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Records8.xml" ContentType="application/vnd.openxmlformats-officedocument.spreadsheetml.pivotCacheRecord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worksheets/sheet14.xml" ContentType="application/vnd.openxmlformats-officedocument.spreadsheetml.worksheet+xml"/>
  <Override PartName="/xl/pivotCache/pivotCacheDefinition9.xml" ContentType="application/vnd.openxmlformats-officedocument.spreadsheetml.pivotCacheDefinition+xml"/>
  <Override PartName="/xl/pivotTables/pivotTable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5255" windowHeight="5355" tabRatio="748" firstSheet="2" activeTab="2"/>
  </bookViews>
  <sheets>
    <sheet name="Hoja16" sheetId="21" state="hidden" r:id="rId1"/>
    <sheet name="HF" sheetId="33" r:id="rId2"/>
    <sheet name="Summary" sheetId="1" r:id="rId3"/>
    <sheet name="QA" sheetId="24" r:id="rId4"/>
    <sheet name="TTS" sheetId="22" r:id="rId5"/>
    <sheet name="STS" sheetId="34" r:id="rId6"/>
    <sheet name="Sup-Summary" sheetId="30" r:id="rId7"/>
    <sheet name="Sup-QA" sheetId="32" r:id="rId8"/>
    <sheet name="Sup-TTS" sheetId="36" r:id="rId9"/>
    <sheet name="Sup-STS" sheetId="37" r:id="rId10"/>
    <sheet name="Cam-Summary" sheetId="31" r:id="rId11"/>
    <sheet name="Cam-QA" sheetId="38" r:id="rId12"/>
    <sheet name="Cam-TTS" sheetId="39" r:id="rId13"/>
    <sheet name="Cam-STS" sheetId="40" r:id="rId14"/>
  </sheets>
  <definedNames>
    <definedName name="_xlnm._FilterDatabase" localSheetId="2" hidden="1">Summary!$C$2:$C$26</definedName>
    <definedName name="HF_System" localSheetId="1">HF!$C$2:$L$12</definedName>
    <definedName name="QA_20100809" localSheetId="3">QA!$B$2:$F$8</definedName>
    <definedName name="STS_Agosto2010" localSheetId="5">STS!$B$2:$F$11</definedName>
    <definedName name="TTS_20101018" localSheetId="4">TTS!$B$2:$F$10</definedName>
    <definedName name="TTS_20101019" localSheetId="4">TTS!$B$11:$F$18</definedName>
    <definedName name="TTS_20101020" localSheetId="4">TTS!$B$19:$F$26</definedName>
    <definedName name="TTS_20101021" localSheetId="4">TTS!$B$27:$F$34</definedName>
  </definedNames>
  <calcPr calcId="124519"/>
  <pivotCaches>
    <pivotCache cacheId="0" r:id="rId15"/>
    <pivotCache cacheId="2" r:id="rId16"/>
    <pivotCache cacheId="3" r:id="rId17"/>
    <pivotCache cacheId="34" r:id="rId18"/>
    <pivotCache cacheId="38" r:id="rId19"/>
    <pivotCache cacheId="46" r:id="rId20"/>
    <pivotCache cacheId="55" r:id="rId21"/>
    <pivotCache cacheId="59" r:id="rId22"/>
    <pivotCache cacheId="64" r:id="rId23"/>
  </pivotCaches>
</workbook>
</file>

<file path=xl/calcChain.xml><?xml version="1.0" encoding="utf-8"?>
<calcChain xmlns="http://schemas.openxmlformats.org/spreadsheetml/2006/main">
  <c r="M12" i="34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K11"/>
  <c r="M11" s="1"/>
  <c r="L11"/>
  <c r="L4"/>
  <c r="L5"/>
  <c r="L6"/>
  <c r="L7"/>
  <c r="L8"/>
  <c r="L9"/>
  <c r="L10"/>
  <c r="K4"/>
  <c r="M4" s="1"/>
  <c r="K5"/>
  <c r="K6"/>
  <c r="M6" s="1"/>
  <c r="K7"/>
  <c r="K8"/>
  <c r="M8" s="1"/>
  <c r="K9"/>
  <c r="K10"/>
  <c r="M10" s="1"/>
  <c r="L3"/>
  <c r="K3"/>
  <c r="M3" s="1"/>
  <c r="L722" i="22"/>
  <c r="L723"/>
  <c r="L724"/>
  <c r="L725"/>
  <c r="L726"/>
  <c r="L727"/>
  <c r="L728"/>
  <c r="L729"/>
  <c r="L73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16"/>
  <c r="L17"/>
  <c r="L18"/>
  <c r="L19"/>
  <c r="L20"/>
  <c r="L9"/>
  <c r="L10"/>
  <c r="L11"/>
  <c r="L12"/>
  <c r="L13"/>
  <c r="L14"/>
  <c r="L15"/>
  <c r="L4"/>
  <c r="L6"/>
  <c r="L7"/>
  <c r="L3"/>
  <c r="J4" i="34"/>
  <c r="J5"/>
  <c r="J6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3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K9" i="22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K8"/>
  <c r="K7"/>
  <c r="K6"/>
  <c r="K4"/>
  <c r="K3"/>
  <c r="J8"/>
  <c r="J7"/>
  <c r="J6"/>
  <c r="J4"/>
  <c r="J3"/>
  <c r="H724" i="34"/>
  <c r="G724"/>
  <c r="H723"/>
  <c r="G723"/>
  <c r="H722"/>
  <c r="G722"/>
  <c r="H721"/>
  <c r="G721"/>
  <c r="H720"/>
  <c r="G720"/>
  <c r="H719"/>
  <c r="G719"/>
  <c r="H718"/>
  <c r="G718"/>
  <c r="H717"/>
  <c r="G717"/>
  <c r="H716"/>
  <c r="G716"/>
  <c r="H715"/>
  <c r="G715"/>
  <c r="H714"/>
  <c r="G714"/>
  <c r="H713"/>
  <c r="G713"/>
  <c r="H712"/>
  <c r="G712"/>
  <c r="H711"/>
  <c r="G711"/>
  <c r="H710"/>
  <c r="G710"/>
  <c r="H709"/>
  <c r="G709"/>
  <c r="H708"/>
  <c r="G708"/>
  <c r="H707"/>
  <c r="G707"/>
  <c r="H706"/>
  <c r="G706"/>
  <c r="H705"/>
  <c r="G705"/>
  <c r="H704"/>
  <c r="G704"/>
  <c r="H703"/>
  <c r="G703"/>
  <c r="H702"/>
  <c r="G702"/>
  <c r="H701"/>
  <c r="G701"/>
  <c r="H700"/>
  <c r="G700"/>
  <c r="H699"/>
  <c r="G699"/>
  <c r="H698"/>
  <c r="G698"/>
  <c r="H697"/>
  <c r="G697"/>
  <c r="H696"/>
  <c r="G696"/>
  <c r="H695"/>
  <c r="G695"/>
  <c r="H694"/>
  <c r="G694"/>
  <c r="H693"/>
  <c r="G693"/>
  <c r="H692"/>
  <c r="G692"/>
  <c r="H691"/>
  <c r="G691"/>
  <c r="H690"/>
  <c r="G690"/>
  <c r="H689"/>
  <c r="G689"/>
  <c r="H688"/>
  <c r="G688"/>
  <c r="H687"/>
  <c r="G687"/>
  <c r="H686"/>
  <c r="G686"/>
  <c r="H685"/>
  <c r="G685"/>
  <c r="H684"/>
  <c r="G684"/>
  <c r="H683"/>
  <c r="G683"/>
  <c r="H682"/>
  <c r="G682"/>
  <c r="H681"/>
  <c r="G681"/>
  <c r="H680"/>
  <c r="G680"/>
  <c r="H679"/>
  <c r="G679"/>
  <c r="H678"/>
  <c r="G678"/>
  <c r="H677"/>
  <c r="G677"/>
  <c r="H676"/>
  <c r="G676"/>
  <c r="H675"/>
  <c r="G675"/>
  <c r="H674"/>
  <c r="G674"/>
  <c r="H673"/>
  <c r="G673"/>
  <c r="H672"/>
  <c r="G672"/>
  <c r="H671"/>
  <c r="G671"/>
  <c r="H670"/>
  <c r="G670"/>
  <c r="H669"/>
  <c r="G669"/>
  <c r="H668"/>
  <c r="G668"/>
  <c r="H667"/>
  <c r="G667"/>
  <c r="H666"/>
  <c r="G666"/>
  <c r="H665"/>
  <c r="G665"/>
  <c r="H664"/>
  <c r="G664"/>
  <c r="H663"/>
  <c r="G663"/>
  <c r="H662"/>
  <c r="G662"/>
  <c r="H661"/>
  <c r="G661"/>
  <c r="H660"/>
  <c r="G660"/>
  <c r="H659"/>
  <c r="G659"/>
  <c r="H658"/>
  <c r="G658"/>
  <c r="H657"/>
  <c r="G657"/>
  <c r="H656"/>
  <c r="G656"/>
  <c r="H655"/>
  <c r="G655"/>
  <c r="H654"/>
  <c r="G654"/>
  <c r="H653"/>
  <c r="G653"/>
  <c r="H652"/>
  <c r="G652"/>
  <c r="H651"/>
  <c r="G651"/>
  <c r="H650"/>
  <c r="G650"/>
  <c r="H649"/>
  <c r="G649"/>
  <c r="H648"/>
  <c r="G648"/>
  <c r="H647"/>
  <c r="G647"/>
  <c r="H646"/>
  <c r="G646"/>
  <c r="H645"/>
  <c r="G645"/>
  <c r="H644"/>
  <c r="G644"/>
  <c r="H643"/>
  <c r="G643"/>
  <c r="H642"/>
  <c r="G642"/>
  <c r="H641"/>
  <c r="G641"/>
  <c r="H640"/>
  <c r="G640"/>
  <c r="H639"/>
  <c r="G639"/>
  <c r="H638"/>
  <c r="G638"/>
  <c r="H637"/>
  <c r="G637"/>
  <c r="H636"/>
  <c r="G636"/>
  <c r="H635"/>
  <c r="G635"/>
  <c r="H634"/>
  <c r="G634"/>
  <c r="H633"/>
  <c r="G633"/>
  <c r="H632"/>
  <c r="G632"/>
  <c r="H631"/>
  <c r="G631"/>
  <c r="H630"/>
  <c r="G630"/>
  <c r="H629"/>
  <c r="G629"/>
  <c r="H628"/>
  <c r="G628"/>
  <c r="H627"/>
  <c r="G627"/>
  <c r="H626"/>
  <c r="G626"/>
  <c r="H625"/>
  <c r="G625"/>
  <c r="H624"/>
  <c r="G624"/>
  <c r="H623"/>
  <c r="G623"/>
  <c r="H622"/>
  <c r="G622"/>
  <c r="H621"/>
  <c r="G621"/>
  <c r="H620"/>
  <c r="G620"/>
  <c r="H619"/>
  <c r="G619"/>
  <c r="H618"/>
  <c r="G618"/>
  <c r="H617"/>
  <c r="G617"/>
  <c r="H616"/>
  <c r="G616"/>
  <c r="H615"/>
  <c r="G615"/>
  <c r="H614"/>
  <c r="G614"/>
  <c r="H613"/>
  <c r="G613"/>
  <c r="H612"/>
  <c r="G612"/>
  <c r="H611"/>
  <c r="G611"/>
  <c r="H610"/>
  <c r="G610"/>
  <c r="H609"/>
  <c r="G609"/>
  <c r="H608"/>
  <c r="G608"/>
  <c r="H607"/>
  <c r="G607"/>
  <c r="H606"/>
  <c r="G606"/>
  <c r="H605"/>
  <c r="G605"/>
  <c r="H604"/>
  <c r="G604"/>
  <c r="H603"/>
  <c r="G603"/>
  <c r="H602"/>
  <c r="G602"/>
  <c r="H601"/>
  <c r="G601"/>
  <c r="H600"/>
  <c r="G600"/>
  <c r="H599"/>
  <c r="G599"/>
  <c r="H598"/>
  <c r="G598"/>
  <c r="H597"/>
  <c r="G597"/>
  <c r="H596"/>
  <c r="G596"/>
  <c r="H595"/>
  <c r="G595"/>
  <c r="H594"/>
  <c r="G594"/>
  <c r="H593"/>
  <c r="G593"/>
  <c r="H592"/>
  <c r="G592"/>
  <c r="H591"/>
  <c r="G591"/>
  <c r="H590"/>
  <c r="G590"/>
  <c r="H589"/>
  <c r="G589"/>
  <c r="H588"/>
  <c r="G588"/>
  <c r="H587"/>
  <c r="G587"/>
  <c r="H586"/>
  <c r="G586"/>
  <c r="H585"/>
  <c r="G585"/>
  <c r="H584"/>
  <c r="G584"/>
  <c r="H583"/>
  <c r="G583"/>
  <c r="H582"/>
  <c r="G582"/>
  <c r="H581"/>
  <c r="G581"/>
  <c r="H580"/>
  <c r="G580"/>
  <c r="H579"/>
  <c r="G579"/>
  <c r="H578"/>
  <c r="G578"/>
  <c r="H577"/>
  <c r="G577"/>
  <c r="H576"/>
  <c r="G576"/>
  <c r="H575"/>
  <c r="G575"/>
  <c r="H574"/>
  <c r="G574"/>
  <c r="H573"/>
  <c r="G573"/>
  <c r="H572"/>
  <c r="G572"/>
  <c r="H571"/>
  <c r="G571"/>
  <c r="H570"/>
  <c r="G570"/>
  <c r="H569"/>
  <c r="G569"/>
  <c r="H568"/>
  <c r="G568"/>
  <c r="H567"/>
  <c r="G567"/>
  <c r="H566"/>
  <c r="G566"/>
  <c r="H565"/>
  <c r="G565"/>
  <c r="H564"/>
  <c r="G564"/>
  <c r="H563"/>
  <c r="G563"/>
  <c r="H562"/>
  <c r="G562"/>
  <c r="H561"/>
  <c r="G561"/>
  <c r="H560"/>
  <c r="G560"/>
  <c r="H559"/>
  <c r="G559"/>
  <c r="H558"/>
  <c r="G558"/>
  <c r="H557"/>
  <c r="G557"/>
  <c r="H556"/>
  <c r="G556"/>
  <c r="H555"/>
  <c r="G555"/>
  <c r="H554"/>
  <c r="G554"/>
  <c r="H553"/>
  <c r="G553"/>
  <c r="H552"/>
  <c r="G552"/>
  <c r="H551"/>
  <c r="G551"/>
  <c r="H550"/>
  <c r="G550"/>
  <c r="H549"/>
  <c r="G549"/>
  <c r="H548"/>
  <c r="G548"/>
  <c r="H547"/>
  <c r="G547"/>
  <c r="H546"/>
  <c r="G546"/>
  <c r="H545"/>
  <c r="G545"/>
  <c r="H544"/>
  <c r="G544"/>
  <c r="H543"/>
  <c r="G543"/>
  <c r="H542"/>
  <c r="G542"/>
  <c r="H541"/>
  <c r="G541"/>
  <c r="H540"/>
  <c r="G540"/>
  <c r="H539"/>
  <c r="G539"/>
  <c r="H538"/>
  <c r="G538"/>
  <c r="H537"/>
  <c r="G537"/>
  <c r="H536"/>
  <c r="G536"/>
  <c r="H535"/>
  <c r="G535"/>
  <c r="H534"/>
  <c r="G534"/>
  <c r="H533"/>
  <c r="G533"/>
  <c r="H532"/>
  <c r="G532"/>
  <c r="H531"/>
  <c r="G531"/>
  <c r="H530"/>
  <c r="G530"/>
  <c r="H529"/>
  <c r="G529"/>
  <c r="H528"/>
  <c r="G528"/>
  <c r="H527"/>
  <c r="G527"/>
  <c r="H526"/>
  <c r="G526"/>
  <c r="H525"/>
  <c r="G525"/>
  <c r="H524"/>
  <c r="G524"/>
  <c r="H523"/>
  <c r="G523"/>
  <c r="H522"/>
  <c r="G522"/>
  <c r="H521"/>
  <c r="G521"/>
  <c r="H520"/>
  <c r="G520"/>
  <c r="H519"/>
  <c r="G519"/>
  <c r="H518"/>
  <c r="G518"/>
  <c r="H517"/>
  <c r="G517"/>
  <c r="H516"/>
  <c r="G516"/>
  <c r="H515"/>
  <c r="G515"/>
  <c r="H514"/>
  <c r="G514"/>
  <c r="H513"/>
  <c r="G513"/>
  <c r="H512"/>
  <c r="G512"/>
  <c r="H511"/>
  <c r="G511"/>
  <c r="H510"/>
  <c r="G510"/>
  <c r="H509"/>
  <c r="G509"/>
  <c r="H508"/>
  <c r="G508"/>
  <c r="H507"/>
  <c r="G507"/>
  <c r="H506"/>
  <c r="G506"/>
  <c r="H505"/>
  <c r="G505"/>
  <c r="H504"/>
  <c r="G504"/>
  <c r="H503"/>
  <c r="G503"/>
  <c r="H502"/>
  <c r="G502"/>
  <c r="H501"/>
  <c r="G501"/>
  <c r="H500"/>
  <c r="G500"/>
  <c r="H499"/>
  <c r="G499"/>
  <c r="H498"/>
  <c r="G498"/>
  <c r="H497"/>
  <c r="G497"/>
  <c r="H496"/>
  <c r="G496"/>
  <c r="H495"/>
  <c r="G495"/>
  <c r="H494"/>
  <c r="G494"/>
  <c r="H493"/>
  <c r="G493"/>
  <c r="H492"/>
  <c r="G492"/>
  <c r="H491"/>
  <c r="G491"/>
  <c r="H490"/>
  <c r="G490"/>
  <c r="H489"/>
  <c r="G489"/>
  <c r="H488"/>
  <c r="G488"/>
  <c r="H487"/>
  <c r="G487"/>
  <c r="H486"/>
  <c r="G486"/>
  <c r="H485"/>
  <c r="G485"/>
  <c r="H484"/>
  <c r="G484"/>
  <c r="H483"/>
  <c r="G483"/>
  <c r="H482"/>
  <c r="G482"/>
  <c r="H481"/>
  <c r="G481"/>
  <c r="H480"/>
  <c r="G480"/>
  <c r="H479"/>
  <c r="G479"/>
  <c r="H478"/>
  <c r="G478"/>
  <c r="H477"/>
  <c r="G477"/>
  <c r="H476"/>
  <c r="G476"/>
  <c r="H475"/>
  <c r="G475"/>
  <c r="H474"/>
  <c r="G474"/>
  <c r="H473"/>
  <c r="G473"/>
  <c r="H472"/>
  <c r="G472"/>
  <c r="H471"/>
  <c r="G471"/>
  <c r="H470"/>
  <c r="G470"/>
  <c r="H469"/>
  <c r="G469"/>
  <c r="H468"/>
  <c r="G468"/>
  <c r="H467"/>
  <c r="G467"/>
  <c r="H466"/>
  <c r="G466"/>
  <c r="H465"/>
  <c r="G465"/>
  <c r="H464"/>
  <c r="G464"/>
  <c r="H463"/>
  <c r="G463"/>
  <c r="H462"/>
  <c r="G462"/>
  <c r="H461"/>
  <c r="G461"/>
  <c r="H460"/>
  <c r="G460"/>
  <c r="H459"/>
  <c r="G459"/>
  <c r="H458"/>
  <c r="G458"/>
  <c r="H457"/>
  <c r="G457"/>
  <c r="H456"/>
  <c r="G456"/>
  <c r="H455"/>
  <c r="G455"/>
  <c r="H454"/>
  <c r="G454"/>
  <c r="H453"/>
  <c r="G453"/>
  <c r="H452"/>
  <c r="G452"/>
  <c r="H451"/>
  <c r="G451"/>
  <c r="H450"/>
  <c r="G450"/>
  <c r="H449"/>
  <c r="G449"/>
  <c r="H448"/>
  <c r="G448"/>
  <c r="H447"/>
  <c r="G447"/>
  <c r="H446"/>
  <c r="G446"/>
  <c r="H445"/>
  <c r="G445"/>
  <c r="H444"/>
  <c r="G444"/>
  <c r="H443"/>
  <c r="G443"/>
  <c r="H442"/>
  <c r="G442"/>
  <c r="H441"/>
  <c r="G441"/>
  <c r="H440"/>
  <c r="G440"/>
  <c r="H439"/>
  <c r="G439"/>
  <c r="H438"/>
  <c r="G438"/>
  <c r="H437"/>
  <c r="G437"/>
  <c r="H436"/>
  <c r="G436"/>
  <c r="H435"/>
  <c r="G435"/>
  <c r="H434"/>
  <c r="G434"/>
  <c r="H433"/>
  <c r="G433"/>
  <c r="H432"/>
  <c r="G432"/>
  <c r="H431"/>
  <c r="G431"/>
  <c r="H430"/>
  <c r="G430"/>
  <c r="H429"/>
  <c r="G429"/>
  <c r="H428"/>
  <c r="G428"/>
  <c r="H427"/>
  <c r="G427"/>
  <c r="H426"/>
  <c r="G426"/>
  <c r="H425"/>
  <c r="G425"/>
  <c r="H424"/>
  <c r="G424"/>
  <c r="H423"/>
  <c r="G423"/>
  <c r="H422"/>
  <c r="G422"/>
  <c r="H421"/>
  <c r="G421"/>
  <c r="H420"/>
  <c r="G420"/>
  <c r="H419"/>
  <c r="G419"/>
  <c r="H418"/>
  <c r="G418"/>
  <c r="H417"/>
  <c r="G417"/>
  <c r="H416"/>
  <c r="G416"/>
  <c r="H415"/>
  <c r="G415"/>
  <c r="H414"/>
  <c r="G414"/>
  <c r="H413"/>
  <c r="G413"/>
  <c r="H412"/>
  <c r="G412"/>
  <c r="H411"/>
  <c r="G411"/>
  <c r="H410"/>
  <c r="G410"/>
  <c r="H409"/>
  <c r="G409"/>
  <c r="H408"/>
  <c r="G408"/>
  <c r="H407"/>
  <c r="G407"/>
  <c r="H406"/>
  <c r="G406"/>
  <c r="H405"/>
  <c r="G405"/>
  <c r="H404"/>
  <c r="G404"/>
  <c r="H403"/>
  <c r="G403"/>
  <c r="H402"/>
  <c r="G402"/>
  <c r="H401"/>
  <c r="G401"/>
  <c r="H400"/>
  <c r="G400"/>
  <c r="H399"/>
  <c r="G399"/>
  <c r="H398"/>
  <c r="G398"/>
  <c r="H397"/>
  <c r="G397"/>
  <c r="H396"/>
  <c r="G396"/>
  <c r="H395"/>
  <c r="G395"/>
  <c r="H394"/>
  <c r="G394"/>
  <c r="H393"/>
  <c r="G393"/>
  <c r="H392"/>
  <c r="G392"/>
  <c r="H391"/>
  <c r="G391"/>
  <c r="H390"/>
  <c r="G390"/>
  <c r="H389"/>
  <c r="G389"/>
  <c r="H388"/>
  <c r="G388"/>
  <c r="H387"/>
  <c r="G387"/>
  <c r="H386"/>
  <c r="G386"/>
  <c r="H385"/>
  <c r="G385"/>
  <c r="H384"/>
  <c r="G384"/>
  <c r="H383"/>
  <c r="G383"/>
  <c r="H382"/>
  <c r="G382"/>
  <c r="H381"/>
  <c r="G381"/>
  <c r="H380"/>
  <c r="G380"/>
  <c r="H379"/>
  <c r="G379"/>
  <c r="H378"/>
  <c r="G378"/>
  <c r="H377"/>
  <c r="G377"/>
  <c r="H376"/>
  <c r="G376"/>
  <c r="H375"/>
  <c r="G375"/>
  <c r="H374"/>
  <c r="G374"/>
  <c r="H373"/>
  <c r="G373"/>
  <c r="H372"/>
  <c r="G372"/>
  <c r="H371"/>
  <c r="G371"/>
  <c r="H370"/>
  <c r="G370"/>
  <c r="H369"/>
  <c r="G369"/>
  <c r="H368"/>
  <c r="G368"/>
  <c r="H367"/>
  <c r="G367"/>
  <c r="H366"/>
  <c r="G366"/>
  <c r="H365"/>
  <c r="G365"/>
  <c r="H364"/>
  <c r="G364"/>
  <c r="H363"/>
  <c r="G363"/>
  <c r="H362"/>
  <c r="G362"/>
  <c r="H361"/>
  <c r="G361"/>
  <c r="H360"/>
  <c r="G360"/>
  <c r="H359"/>
  <c r="G359"/>
  <c r="H358"/>
  <c r="G358"/>
  <c r="H357"/>
  <c r="G357"/>
  <c r="H356"/>
  <c r="G356"/>
  <c r="H355"/>
  <c r="G355"/>
  <c r="H354"/>
  <c r="G354"/>
  <c r="H353"/>
  <c r="G353"/>
  <c r="H352"/>
  <c r="G352"/>
  <c r="H351"/>
  <c r="G351"/>
  <c r="H350"/>
  <c r="G350"/>
  <c r="H349"/>
  <c r="G349"/>
  <c r="H348"/>
  <c r="G348"/>
  <c r="H347"/>
  <c r="G347"/>
  <c r="H346"/>
  <c r="G346"/>
  <c r="H345"/>
  <c r="G345"/>
  <c r="H344"/>
  <c r="G344"/>
  <c r="H343"/>
  <c r="G343"/>
  <c r="H342"/>
  <c r="G342"/>
  <c r="H341"/>
  <c r="G341"/>
  <c r="H340"/>
  <c r="G340"/>
  <c r="H339"/>
  <c r="G339"/>
  <c r="H338"/>
  <c r="G338"/>
  <c r="H337"/>
  <c r="G337"/>
  <c r="H336"/>
  <c r="G336"/>
  <c r="H335"/>
  <c r="G335"/>
  <c r="H334"/>
  <c r="G334"/>
  <c r="H333"/>
  <c r="G333"/>
  <c r="H332"/>
  <c r="G332"/>
  <c r="H331"/>
  <c r="G331"/>
  <c r="H330"/>
  <c r="G330"/>
  <c r="H329"/>
  <c r="G329"/>
  <c r="H328"/>
  <c r="G328"/>
  <c r="H327"/>
  <c r="G327"/>
  <c r="H326"/>
  <c r="G326"/>
  <c r="H325"/>
  <c r="G325"/>
  <c r="H324"/>
  <c r="G324"/>
  <c r="H323"/>
  <c r="G323"/>
  <c r="H322"/>
  <c r="G322"/>
  <c r="H321"/>
  <c r="G321"/>
  <c r="H320"/>
  <c r="G320"/>
  <c r="H319"/>
  <c r="G319"/>
  <c r="H318"/>
  <c r="G318"/>
  <c r="H317"/>
  <c r="G317"/>
  <c r="H316"/>
  <c r="G316"/>
  <c r="H315"/>
  <c r="G315"/>
  <c r="H314"/>
  <c r="G314"/>
  <c r="H313"/>
  <c r="G313"/>
  <c r="H312"/>
  <c r="G312"/>
  <c r="H311"/>
  <c r="G311"/>
  <c r="H310"/>
  <c r="G310"/>
  <c r="H309"/>
  <c r="G309"/>
  <c r="H308"/>
  <c r="G308"/>
  <c r="H307"/>
  <c r="G307"/>
  <c r="H306"/>
  <c r="G306"/>
  <c r="H305"/>
  <c r="G305"/>
  <c r="H304"/>
  <c r="G304"/>
  <c r="H303"/>
  <c r="G303"/>
  <c r="H302"/>
  <c r="G302"/>
  <c r="H301"/>
  <c r="G301"/>
  <c r="H300"/>
  <c r="G300"/>
  <c r="H299"/>
  <c r="G299"/>
  <c r="H298"/>
  <c r="G298"/>
  <c r="H297"/>
  <c r="G297"/>
  <c r="H296"/>
  <c r="G296"/>
  <c r="H295"/>
  <c r="G295"/>
  <c r="H294"/>
  <c r="G294"/>
  <c r="H293"/>
  <c r="G293"/>
  <c r="H292"/>
  <c r="G292"/>
  <c r="H291"/>
  <c r="G291"/>
  <c r="H290"/>
  <c r="G290"/>
  <c r="H289"/>
  <c r="G289"/>
  <c r="H288"/>
  <c r="G288"/>
  <c r="H287"/>
  <c r="G287"/>
  <c r="H286"/>
  <c r="G286"/>
  <c r="H285"/>
  <c r="G285"/>
  <c r="H284"/>
  <c r="G284"/>
  <c r="H283"/>
  <c r="G283"/>
  <c r="H282"/>
  <c r="G282"/>
  <c r="H281"/>
  <c r="G281"/>
  <c r="H280"/>
  <c r="G280"/>
  <c r="H279"/>
  <c r="G279"/>
  <c r="H278"/>
  <c r="G278"/>
  <c r="H277"/>
  <c r="G277"/>
  <c r="H276"/>
  <c r="G276"/>
  <c r="H275"/>
  <c r="G275"/>
  <c r="H274"/>
  <c r="G274"/>
  <c r="H273"/>
  <c r="G273"/>
  <c r="H272"/>
  <c r="G272"/>
  <c r="H271"/>
  <c r="G271"/>
  <c r="H270"/>
  <c r="G270"/>
  <c r="H269"/>
  <c r="G269"/>
  <c r="H268"/>
  <c r="G268"/>
  <c r="H267"/>
  <c r="G267"/>
  <c r="H266"/>
  <c r="G266"/>
  <c r="H265"/>
  <c r="G265"/>
  <c r="H264"/>
  <c r="G264"/>
  <c r="H263"/>
  <c r="G263"/>
  <c r="H262"/>
  <c r="G262"/>
  <c r="H261"/>
  <c r="G261"/>
  <c r="H260"/>
  <c r="G260"/>
  <c r="H259"/>
  <c r="G259"/>
  <c r="H258"/>
  <c r="G258"/>
  <c r="H257"/>
  <c r="G257"/>
  <c r="H256"/>
  <c r="G256"/>
  <c r="H255"/>
  <c r="G255"/>
  <c r="H254"/>
  <c r="G254"/>
  <c r="H253"/>
  <c r="G253"/>
  <c r="H252"/>
  <c r="G252"/>
  <c r="H251"/>
  <c r="G251"/>
  <c r="H250"/>
  <c r="G250"/>
  <c r="H249"/>
  <c r="G249"/>
  <c r="H248"/>
  <c r="G248"/>
  <c r="H247"/>
  <c r="G247"/>
  <c r="H246"/>
  <c r="G246"/>
  <c r="H245"/>
  <c r="G245"/>
  <c r="H244"/>
  <c r="G244"/>
  <c r="H243"/>
  <c r="G243"/>
  <c r="H242"/>
  <c r="G242"/>
  <c r="H241"/>
  <c r="G241"/>
  <c r="H240"/>
  <c r="G240"/>
  <c r="H239"/>
  <c r="G239"/>
  <c r="H238"/>
  <c r="G238"/>
  <c r="H237"/>
  <c r="G237"/>
  <c r="H236"/>
  <c r="G236"/>
  <c r="H235"/>
  <c r="G235"/>
  <c r="H234"/>
  <c r="G234"/>
  <c r="H233"/>
  <c r="G233"/>
  <c r="H232"/>
  <c r="G232"/>
  <c r="H231"/>
  <c r="G231"/>
  <c r="H230"/>
  <c r="G230"/>
  <c r="H229"/>
  <c r="G229"/>
  <c r="H228"/>
  <c r="G228"/>
  <c r="H227"/>
  <c r="G227"/>
  <c r="H226"/>
  <c r="G226"/>
  <c r="H225"/>
  <c r="G225"/>
  <c r="H224"/>
  <c r="G224"/>
  <c r="H223"/>
  <c r="G223"/>
  <c r="H222"/>
  <c r="G222"/>
  <c r="H221"/>
  <c r="G221"/>
  <c r="H220"/>
  <c r="G220"/>
  <c r="H219"/>
  <c r="G219"/>
  <c r="H218"/>
  <c r="G218"/>
  <c r="H217"/>
  <c r="G217"/>
  <c r="H216"/>
  <c r="G216"/>
  <c r="H215"/>
  <c r="G215"/>
  <c r="H214"/>
  <c r="G214"/>
  <c r="H213"/>
  <c r="G213"/>
  <c r="H212"/>
  <c r="G212"/>
  <c r="H211"/>
  <c r="G211"/>
  <c r="H210"/>
  <c r="G210"/>
  <c r="H209"/>
  <c r="G209"/>
  <c r="H208"/>
  <c r="G208"/>
  <c r="H207"/>
  <c r="G207"/>
  <c r="H206"/>
  <c r="G206"/>
  <c r="H205"/>
  <c r="G205"/>
  <c r="H204"/>
  <c r="G204"/>
  <c r="H203"/>
  <c r="G203"/>
  <c r="H202"/>
  <c r="G202"/>
  <c r="H201"/>
  <c r="G201"/>
  <c r="H200"/>
  <c r="G200"/>
  <c r="H199"/>
  <c r="G199"/>
  <c r="H198"/>
  <c r="G198"/>
  <c r="H197"/>
  <c r="G197"/>
  <c r="H196"/>
  <c r="G196"/>
  <c r="H195"/>
  <c r="G195"/>
  <c r="H194"/>
  <c r="G194"/>
  <c r="H193"/>
  <c r="G193"/>
  <c r="H192"/>
  <c r="G192"/>
  <c r="H191"/>
  <c r="G191"/>
  <c r="H190"/>
  <c r="G190"/>
  <c r="H189"/>
  <c r="G189"/>
  <c r="H188"/>
  <c r="G188"/>
  <c r="H187"/>
  <c r="G187"/>
  <c r="H186"/>
  <c r="G186"/>
  <c r="H185"/>
  <c r="G185"/>
  <c r="H184"/>
  <c r="G184"/>
  <c r="H183"/>
  <c r="G183"/>
  <c r="H182"/>
  <c r="G182"/>
  <c r="H181"/>
  <c r="G181"/>
  <c r="H180"/>
  <c r="G180"/>
  <c r="H179"/>
  <c r="G179"/>
  <c r="H178"/>
  <c r="G178"/>
  <c r="H177"/>
  <c r="G177"/>
  <c r="H176"/>
  <c r="G176"/>
  <c r="H175"/>
  <c r="G175"/>
  <c r="H174"/>
  <c r="G174"/>
  <c r="H173"/>
  <c r="G173"/>
  <c r="H172"/>
  <c r="G172"/>
  <c r="H171"/>
  <c r="G171"/>
  <c r="H170"/>
  <c r="G170"/>
  <c r="H169"/>
  <c r="G169"/>
  <c r="H168"/>
  <c r="G168"/>
  <c r="H167"/>
  <c r="G167"/>
  <c r="H166"/>
  <c r="G166"/>
  <c r="H165"/>
  <c r="G165"/>
  <c r="H164"/>
  <c r="G164"/>
  <c r="H163"/>
  <c r="G163"/>
  <c r="H162"/>
  <c r="G162"/>
  <c r="H161"/>
  <c r="G161"/>
  <c r="H160"/>
  <c r="G160"/>
  <c r="H159"/>
  <c r="G159"/>
  <c r="H158"/>
  <c r="G158"/>
  <c r="H157"/>
  <c r="G157"/>
  <c r="H156"/>
  <c r="G156"/>
  <c r="H155"/>
  <c r="G155"/>
  <c r="H154"/>
  <c r="G154"/>
  <c r="H153"/>
  <c r="G153"/>
  <c r="H152"/>
  <c r="G152"/>
  <c r="H151"/>
  <c r="G151"/>
  <c r="H150"/>
  <c r="G150"/>
  <c r="H149"/>
  <c r="G149"/>
  <c r="H148"/>
  <c r="G148"/>
  <c r="H147"/>
  <c r="G147"/>
  <c r="H146"/>
  <c r="G146"/>
  <c r="H145"/>
  <c r="G145"/>
  <c r="H144"/>
  <c r="G144"/>
  <c r="H143"/>
  <c r="G143"/>
  <c r="H142"/>
  <c r="G142"/>
  <c r="H141"/>
  <c r="G141"/>
  <c r="H140"/>
  <c r="G140"/>
  <c r="H139"/>
  <c r="G139"/>
  <c r="H138"/>
  <c r="G138"/>
  <c r="H137"/>
  <c r="G137"/>
  <c r="H136"/>
  <c r="G136"/>
  <c r="H135"/>
  <c r="G135"/>
  <c r="H134"/>
  <c r="G134"/>
  <c r="H133"/>
  <c r="G133"/>
  <c r="H132"/>
  <c r="G132"/>
  <c r="H131"/>
  <c r="G131"/>
  <c r="H130"/>
  <c r="G130"/>
  <c r="H129"/>
  <c r="G129"/>
  <c r="H128"/>
  <c r="G128"/>
  <c r="H127"/>
  <c r="G127"/>
  <c r="H126"/>
  <c r="G126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4" i="2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"/>
  <c r="H8" i="24"/>
  <c r="H6"/>
  <c r="H4"/>
  <c r="G8"/>
  <c r="G6"/>
  <c r="G4"/>
  <c r="A8"/>
  <c r="A7"/>
  <c r="H7"/>
  <c r="A6"/>
  <c r="A5"/>
  <c r="H5"/>
  <c r="A4"/>
  <c r="A3"/>
  <c r="H3"/>
  <c r="A14" i="33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13"/>
  <c r="A12"/>
  <c r="A11"/>
  <c r="A10"/>
  <c r="A9"/>
  <c r="A8"/>
  <c r="A7"/>
  <c r="A6"/>
  <c r="A5"/>
  <c r="A4"/>
  <c r="A3"/>
  <c r="A26" i="1"/>
  <c r="L26"/>
  <c r="A25"/>
  <c r="L25"/>
  <c r="A24"/>
  <c r="L24"/>
  <c r="A23"/>
  <c r="L23"/>
  <c r="A22"/>
  <c r="L22"/>
  <c r="A21"/>
  <c r="L21"/>
  <c r="A20"/>
  <c r="L20"/>
  <c r="A19"/>
  <c r="L19"/>
  <c r="A18"/>
  <c r="L18"/>
  <c r="A17"/>
  <c r="L17"/>
  <c r="A16"/>
  <c r="L16"/>
  <c r="A15"/>
  <c r="L15"/>
  <c r="A14"/>
  <c r="L14"/>
  <c r="A13"/>
  <c r="L13"/>
  <c r="A12"/>
  <c r="L12"/>
  <c r="A11"/>
  <c r="L11"/>
  <c r="A10"/>
  <c r="L10"/>
  <c r="A9"/>
  <c r="L9"/>
  <c r="A8"/>
  <c r="L8"/>
  <c r="A7"/>
  <c r="L7"/>
  <c r="A6"/>
  <c r="L6"/>
  <c r="A5"/>
  <c r="L5"/>
  <c r="A4"/>
  <c r="L4"/>
  <c r="A3"/>
  <c r="L3"/>
  <c r="I6" i="24"/>
  <c r="P26" i="1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I8" i="24"/>
  <c r="I7"/>
  <c r="I5"/>
  <c r="I4"/>
  <c r="I3"/>
  <c r="H730" i="22"/>
  <c r="G730"/>
  <c r="H729"/>
  <c r="G729"/>
  <c r="I729"/>
  <c r="H728"/>
  <c r="G728"/>
  <c r="H727"/>
  <c r="G727"/>
  <c r="I727"/>
  <c r="H726"/>
  <c r="G726"/>
  <c r="I726"/>
  <c r="H725"/>
  <c r="G725"/>
  <c r="H724"/>
  <c r="G724"/>
  <c r="H723"/>
  <c r="G723"/>
  <c r="I723"/>
  <c r="H722"/>
  <c r="G722"/>
  <c r="I722"/>
  <c r="H721"/>
  <c r="G721"/>
  <c r="I721"/>
  <c r="H720"/>
  <c r="G720"/>
  <c r="H719"/>
  <c r="G719"/>
  <c r="H718"/>
  <c r="G718"/>
  <c r="I718"/>
  <c r="H717"/>
  <c r="G717"/>
  <c r="I717"/>
  <c r="H716"/>
  <c r="G716"/>
  <c r="H715"/>
  <c r="G715"/>
  <c r="I715"/>
  <c r="H714"/>
  <c r="G714"/>
  <c r="H713"/>
  <c r="G713"/>
  <c r="I713"/>
  <c r="H712"/>
  <c r="G712"/>
  <c r="H711"/>
  <c r="G711"/>
  <c r="I711"/>
  <c r="H710"/>
  <c r="G710"/>
  <c r="I710"/>
  <c r="H709"/>
  <c r="G709"/>
  <c r="H708"/>
  <c r="G708"/>
  <c r="H707"/>
  <c r="G707"/>
  <c r="I707"/>
  <c r="H706"/>
  <c r="G706"/>
  <c r="I706"/>
  <c r="H705"/>
  <c r="G705"/>
  <c r="I705"/>
  <c r="H704"/>
  <c r="G704"/>
  <c r="H703"/>
  <c r="G703"/>
  <c r="H702"/>
  <c r="G702"/>
  <c r="I702"/>
  <c r="H701"/>
  <c r="G701"/>
  <c r="I701"/>
  <c r="H700"/>
  <c r="G700"/>
  <c r="I700"/>
  <c r="H699"/>
  <c r="G699"/>
  <c r="I699"/>
  <c r="H698"/>
  <c r="G698"/>
  <c r="H697"/>
  <c r="G697"/>
  <c r="I697"/>
  <c r="H696"/>
  <c r="G696"/>
  <c r="H695"/>
  <c r="G695"/>
  <c r="I695"/>
  <c r="H694"/>
  <c r="G694"/>
  <c r="I694"/>
  <c r="H693"/>
  <c r="G693"/>
  <c r="H692"/>
  <c r="I692"/>
  <c r="G692"/>
  <c r="H691"/>
  <c r="G691"/>
  <c r="I691"/>
  <c r="H690"/>
  <c r="G690"/>
  <c r="I690"/>
  <c r="H689"/>
  <c r="G689"/>
  <c r="I689"/>
  <c r="H688"/>
  <c r="G688"/>
  <c r="H687"/>
  <c r="G687"/>
  <c r="H686"/>
  <c r="G686"/>
  <c r="I686"/>
  <c r="H685"/>
  <c r="G685"/>
  <c r="I685"/>
  <c r="H684"/>
  <c r="G684"/>
  <c r="H683"/>
  <c r="G683"/>
  <c r="I683"/>
  <c r="H682"/>
  <c r="G682"/>
  <c r="H681"/>
  <c r="G681"/>
  <c r="I681"/>
  <c r="H680"/>
  <c r="G680"/>
  <c r="H679"/>
  <c r="G679"/>
  <c r="I679"/>
  <c r="H678"/>
  <c r="G678"/>
  <c r="I678"/>
  <c r="H677"/>
  <c r="G677"/>
  <c r="H676"/>
  <c r="G676"/>
  <c r="H675"/>
  <c r="G675"/>
  <c r="I675"/>
  <c r="H674"/>
  <c r="G674"/>
  <c r="I674"/>
  <c r="H673"/>
  <c r="G673"/>
  <c r="I673"/>
  <c r="H672"/>
  <c r="G672"/>
  <c r="H671"/>
  <c r="G671"/>
  <c r="H670"/>
  <c r="G670"/>
  <c r="I670"/>
  <c r="H669"/>
  <c r="G669"/>
  <c r="I669"/>
  <c r="H668"/>
  <c r="G668"/>
  <c r="I668"/>
  <c r="H667"/>
  <c r="G667"/>
  <c r="I667"/>
  <c r="H666"/>
  <c r="G666"/>
  <c r="H665"/>
  <c r="G665"/>
  <c r="I665"/>
  <c r="H664"/>
  <c r="G664"/>
  <c r="H663"/>
  <c r="G663"/>
  <c r="I663"/>
  <c r="H662"/>
  <c r="G662"/>
  <c r="I662"/>
  <c r="H661"/>
  <c r="G661"/>
  <c r="H660"/>
  <c r="I660"/>
  <c r="G660"/>
  <c r="H659"/>
  <c r="G659"/>
  <c r="I659"/>
  <c r="H658"/>
  <c r="G658"/>
  <c r="I658"/>
  <c r="H657"/>
  <c r="G657"/>
  <c r="I657"/>
  <c r="H656"/>
  <c r="G656"/>
  <c r="H655"/>
  <c r="G655"/>
  <c r="H654"/>
  <c r="G654"/>
  <c r="I654"/>
  <c r="H653"/>
  <c r="G653"/>
  <c r="I653"/>
  <c r="H652"/>
  <c r="G652"/>
  <c r="I652"/>
  <c r="H651"/>
  <c r="G651"/>
  <c r="I651"/>
  <c r="H650"/>
  <c r="G650"/>
  <c r="H649"/>
  <c r="G649"/>
  <c r="I649"/>
  <c r="H648"/>
  <c r="G648"/>
  <c r="H647"/>
  <c r="G647"/>
  <c r="I647"/>
  <c r="H646"/>
  <c r="G646"/>
  <c r="I646"/>
  <c r="H645"/>
  <c r="G645"/>
  <c r="H644"/>
  <c r="I644"/>
  <c r="G644"/>
  <c r="H643"/>
  <c r="G643"/>
  <c r="I643"/>
  <c r="H642"/>
  <c r="G642"/>
  <c r="I642"/>
  <c r="H641"/>
  <c r="G641"/>
  <c r="I641"/>
  <c r="H640"/>
  <c r="G640"/>
  <c r="H639"/>
  <c r="G639"/>
  <c r="H638"/>
  <c r="G638"/>
  <c r="I638"/>
  <c r="H637"/>
  <c r="G637"/>
  <c r="I637"/>
  <c r="H636"/>
  <c r="G636"/>
  <c r="I636"/>
  <c r="H635"/>
  <c r="G635"/>
  <c r="I635"/>
  <c r="H634"/>
  <c r="G634"/>
  <c r="H633"/>
  <c r="G633"/>
  <c r="I633"/>
  <c r="H632"/>
  <c r="G632"/>
  <c r="H631"/>
  <c r="G631"/>
  <c r="I631"/>
  <c r="H630"/>
  <c r="G630"/>
  <c r="I630"/>
  <c r="H629"/>
  <c r="G629"/>
  <c r="H628"/>
  <c r="I628"/>
  <c r="G628"/>
  <c r="H627"/>
  <c r="G627"/>
  <c r="I627"/>
  <c r="H626"/>
  <c r="G626"/>
  <c r="I626"/>
  <c r="H625"/>
  <c r="G625"/>
  <c r="I625"/>
  <c r="H624"/>
  <c r="G624"/>
  <c r="H623"/>
  <c r="G623"/>
  <c r="H622"/>
  <c r="G622"/>
  <c r="I622"/>
  <c r="H621"/>
  <c r="G621"/>
  <c r="I621"/>
  <c r="H620"/>
  <c r="G620"/>
  <c r="I620"/>
  <c r="H619"/>
  <c r="G619"/>
  <c r="I619"/>
  <c r="H618"/>
  <c r="G618"/>
  <c r="H617"/>
  <c r="G617"/>
  <c r="I617"/>
  <c r="H616"/>
  <c r="G616"/>
  <c r="H615"/>
  <c r="G615"/>
  <c r="I615"/>
  <c r="H614"/>
  <c r="G614"/>
  <c r="I614"/>
  <c r="H613"/>
  <c r="G613"/>
  <c r="H612"/>
  <c r="I612"/>
  <c r="G612"/>
  <c r="H611"/>
  <c r="G611"/>
  <c r="I611"/>
  <c r="H610"/>
  <c r="G610"/>
  <c r="I610"/>
  <c r="H609"/>
  <c r="G609"/>
  <c r="I609"/>
  <c r="H608"/>
  <c r="G608"/>
  <c r="H607"/>
  <c r="G607"/>
  <c r="H606"/>
  <c r="G606"/>
  <c r="I606"/>
  <c r="H605"/>
  <c r="G605"/>
  <c r="I605"/>
  <c r="H604"/>
  <c r="G604"/>
  <c r="I604"/>
  <c r="H603"/>
  <c r="G603"/>
  <c r="I603"/>
  <c r="H602"/>
  <c r="G602"/>
  <c r="H601"/>
  <c r="G601"/>
  <c r="I601"/>
  <c r="H600"/>
  <c r="G600"/>
  <c r="H599"/>
  <c r="G599"/>
  <c r="I599"/>
  <c r="H598"/>
  <c r="G598"/>
  <c r="I598"/>
  <c r="H597"/>
  <c r="G597"/>
  <c r="H596"/>
  <c r="I596"/>
  <c r="G596"/>
  <c r="H595"/>
  <c r="G595"/>
  <c r="I595"/>
  <c r="H594"/>
  <c r="G594"/>
  <c r="I594"/>
  <c r="H593"/>
  <c r="G593"/>
  <c r="I593"/>
  <c r="H592"/>
  <c r="G592"/>
  <c r="H591"/>
  <c r="G591"/>
  <c r="H590"/>
  <c r="I590"/>
  <c r="G590"/>
  <c r="H589"/>
  <c r="G589"/>
  <c r="I589"/>
  <c r="H588"/>
  <c r="G588"/>
  <c r="I588"/>
  <c r="H587"/>
  <c r="G587"/>
  <c r="I587"/>
  <c r="H586"/>
  <c r="G586"/>
  <c r="H585"/>
  <c r="G585"/>
  <c r="I585"/>
  <c r="H584"/>
  <c r="G584"/>
  <c r="H583"/>
  <c r="G583"/>
  <c r="I583"/>
  <c r="H582"/>
  <c r="G582"/>
  <c r="I582"/>
  <c r="H581"/>
  <c r="G581"/>
  <c r="H580"/>
  <c r="I580"/>
  <c r="G580"/>
  <c r="H579"/>
  <c r="G579"/>
  <c r="I579"/>
  <c r="H578"/>
  <c r="G578"/>
  <c r="I578"/>
  <c r="H577"/>
  <c r="G577"/>
  <c r="I577"/>
  <c r="H576"/>
  <c r="G576"/>
  <c r="H575"/>
  <c r="G575"/>
  <c r="H574"/>
  <c r="G574"/>
  <c r="I574"/>
  <c r="H573"/>
  <c r="G573"/>
  <c r="I573"/>
  <c r="H572"/>
  <c r="G572"/>
  <c r="I572"/>
  <c r="H571"/>
  <c r="G571"/>
  <c r="I571"/>
  <c r="H570"/>
  <c r="G570"/>
  <c r="H569"/>
  <c r="G569"/>
  <c r="I569"/>
  <c r="H568"/>
  <c r="G568"/>
  <c r="H567"/>
  <c r="G567"/>
  <c r="I567"/>
  <c r="H566"/>
  <c r="G566"/>
  <c r="I566"/>
  <c r="H565"/>
  <c r="G565"/>
  <c r="H564"/>
  <c r="I564"/>
  <c r="G564"/>
  <c r="H563"/>
  <c r="G563"/>
  <c r="I563"/>
  <c r="H562"/>
  <c r="G562"/>
  <c r="I562"/>
  <c r="H561"/>
  <c r="G561"/>
  <c r="I561"/>
  <c r="H560"/>
  <c r="G560"/>
  <c r="H559"/>
  <c r="G559"/>
  <c r="H558"/>
  <c r="G558"/>
  <c r="I558"/>
  <c r="H557"/>
  <c r="G557"/>
  <c r="I557"/>
  <c r="H556"/>
  <c r="G556"/>
  <c r="I556"/>
  <c r="H555"/>
  <c r="G555"/>
  <c r="I555"/>
  <c r="H554"/>
  <c r="G554"/>
  <c r="H553"/>
  <c r="G553"/>
  <c r="I553"/>
  <c r="H552"/>
  <c r="G552"/>
  <c r="H551"/>
  <c r="G551"/>
  <c r="I551"/>
  <c r="H550"/>
  <c r="G550"/>
  <c r="I550"/>
  <c r="H549"/>
  <c r="G549"/>
  <c r="H548"/>
  <c r="I548"/>
  <c r="G548"/>
  <c r="H547"/>
  <c r="G547"/>
  <c r="I547"/>
  <c r="H546"/>
  <c r="G546"/>
  <c r="I546"/>
  <c r="H545"/>
  <c r="G545"/>
  <c r="I545"/>
  <c r="H544"/>
  <c r="G544"/>
  <c r="H543"/>
  <c r="G543"/>
  <c r="H542"/>
  <c r="G542"/>
  <c r="I542"/>
  <c r="H541"/>
  <c r="G541"/>
  <c r="I541"/>
  <c r="H540"/>
  <c r="G540"/>
  <c r="I540"/>
  <c r="H539"/>
  <c r="G539"/>
  <c r="I539"/>
  <c r="H538"/>
  <c r="G538"/>
  <c r="H537"/>
  <c r="G537"/>
  <c r="I537"/>
  <c r="H536"/>
  <c r="G536"/>
  <c r="H535"/>
  <c r="G535"/>
  <c r="I535"/>
  <c r="H534"/>
  <c r="G534"/>
  <c r="I534"/>
  <c r="H533"/>
  <c r="G533"/>
  <c r="H532"/>
  <c r="I532"/>
  <c r="G532"/>
  <c r="H531"/>
  <c r="G531"/>
  <c r="I531"/>
  <c r="H530"/>
  <c r="G530"/>
  <c r="I530"/>
  <c r="H529"/>
  <c r="G529"/>
  <c r="I529"/>
  <c r="H528"/>
  <c r="G528"/>
  <c r="H527"/>
  <c r="G527"/>
  <c r="H526"/>
  <c r="G526"/>
  <c r="I526"/>
  <c r="H525"/>
  <c r="G525"/>
  <c r="I525"/>
  <c r="H524"/>
  <c r="G524"/>
  <c r="I524"/>
  <c r="H523"/>
  <c r="G523"/>
  <c r="I523"/>
  <c r="H522"/>
  <c r="G522"/>
  <c r="H521"/>
  <c r="G521"/>
  <c r="I521"/>
  <c r="H520"/>
  <c r="G520"/>
  <c r="H519"/>
  <c r="G519"/>
  <c r="I519"/>
  <c r="H518"/>
  <c r="G518"/>
  <c r="I518"/>
  <c r="H517"/>
  <c r="G517"/>
  <c r="H516"/>
  <c r="I516"/>
  <c r="G516"/>
  <c r="H515"/>
  <c r="G515"/>
  <c r="I515"/>
  <c r="H514"/>
  <c r="G514"/>
  <c r="I514"/>
  <c r="H513"/>
  <c r="G513"/>
  <c r="I513"/>
  <c r="H512"/>
  <c r="G512"/>
  <c r="H511"/>
  <c r="G511"/>
  <c r="H510"/>
  <c r="G510"/>
  <c r="I510"/>
  <c r="H509"/>
  <c r="G509"/>
  <c r="I509"/>
  <c r="H508"/>
  <c r="G508"/>
  <c r="I508"/>
  <c r="H507"/>
  <c r="G507"/>
  <c r="I507"/>
  <c r="H506"/>
  <c r="G506"/>
  <c r="H505"/>
  <c r="G505"/>
  <c r="I505"/>
  <c r="H504"/>
  <c r="G504"/>
  <c r="H503"/>
  <c r="G503"/>
  <c r="I503"/>
  <c r="H502"/>
  <c r="G502"/>
  <c r="I502"/>
  <c r="H501"/>
  <c r="G501"/>
  <c r="H500"/>
  <c r="I500"/>
  <c r="G500"/>
  <c r="H499"/>
  <c r="G499"/>
  <c r="I499"/>
  <c r="H498"/>
  <c r="G498"/>
  <c r="I498"/>
  <c r="H497"/>
  <c r="G497"/>
  <c r="I497"/>
  <c r="H496"/>
  <c r="G496"/>
  <c r="H495"/>
  <c r="G495"/>
  <c r="H494"/>
  <c r="G494"/>
  <c r="I494"/>
  <c r="H493"/>
  <c r="G493"/>
  <c r="I493"/>
  <c r="H492"/>
  <c r="G492"/>
  <c r="I492"/>
  <c r="H491"/>
  <c r="G491"/>
  <c r="I491"/>
  <c r="H490"/>
  <c r="G490"/>
  <c r="H489"/>
  <c r="G489"/>
  <c r="I489"/>
  <c r="H488"/>
  <c r="G488"/>
  <c r="H487"/>
  <c r="G487"/>
  <c r="I487"/>
  <c r="H486"/>
  <c r="G486"/>
  <c r="I486"/>
  <c r="H485"/>
  <c r="G485"/>
  <c r="H484"/>
  <c r="I484"/>
  <c r="G484"/>
  <c r="H483"/>
  <c r="G483"/>
  <c r="I483"/>
  <c r="H482"/>
  <c r="G482"/>
  <c r="I482"/>
  <c r="H481"/>
  <c r="G481"/>
  <c r="I481"/>
  <c r="H480"/>
  <c r="G480"/>
  <c r="H479"/>
  <c r="G479"/>
  <c r="H478"/>
  <c r="G478"/>
  <c r="I478"/>
  <c r="H477"/>
  <c r="G477"/>
  <c r="I477"/>
  <c r="H476"/>
  <c r="G476"/>
  <c r="I476"/>
  <c r="H475"/>
  <c r="G475"/>
  <c r="I475"/>
  <c r="H474"/>
  <c r="G474"/>
  <c r="H473"/>
  <c r="I473"/>
  <c r="G473"/>
  <c r="H472"/>
  <c r="G472"/>
  <c r="H471"/>
  <c r="G471"/>
  <c r="I471"/>
  <c r="H470"/>
  <c r="G470"/>
  <c r="I470"/>
  <c r="H469"/>
  <c r="G469"/>
  <c r="H468"/>
  <c r="I468"/>
  <c r="G468"/>
  <c r="H467"/>
  <c r="G467"/>
  <c r="I467"/>
  <c r="H466"/>
  <c r="G466"/>
  <c r="I466"/>
  <c r="H465"/>
  <c r="G465"/>
  <c r="I465"/>
  <c r="H464"/>
  <c r="G464"/>
  <c r="H463"/>
  <c r="G463"/>
  <c r="H462"/>
  <c r="G462"/>
  <c r="I462"/>
  <c r="H461"/>
  <c r="G461"/>
  <c r="I461"/>
  <c r="H460"/>
  <c r="G460"/>
  <c r="I460"/>
  <c r="H459"/>
  <c r="G459"/>
  <c r="I459"/>
  <c r="H458"/>
  <c r="G458"/>
  <c r="H457"/>
  <c r="G457"/>
  <c r="I457"/>
  <c r="H456"/>
  <c r="G456"/>
  <c r="H455"/>
  <c r="G455"/>
  <c r="I455"/>
  <c r="H454"/>
  <c r="G454"/>
  <c r="I454"/>
  <c r="H453"/>
  <c r="G453"/>
  <c r="H452"/>
  <c r="I452"/>
  <c r="G452"/>
  <c r="H451"/>
  <c r="G451"/>
  <c r="I451"/>
  <c r="H450"/>
  <c r="G450"/>
  <c r="I450"/>
  <c r="H449"/>
  <c r="G449"/>
  <c r="I449"/>
  <c r="H448"/>
  <c r="G448"/>
  <c r="H447"/>
  <c r="G447"/>
  <c r="H446"/>
  <c r="G446"/>
  <c r="I446"/>
  <c r="H445"/>
  <c r="G445"/>
  <c r="I445"/>
  <c r="H444"/>
  <c r="G444"/>
  <c r="I444"/>
  <c r="H443"/>
  <c r="G443"/>
  <c r="I443"/>
  <c r="H442"/>
  <c r="G442"/>
  <c r="H441"/>
  <c r="G441"/>
  <c r="I441"/>
  <c r="H440"/>
  <c r="G440"/>
  <c r="H439"/>
  <c r="G439"/>
  <c r="I439"/>
  <c r="H438"/>
  <c r="G438"/>
  <c r="I438"/>
  <c r="H437"/>
  <c r="G437"/>
  <c r="H436"/>
  <c r="I436"/>
  <c r="G436"/>
  <c r="H435"/>
  <c r="G435"/>
  <c r="I435"/>
  <c r="H434"/>
  <c r="G434"/>
  <c r="I434"/>
  <c r="H433"/>
  <c r="G433"/>
  <c r="I433"/>
  <c r="H432"/>
  <c r="G432"/>
  <c r="H431"/>
  <c r="G431"/>
  <c r="H430"/>
  <c r="G430"/>
  <c r="I430"/>
  <c r="H429"/>
  <c r="G429"/>
  <c r="I429"/>
  <c r="H428"/>
  <c r="G428"/>
  <c r="I428"/>
  <c r="H427"/>
  <c r="G427"/>
  <c r="I427"/>
  <c r="H426"/>
  <c r="G426"/>
  <c r="H425"/>
  <c r="G425"/>
  <c r="I425"/>
  <c r="H424"/>
  <c r="G424"/>
  <c r="H423"/>
  <c r="G423"/>
  <c r="I423"/>
  <c r="H422"/>
  <c r="G422"/>
  <c r="I422"/>
  <c r="H421"/>
  <c r="G421"/>
  <c r="H420"/>
  <c r="I420"/>
  <c r="G420"/>
  <c r="H419"/>
  <c r="G419"/>
  <c r="I419"/>
  <c r="H418"/>
  <c r="G418"/>
  <c r="I418"/>
  <c r="H417"/>
  <c r="G417"/>
  <c r="I417"/>
  <c r="H416"/>
  <c r="G416"/>
  <c r="H415"/>
  <c r="G415"/>
  <c r="H414"/>
  <c r="G414"/>
  <c r="I414"/>
  <c r="H413"/>
  <c r="G413"/>
  <c r="I413"/>
  <c r="H412"/>
  <c r="G412"/>
  <c r="I412"/>
  <c r="H411"/>
  <c r="G411"/>
  <c r="I411"/>
  <c r="H410"/>
  <c r="G410"/>
  <c r="H409"/>
  <c r="G409"/>
  <c r="I409"/>
  <c r="H408"/>
  <c r="G408"/>
  <c r="H407"/>
  <c r="G407"/>
  <c r="I407"/>
  <c r="H406"/>
  <c r="G406"/>
  <c r="I406"/>
  <c r="H405"/>
  <c r="G405"/>
  <c r="H404"/>
  <c r="I404"/>
  <c r="G404"/>
  <c r="H403"/>
  <c r="G403"/>
  <c r="I403"/>
  <c r="H402"/>
  <c r="G402"/>
  <c r="I402"/>
  <c r="H401"/>
  <c r="G401"/>
  <c r="I401"/>
  <c r="H400"/>
  <c r="G400"/>
  <c r="H399"/>
  <c r="G399"/>
  <c r="H398"/>
  <c r="G398"/>
  <c r="I398"/>
  <c r="H397"/>
  <c r="G397"/>
  <c r="I397"/>
  <c r="H396"/>
  <c r="G396"/>
  <c r="I396"/>
  <c r="H395"/>
  <c r="G395"/>
  <c r="I395"/>
  <c r="H394"/>
  <c r="G394"/>
  <c r="H393"/>
  <c r="G393"/>
  <c r="I393"/>
  <c r="H392"/>
  <c r="G392"/>
  <c r="H391"/>
  <c r="G391"/>
  <c r="I391"/>
  <c r="H390"/>
  <c r="G390"/>
  <c r="I390"/>
  <c r="H389"/>
  <c r="G389"/>
  <c r="H388"/>
  <c r="I388"/>
  <c r="G388"/>
  <c r="H387"/>
  <c r="G387"/>
  <c r="I387"/>
  <c r="H386"/>
  <c r="G386"/>
  <c r="I386"/>
  <c r="H385"/>
  <c r="G385"/>
  <c r="I385"/>
  <c r="H384"/>
  <c r="G384"/>
  <c r="H383"/>
  <c r="G383"/>
  <c r="H382"/>
  <c r="G382"/>
  <c r="I382"/>
  <c r="H381"/>
  <c r="G381"/>
  <c r="I381"/>
  <c r="H380"/>
  <c r="G380"/>
  <c r="I380"/>
  <c r="H379"/>
  <c r="G379"/>
  <c r="I379"/>
  <c r="H378"/>
  <c r="G378"/>
  <c r="H377"/>
  <c r="G377"/>
  <c r="I377"/>
  <c r="H376"/>
  <c r="G376"/>
  <c r="H375"/>
  <c r="G375"/>
  <c r="I375"/>
  <c r="H374"/>
  <c r="G374"/>
  <c r="I374"/>
  <c r="H373"/>
  <c r="G373"/>
  <c r="H372"/>
  <c r="I372"/>
  <c r="G372"/>
  <c r="H371"/>
  <c r="G371"/>
  <c r="I371"/>
  <c r="H370"/>
  <c r="G370"/>
  <c r="I370"/>
  <c r="H369"/>
  <c r="G369"/>
  <c r="I369"/>
  <c r="H368"/>
  <c r="G368"/>
  <c r="H367"/>
  <c r="G367"/>
  <c r="H366"/>
  <c r="G366"/>
  <c r="I366"/>
  <c r="H365"/>
  <c r="G365"/>
  <c r="I365"/>
  <c r="H364"/>
  <c r="G364"/>
  <c r="I364"/>
  <c r="H363"/>
  <c r="G363"/>
  <c r="I363"/>
  <c r="H362"/>
  <c r="G362"/>
  <c r="H361"/>
  <c r="G361"/>
  <c r="I361"/>
  <c r="H360"/>
  <c r="G360"/>
  <c r="H359"/>
  <c r="G359"/>
  <c r="I359"/>
  <c r="H358"/>
  <c r="G358"/>
  <c r="I358"/>
  <c r="H357"/>
  <c r="G357"/>
  <c r="H356"/>
  <c r="I356"/>
  <c r="G356"/>
  <c r="H355"/>
  <c r="G355"/>
  <c r="I355"/>
  <c r="H354"/>
  <c r="G354"/>
  <c r="I354"/>
  <c r="H353"/>
  <c r="G353"/>
  <c r="I353"/>
  <c r="H352"/>
  <c r="G352"/>
  <c r="H351"/>
  <c r="G351"/>
  <c r="H350"/>
  <c r="G350"/>
  <c r="I350"/>
  <c r="H349"/>
  <c r="G349"/>
  <c r="I349"/>
  <c r="H348"/>
  <c r="G348"/>
  <c r="I348"/>
  <c r="H347"/>
  <c r="G347"/>
  <c r="I347"/>
  <c r="H346"/>
  <c r="G346"/>
  <c r="H345"/>
  <c r="G345"/>
  <c r="I345"/>
  <c r="H344"/>
  <c r="G344"/>
  <c r="H343"/>
  <c r="G343"/>
  <c r="I343"/>
  <c r="H342"/>
  <c r="G342"/>
  <c r="I342"/>
  <c r="H341"/>
  <c r="G341"/>
  <c r="H340"/>
  <c r="I340"/>
  <c r="G340"/>
  <c r="H339"/>
  <c r="G339"/>
  <c r="I339"/>
  <c r="H338"/>
  <c r="G338"/>
  <c r="I338"/>
  <c r="H337"/>
  <c r="G337"/>
  <c r="I337"/>
  <c r="H336"/>
  <c r="G336"/>
  <c r="H335"/>
  <c r="G335"/>
  <c r="H334"/>
  <c r="G334"/>
  <c r="I334"/>
  <c r="H333"/>
  <c r="G333"/>
  <c r="I333"/>
  <c r="H332"/>
  <c r="G332"/>
  <c r="I332"/>
  <c r="H331"/>
  <c r="G331"/>
  <c r="I331"/>
  <c r="H330"/>
  <c r="G330"/>
  <c r="H329"/>
  <c r="G329"/>
  <c r="I329"/>
  <c r="H328"/>
  <c r="G328"/>
  <c r="H327"/>
  <c r="G327"/>
  <c r="I327"/>
  <c r="H326"/>
  <c r="G326"/>
  <c r="I326"/>
  <c r="H325"/>
  <c r="G325"/>
  <c r="H324"/>
  <c r="I324"/>
  <c r="G324"/>
  <c r="H323"/>
  <c r="G323"/>
  <c r="I323"/>
  <c r="H322"/>
  <c r="G322"/>
  <c r="I322"/>
  <c r="H321"/>
  <c r="G321"/>
  <c r="I321"/>
  <c r="H320"/>
  <c r="G320"/>
  <c r="H319"/>
  <c r="G319"/>
  <c r="H318"/>
  <c r="G318"/>
  <c r="I318"/>
  <c r="H317"/>
  <c r="G317"/>
  <c r="I317"/>
  <c r="H316"/>
  <c r="G316"/>
  <c r="I316"/>
  <c r="H315"/>
  <c r="G315"/>
  <c r="I315"/>
  <c r="H314"/>
  <c r="G314"/>
  <c r="H313"/>
  <c r="G313"/>
  <c r="I313"/>
  <c r="H312"/>
  <c r="G312"/>
  <c r="H311"/>
  <c r="G311"/>
  <c r="I311"/>
  <c r="H310"/>
  <c r="G310"/>
  <c r="I310"/>
  <c r="H309"/>
  <c r="G309"/>
  <c r="H308"/>
  <c r="I308"/>
  <c r="G308"/>
  <c r="H307"/>
  <c r="G307"/>
  <c r="I307"/>
  <c r="H306"/>
  <c r="G306"/>
  <c r="I306"/>
  <c r="H305"/>
  <c r="G305"/>
  <c r="I305"/>
  <c r="H304"/>
  <c r="G304"/>
  <c r="H303"/>
  <c r="G303"/>
  <c r="H302"/>
  <c r="G302"/>
  <c r="I302"/>
  <c r="H301"/>
  <c r="G301"/>
  <c r="I301"/>
  <c r="H300"/>
  <c r="G300"/>
  <c r="I300"/>
  <c r="H299"/>
  <c r="G299"/>
  <c r="I299"/>
  <c r="H298"/>
  <c r="G298"/>
  <c r="H297"/>
  <c r="G297"/>
  <c r="I297"/>
  <c r="H296"/>
  <c r="G296"/>
  <c r="H295"/>
  <c r="G295"/>
  <c r="I295"/>
  <c r="H294"/>
  <c r="G294"/>
  <c r="I294"/>
  <c r="H293"/>
  <c r="G293"/>
  <c r="H292"/>
  <c r="I292"/>
  <c r="G292"/>
  <c r="H291"/>
  <c r="G291"/>
  <c r="I291"/>
  <c r="H290"/>
  <c r="G290"/>
  <c r="I290"/>
  <c r="H289"/>
  <c r="G289"/>
  <c r="I289"/>
  <c r="H288"/>
  <c r="G288"/>
  <c r="H287"/>
  <c r="G287"/>
  <c r="H286"/>
  <c r="G286"/>
  <c r="I286"/>
  <c r="H285"/>
  <c r="G285"/>
  <c r="I285"/>
  <c r="H284"/>
  <c r="G284"/>
  <c r="I284"/>
  <c r="H283"/>
  <c r="G283"/>
  <c r="I283"/>
  <c r="H282"/>
  <c r="G282"/>
  <c r="H281"/>
  <c r="I281"/>
  <c r="G281"/>
  <c r="H280"/>
  <c r="G280"/>
  <c r="H279"/>
  <c r="G279"/>
  <c r="I279"/>
  <c r="H278"/>
  <c r="G278"/>
  <c r="I278"/>
  <c r="H277"/>
  <c r="G277"/>
  <c r="H276"/>
  <c r="I276"/>
  <c r="G276"/>
  <c r="H275"/>
  <c r="G275"/>
  <c r="I275"/>
  <c r="H274"/>
  <c r="G274"/>
  <c r="I274"/>
  <c r="H273"/>
  <c r="G273"/>
  <c r="I273"/>
  <c r="H272"/>
  <c r="G272"/>
  <c r="H271"/>
  <c r="G271"/>
  <c r="H270"/>
  <c r="G270"/>
  <c r="I270"/>
  <c r="H269"/>
  <c r="G269"/>
  <c r="I269"/>
  <c r="H268"/>
  <c r="G268"/>
  <c r="I268"/>
  <c r="H267"/>
  <c r="G267"/>
  <c r="I267"/>
  <c r="H266"/>
  <c r="G266"/>
  <c r="H265"/>
  <c r="G265"/>
  <c r="I265"/>
  <c r="H264"/>
  <c r="G264"/>
  <c r="H263"/>
  <c r="G263"/>
  <c r="I263"/>
  <c r="H262"/>
  <c r="G262"/>
  <c r="I262"/>
  <c r="H261"/>
  <c r="G261"/>
  <c r="H260"/>
  <c r="I260"/>
  <c r="G260"/>
  <c r="H259"/>
  <c r="G259"/>
  <c r="I259"/>
  <c r="H258"/>
  <c r="G258"/>
  <c r="I258"/>
  <c r="H257"/>
  <c r="G257"/>
  <c r="I257"/>
  <c r="H256"/>
  <c r="G256"/>
  <c r="H255"/>
  <c r="G255"/>
  <c r="H254"/>
  <c r="G254"/>
  <c r="I254"/>
  <c r="H253"/>
  <c r="G253"/>
  <c r="I253"/>
  <c r="H252"/>
  <c r="G252"/>
  <c r="I252"/>
  <c r="H251"/>
  <c r="G251"/>
  <c r="I251"/>
  <c r="H250"/>
  <c r="G250"/>
  <c r="H249"/>
  <c r="G249"/>
  <c r="I249"/>
  <c r="H248"/>
  <c r="G248"/>
  <c r="H247"/>
  <c r="G247"/>
  <c r="I247"/>
  <c r="H246"/>
  <c r="G246"/>
  <c r="I246"/>
  <c r="H245"/>
  <c r="G245"/>
  <c r="H244"/>
  <c r="I244"/>
  <c r="G244"/>
  <c r="H243"/>
  <c r="G243"/>
  <c r="I243"/>
  <c r="H242"/>
  <c r="G242"/>
  <c r="I242"/>
  <c r="H241"/>
  <c r="G241"/>
  <c r="I241"/>
  <c r="H240"/>
  <c r="G240"/>
  <c r="H239"/>
  <c r="G239"/>
  <c r="H238"/>
  <c r="G238"/>
  <c r="I238"/>
  <c r="H237"/>
  <c r="G237"/>
  <c r="I237"/>
  <c r="H236"/>
  <c r="G236"/>
  <c r="I236"/>
  <c r="H235"/>
  <c r="G235"/>
  <c r="I235"/>
  <c r="H234"/>
  <c r="G234"/>
  <c r="H233"/>
  <c r="G233"/>
  <c r="I233"/>
  <c r="H232"/>
  <c r="G232"/>
  <c r="H231"/>
  <c r="G231"/>
  <c r="I231"/>
  <c r="H230"/>
  <c r="G230"/>
  <c r="I230"/>
  <c r="H229"/>
  <c r="G229"/>
  <c r="H228"/>
  <c r="I228"/>
  <c r="G228"/>
  <c r="H227"/>
  <c r="G227"/>
  <c r="I227"/>
  <c r="H226"/>
  <c r="G226"/>
  <c r="I226"/>
  <c r="H225"/>
  <c r="G225"/>
  <c r="I225"/>
  <c r="H224"/>
  <c r="G224"/>
  <c r="H223"/>
  <c r="G223"/>
  <c r="H222"/>
  <c r="G222"/>
  <c r="I222"/>
  <c r="H221"/>
  <c r="G221"/>
  <c r="I221"/>
  <c r="H220"/>
  <c r="G220"/>
  <c r="I220"/>
  <c r="H219"/>
  <c r="G219"/>
  <c r="I219"/>
  <c r="H218"/>
  <c r="G218"/>
  <c r="H217"/>
  <c r="G217"/>
  <c r="I217"/>
  <c r="H216"/>
  <c r="G216"/>
  <c r="I216"/>
  <c r="H215"/>
  <c r="G215"/>
  <c r="I215"/>
  <c r="H214"/>
  <c r="G214"/>
  <c r="H213"/>
  <c r="G213"/>
  <c r="I213"/>
  <c r="H212"/>
  <c r="G212"/>
  <c r="I212"/>
  <c r="H211"/>
  <c r="G211"/>
  <c r="I211"/>
  <c r="H210"/>
  <c r="G210"/>
  <c r="H209"/>
  <c r="G209"/>
  <c r="I209"/>
  <c r="H208"/>
  <c r="G208"/>
  <c r="I208"/>
  <c r="H207"/>
  <c r="G207"/>
  <c r="I207"/>
  <c r="H206"/>
  <c r="G206"/>
  <c r="H205"/>
  <c r="G205"/>
  <c r="I205"/>
  <c r="H204"/>
  <c r="G204"/>
  <c r="I204"/>
  <c r="H203"/>
  <c r="G203"/>
  <c r="I203"/>
  <c r="H202"/>
  <c r="G202"/>
  <c r="H201"/>
  <c r="G201"/>
  <c r="I201"/>
  <c r="H200"/>
  <c r="G200"/>
  <c r="I200"/>
  <c r="H199"/>
  <c r="G199"/>
  <c r="I199"/>
  <c r="H198"/>
  <c r="G198"/>
  <c r="H197"/>
  <c r="G197"/>
  <c r="I197"/>
  <c r="H196"/>
  <c r="G196"/>
  <c r="I196"/>
  <c r="H195"/>
  <c r="G195"/>
  <c r="I195"/>
  <c r="H194"/>
  <c r="G194"/>
  <c r="H193"/>
  <c r="G193"/>
  <c r="I193"/>
  <c r="H192"/>
  <c r="G192"/>
  <c r="I192"/>
  <c r="H191"/>
  <c r="G191"/>
  <c r="I191"/>
  <c r="H190"/>
  <c r="G190"/>
  <c r="H189"/>
  <c r="G189"/>
  <c r="I189"/>
  <c r="H188"/>
  <c r="G188"/>
  <c r="I188"/>
  <c r="H187"/>
  <c r="G187"/>
  <c r="I187"/>
  <c r="H186"/>
  <c r="G186"/>
  <c r="H185"/>
  <c r="G185"/>
  <c r="I185"/>
  <c r="H184"/>
  <c r="G184"/>
  <c r="I184"/>
  <c r="H183"/>
  <c r="G183"/>
  <c r="I183"/>
  <c r="H182"/>
  <c r="G182"/>
  <c r="H181"/>
  <c r="G181"/>
  <c r="I181"/>
  <c r="H180"/>
  <c r="G180"/>
  <c r="I180"/>
  <c r="H179"/>
  <c r="G179"/>
  <c r="I179"/>
  <c r="H178"/>
  <c r="G178"/>
  <c r="H177"/>
  <c r="G177"/>
  <c r="I177"/>
  <c r="H176"/>
  <c r="G176"/>
  <c r="I176"/>
  <c r="H175"/>
  <c r="G175"/>
  <c r="I175"/>
  <c r="H174"/>
  <c r="G174"/>
  <c r="H173"/>
  <c r="G173"/>
  <c r="I173"/>
  <c r="H172"/>
  <c r="G172"/>
  <c r="I172"/>
  <c r="H171"/>
  <c r="G171"/>
  <c r="I171"/>
  <c r="H170"/>
  <c r="G170"/>
  <c r="H169"/>
  <c r="G169"/>
  <c r="I169"/>
  <c r="H168"/>
  <c r="G168"/>
  <c r="I168"/>
  <c r="H167"/>
  <c r="G167"/>
  <c r="I167"/>
  <c r="H166"/>
  <c r="G166"/>
  <c r="H165"/>
  <c r="G165"/>
  <c r="I165"/>
  <c r="H164"/>
  <c r="G164"/>
  <c r="I164"/>
  <c r="H163"/>
  <c r="G163"/>
  <c r="I163"/>
  <c r="H162"/>
  <c r="G162"/>
  <c r="H161"/>
  <c r="G161"/>
  <c r="I161"/>
  <c r="H160"/>
  <c r="G160"/>
  <c r="I160"/>
  <c r="H159"/>
  <c r="G159"/>
  <c r="I159"/>
  <c r="H158"/>
  <c r="G158"/>
  <c r="H157"/>
  <c r="G157"/>
  <c r="I157"/>
  <c r="H156"/>
  <c r="G156"/>
  <c r="I156"/>
  <c r="H155"/>
  <c r="G155"/>
  <c r="I155"/>
  <c r="H154"/>
  <c r="G154"/>
  <c r="H153"/>
  <c r="G153"/>
  <c r="I153"/>
  <c r="H152"/>
  <c r="G152"/>
  <c r="I152"/>
  <c r="H151"/>
  <c r="G151"/>
  <c r="I151"/>
  <c r="H150"/>
  <c r="G150"/>
  <c r="H149"/>
  <c r="G149"/>
  <c r="I149"/>
  <c r="H148"/>
  <c r="G148"/>
  <c r="I148"/>
  <c r="H147"/>
  <c r="G147"/>
  <c r="I147"/>
  <c r="H146"/>
  <c r="G146"/>
  <c r="H145"/>
  <c r="G145"/>
  <c r="I145"/>
  <c r="H144"/>
  <c r="G144"/>
  <c r="I144"/>
  <c r="H143"/>
  <c r="G143"/>
  <c r="I143"/>
  <c r="H142"/>
  <c r="G142"/>
  <c r="H141"/>
  <c r="G141"/>
  <c r="I141"/>
  <c r="H140"/>
  <c r="G140"/>
  <c r="I140"/>
  <c r="H139"/>
  <c r="G139"/>
  <c r="I139"/>
  <c r="H138"/>
  <c r="G138"/>
  <c r="H137"/>
  <c r="G137"/>
  <c r="I137"/>
  <c r="H136"/>
  <c r="G136"/>
  <c r="I136"/>
  <c r="H135"/>
  <c r="G135"/>
  <c r="I135"/>
  <c r="H134"/>
  <c r="G134"/>
  <c r="H133"/>
  <c r="G133"/>
  <c r="I133"/>
  <c r="H132"/>
  <c r="G132"/>
  <c r="I132"/>
  <c r="H131"/>
  <c r="G131"/>
  <c r="I131"/>
  <c r="H130"/>
  <c r="G130"/>
  <c r="H129"/>
  <c r="G129"/>
  <c r="I129"/>
  <c r="H128"/>
  <c r="G128"/>
  <c r="I128"/>
  <c r="H127"/>
  <c r="G127"/>
  <c r="I127"/>
  <c r="H126"/>
  <c r="G126"/>
  <c r="H125"/>
  <c r="G125"/>
  <c r="I125"/>
  <c r="H124"/>
  <c r="G124"/>
  <c r="I124"/>
  <c r="H123"/>
  <c r="G123"/>
  <c r="I123"/>
  <c r="H122"/>
  <c r="G122"/>
  <c r="H121"/>
  <c r="G121"/>
  <c r="I121"/>
  <c r="H120"/>
  <c r="G120"/>
  <c r="I120"/>
  <c r="H119"/>
  <c r="G119"/>
  <c r="I119"/>
  <c r="H118"/>
  <c r="G118"/>
  <c r="H117"/>
  <c r="G117"/>
  <c r="I117"/>
  <c r="H116"/>
  <c r="G116"/>
  <c r="I116"/>
  <c r="H115"/>
  <c r="G115"/>
  <c r="I115"/>
  <c r="H114"/>
  <c r="G114"/>
  <c r="H113"/>
  <c r="G113"/>
  <c r="I113"/>
  <c r="H112"/>
  <c r="G112"/>
  <c r="I112"/>
  <c r="H111"/>
  <c r="G111"/>
  <c r="I111"/>
  <c r="H110"/>
  <c r="G110"/>
  <c r="H109"/>
  <c r="G109"/>
  <c r="I109"/>
  <c r="H108"/>
  <c r="G108"/>
  <c r="I108"/>
  <c r="H107"/>
  <c r="G107"/>
  <c r="I107"/>
  <c r="H106"/>
  <c r="G106"/>
  <c r="H105"/>
  <c r="G105"/>
  <c r="I105"/>
  <c r="H104"/>
  <c r="G104"/>
  <c r="I104"/>
  <c r="H103"/>
  <c r="G103"/>
  <c r="I103"/>
  <c r="H102"/>
  <c r="G102"/>
  <c r="H101"/>
  <c r="G101"/>
  <c r="I101"/>
  <c r="H100"/>
  <c r="G100"/>
  <c r="I100"/>
  <c r="H99"/>
  <c r="G99"/>
  <c r="I99"/>
  <c r="H98"/>
  <c r="G98"/>
  <c r="H97"/>
  <c r="G97"/>
  <c r="I97"/>
  <c r="H96"/>
  <c r="G96"/>
  <c r="I96"/>
  <c r="H95"/>
  <c r="G95"/>
  <c r="I95"/>
  <c r="H94"/>
  <c r="G94"/>
  <c r="H93"/>
  <c r="G93"/>
  <c r="I93"/>
  <c r="H92"/>
  <c r="G92"/>
  <c r="I92"/>
  <c r="H91"/>
  <c r="G91"/>
  <c r="I91"/>
  <c r="H90"/>
  <c r="G90"/>
  <c r="I90"/>
  <c r="H89"/>
  <c r="G89"/>
  <c r="H88"/>
  <c r="G88"/>
  <c r="I88"/>
  <c r="H87"/>
  <c r="G87"/>
  <c r="I87"/>
  <c r="H86"/>
  <c r="G86"/>
  <c r="I86"/>
  <c r="H85"/>
  <c r="G85"/>
  <c r="H84"/>
  <c r="G84"/>
  <c r="I84"/>
  <c r="H83"/>
  <c r="G83"/>
  <c r="I83"/>
  <c r="H82"/>
  <c r="G82"/>
  <c r="I82"/>
  <c r="H81"/>
  <c r="G81"/>
  <c r="H80"/>
  <c r="G80"/>
  <c r="I80"/>
  <c r="H79"/>
  <c r="G79"/>
  <c r="I79"/>
  <c r="H78"/>
  <c r="G78"/>
  <c r="I78"/>
  <c r="H77"/>
  <c r="G77"/>
  <c r="H76"/>
  <c r="G76"/>
  <c r="I76"/>
  <c r="H75"/>
  <c r="G75"/>
  <c r="I75"/>
  <c r="H74"/>
  <c r="G74"/>
  <c r="I74"/>
  <c r="H73"/>
  <c r="G73"/>
  <c r="H72"/>
  <c r="G72"/>
  <c r="I72"/>
  <c r="H71"/>
  <c r="G71"/>
  <c r="I71"/>
  <c r="H70"/>
  <c r="G70"/>
  <c r="I70"/>
  <c r="H69"/>
  <c r="G69"/>
  <c r="H68"/>
  <c r="G68"/>
  <c r="I68"/>
  <c r="H67"/>
  <c r="G67"/>
  <c r="I67"/>
  <c r="H66"/>
  <c r="G66"/>
  <c r="I66"/>
  <c r="H65"/>
  <c r="G65"/>
  <c r="H64"/>
  <c r="G64"/>
  <c r="I64"/>
  <c r="H63"/>
  <c r="G63"/>
  <c r="I63"/>
  <c r="H62"/>
  <c r="G62"/>
  <c r="I62"/>
  <c r="H61"/>
  <c r="G61"/>
  <c r="H60"/>
  <c r="G60"/>
  <c r="I60"/>
  <c r="H59"/>
  <c r="G59"/>
  <c r="I59"/>
  <c r="H58"/>
  <c r="G58"/>
  <c r="I58"/>
  <c r="H57"/>
  <c r="G57"/>
  <c r="H56"/>
  <c r="G56"/>
  <c r="I56"/>
  <c r="H55"/>
  <c r="G55"/>
  <c r="I55"/>
  <c r="H54"/>
  <c r="G54"/>
  <c r="I54"/>
  <c r="H53"/>
  <c r="G53"/>
  <c r="H52"/>
  <c r="G52"/>
  <c r="I52"/>
  <c r="H51"/>
  <c r="G51"/>
  <c r="I51"/>
  <c r="H50"/>
  <c r="G50"/>
  <c r="I50"/>
  <c r="H49"/>
  <c r="G49"/>
  <c r="H48"/>
  <c r="G48"/>
  <c r="I48"/>
  <c r="H47"/>
  <c r="G47"/>
  <c r="I47"/>
  <c r="H46"/>
  <c r="G46"/>
  <c r="I46"/>
  <c r="H45"/>
  <c r="G45"/>
  <c r="H44"/>
  <c r="G44"/>
  <c r="I44"/>
  <c r="H43"/>
  <c r="G43"/>
  <c r="I43"/>
  <c r="H42"/>
  <c r="G42"/>
  <c r="I42"/>
  <c r="H41"/>
  <c r="G41"/>
  <c r="H40"/>
  <c r="G40"/>
  <c r="I40"/>
  <c r="H39"/>
  <c r="G39"/>
  <c r="I39"/>
  <c r="H38"/>
  <c r="G38"/>
  <c r="I38"/>
  <c r="H37"/>
  <c r="G37"/>
  <c r="H36"/>
  <c r="G36"/>
  <c r="I36"/>
  <c r="H35"/>
  <c r="G35"/>
  <c r="I35"/>
  <c r="H34"/>
  <c r="G34"/>
  <c r="I34"/>
  <c r="H33"/>
  <c r="G33"/>
  <c r="H32"/>
  <c r="G32"/>
  <c r="I32"/>
  <c r="H31"/>
  <c r="G31"/>
  <c r="I31"/>
  <c r="H30"/>
  <c r="G30"/>
  <c r="I30"/>
  <c r="H29"/>
  <c r="G29"/>
  <c r="H28"/>
  <c r="G28"/>
  <c r="I28"/>
  <c r="H27"/>
  <c r="G27"/>
  <c r="I27"/>
  <c r="H26"/>
  <c r="G26"/>
  <c r="I26"/>
  <c r="H25"/>
  <c r="G25"/>
  <c r="H24"/>
  <c r="G24"/>
  <c r="I24"/>
  <c r="H23"/>
  <c r="G23"/>
  <c r="I23"/>
  <c r="H22"/>
  <c r="G22"/>
  <c r="I22"/>
  <c r="H21"/>
  <c r="G21"/>
  <c r="H20"/>
  <c r="G20"/>
  <c r="I20"/>
  <c r="H19"/>
  <c r="G19"/>
  <c r="I19"/>
  <c r="H18"/>
  <c r="G18"/>
  <c r="I18"/>
  <c r="H17"/>
  <c r="G17"/>
  <c r="H16"/>
  <c r="G16"/>
  <c r="I16"/>
  <c r="H15"/>
  <c r="G15"/>
  <c r="I15"/>
  <c r="H14"/>
  <c r="G14"/>
  <c r="I14"/>
  <c r="H13"/>
  <c r="G13"/>
  <c r="H12"/>
  <c r="G12"/>
  <c r="I12"/>
  <c r="H11"/>
  <c r="G11"/>
  <c r="I11"/>
  <c r="H10"/>
  <c r="H9"/>
  <c r="H8"/>
  <c r="I8" s="1"/>
  <c r="L8" s="1"/>
  <c r="H7"/>
  <c r="H6"/>
  <c r="H5"/>
  <c r="H4"/>
  <c r="G10"/>
  <c r="I10"/>
  <c r="G9"/>
  <c r="G8"/>
  <c r="G7"/>
  <c r="G6"/>
  <c r="I6"/>
  <c r="G5"/>
  <c r="G4"/>
  <c r="I4"/>
  <c r="H3"/>
  <c r="G3"/>
  <c r="Q26" i="1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3"/>
  <c r="Q4"/>
  <c r="Q5"/>
  <c r="Q6"/>
  <c r="Q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I224" i="22"/>
  <c r="I232"/>
  <c r="I240"/>
  <c r="I248"/>
  <c r="I256"/>
  <c r="I264"/>
  <c r="I272"/>
  <c r="I280"/>
  <c r="I288"/>
  <c r="I296"/>
  <c r="I304"/>
  <c r="I312"/>
  <c r="I320"/>
  <c r="I328"/>
  <c r="I336"/>
  <c r="I344"/>
  <c r="I352"/>
  <c r="I360"/>
  <c r="I368"/>
  <c r="I376"/>
  <c r="I384"/>
  <c r="I392"/>
  <c r="I400"/>
  <c r="I408"/>
  <c r="I416"/>
  <c r="I424"/>
  <c r="I432"/>
  <c r="I440"/>
  <c r="I448"/>
  <c r="I456"/>
  <c r="I464"/>
  <c r="I472"/>
  <c r="I480"/>
  <c r="I488"/>
  <c r="I496"/>
  <c r="I504"/>
  <c r="I512"/>
  <c r="I520"/>
  <c r="I528"/>
  <c r="I536"/>
  <c r="I544"/>
  <c r="I552"/>
  <c r="I560"/>
  <c r="I568"/>
  <c r="I576"/>
  <c r="I584"/>
  <c r="I592"/>
  <c r="I600"/>
  <c r="I608"/>
  <c r="I616"/>
  <c r="I624"/>
  <c r="I632"/>
  <c r="I640"/>
  <c r="I648"/>
  <c r="I656"/>
  <c r="I664"/>
  <c r="I672"/>
  <c r="I676"/>
  <c r="I680"/>
  <c r="I684"/>
  <c r="I688"/>
  <c r="I696"/>
  <c r="I704"/>
  <c r="I708"/>
  <c r="I712"/>
  <c r="I716"/>
  <c r="I720"/>
  <c r="I724"/>
  <c r="I728"/>
  <c r="I3" i="34"/>
  <c r="I10"/>
  <c r="I8"/>
  <c r="I6"/>
  <c r="I4"/>
  <c r="I11"/>
  <c r="I9"/>
  <c r="I7"/>
  <c r="I5"/>
  <c r="I3" i="22"/>
  <c r="I5"/>
  <c r="I7"/>
  <c r="I9"/>
  <c r="I13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4"/>
  <c r="I98"/>
  <c r="I102"/>
  <c r="I106"/>
  <c r="I110"/>
  <c r="I114"/>
  <c r="I118"/>
  <c r="I122"/>
  <c r="I126"/>
  <c r="I130"/>
  <c r="I134"/>
  <c r="I138"/>
  <c r="I142"/>
  <c r="I146"/>
  <c r="I150"/>
  <c r="I154"/>
  <c r="I158"/>
  <c r="I162"/>
  <c r="I166"/>
  <c r="I170"/>
  <c r="I174"/>
  <c r="I178"/>
  <c r="I182"/>
  <c r="I186"/>
  <c r="I190"/>
  <c r="I194"/>
  <c r="I198"/>
  <c r="I202"/>
  <c r="I206"/>
  <c r="I210"/>
  <c r="I214"/>
  <c r="I218"/>
  <c r="I223"/>
  <c r="I229"/>
  <c r="I234"/>
  <c r="I239"/>
  <c r="I245"/>
  <c r="I250"/>
  <c r="I255"/>
  <c r="I261"/>
  <c r="I266"/>
  <c r="I271"/>
  <c r="I277"/>
  <c r="I282"/>
  <c r="I287"/>
  <c r="I293"/>
  <c r="I298"/>
  <c r="I303"/>
  <c r="I309"/>
  <c r="I314"/>
  <c r="I319"/>
  <c r="I325"/>
  <c r="I330"/>
  <c r="I335"/>
  <c r="I341"/>
  <c r="I346"/>
  <c r="I351"/>
  <c r="I357"/>
  <c r="I362"/>
  <c r="I367"/>
  <c r="I373"/>
  <c r="I378"/>
  <c r="I383"/>
  <c r="I389"/>
  <c r="I394"/>
  <c r="I399"/>
  <c r="I405"/>
  <c r="I410"/>
  <c r="I415"/>
  <c r="I421"/>
  <c r="I426"/>
  <c r="I431"/>
  <c r="I437"/>
  <c r="I442"/>
  <c r="I447"/>
  <c r="I453"/>
  <c r="I458"/>
  <c r="I463"/>
  <c r="I469"/>
  <c r="I474"/>
  <c r="I479"/>
  <c r="I485"/>
  <c r="I490"/>
  <c r="I495"/>
  <c r="I501"/>
  <c r="I506"/>
  <c r="I511"/>
  <c r="I517"/>
  <c r="I522"/>
  <c r="I527"/>
  <c r="I533"/>
  <c r="I538"/>
  <c r="I543"/>
  <c r="I549"/>
  <c r="I554"/>
  <c r="I559"/>
  <c r="I565"/>
  <c r="I570"/>
  <c r="I575"/>
  <c r="I581"/>
  <c r="I586"/>
  <c r="I591"/>
  <c r="I597"/>
  <c r="I602"/>
  <c r="I607"/>
  <c r="I613"/>
  <c r="I618"/>
  <c r="I623"/>
  <c r="I629"/>
  <c r="I634"/>
  <c r="I639"/>
  <c r="I645"/>
  <c r="I650"/>
  <c r="I655"/>
  <c r="I661"/>
  <c r="I666"/>
  <c r="I671"/>
  <c r="I677"/>
  <c r="I682"/>
  <c r="I687"/>
  <c r="I693"/>
  <c r="I698"/>
  <c r="I703"/>
  <c r="I709"/>
  <c r="I714"/>
  <c r="I719"/>
  <c r="I725"/>
  <c r="I730"/>
  <c r="K3" i="1"/>
  <c r="K5"/>
  <c r="K7"/>
  <c r="K9"/>
  <c r="K11"/>
  <c r="K13"/>
  <c r="K15"/>
  <c r="K17"/>
  <c r="K19"/>
  <c r="K21"/>
  <c r="K23"/>
  <c r="K25"/>
  <c r="K4"/>
  <c r="K6"/>
  <c r="K8"/>
  <c r="K10"/>
  <c r="K12"/>
  <c r="K14"/>
  <c r="K16"/>
  <c r="K18"/>
  <c r="K20"/>
  <c r="K22"/>
  <c r="K24"/>
  <c r="K26"/>
  <c r="S3"/>
  <c r="G3" i="24"/>
  <c r="G5"/>
  <c r="G7"/>
  <c r="M9" i="34" l="1"/>
  <c r="M7"/>
  <c r="M5"/>
  <c r="L5" i="22"/>
  <c r="J5"/>
  <c r="K5"/>
  <c r="J9" i="34"/>
  <c r="J8"/>
  <c r="J7"/>
</calcChain>
</file>

<file path=xl/connections.xml><?xml version="1.0" encoding="utf-8"?>
<connections xmlns="http://schemas.openxmlformats.org/spreadsheetml/2006/main">
  <connection id="1" name="HF System" type="6" refreshedVersion="3" background="1" saveData="1">
    <textPr codePage="850" sourceFile="C:\1JoNotebook\Facu\TallerDesProyII\Repositorio\analysisAndDesign\exampleFiles\nuestros\HF System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QA_20100809" type="6" refreshedVersion="3" background="1" saveData="1">
    <textPr codePage="850" sourceFile="C:\1JoNotebook\Facu\TallerDesProyII\Repositorio\analysisAndDesign\exampleFiles\catedra\QA_20100809.csv" comma="1">
      <textFields count="5">
        <textField/>
        <textField/>
        <textField/>
        <textField/>
        <textField/>
      </textFields>
    </textPr>
  </connection>
  <connection id="3" name="STS_Agosto2010" type="6" refreshedVersion="3" background="1" saveData="1">
    <textPr codePage="850" sourceFile="C:\1JoNotebook\Facu\TallerDesProyII\Repositorio\analysisAndDesign\exampleFiles\catedra\STS_Agosto2010.csv" comma="1">
      <textFields count="5">
        <textField/>
        <textField/>
        <textField/>
        <textField/>
        <textField/>
      </textFields>
    </textPr>
  </connection>
  <connection id="4" name="TTS_20101018" type="6" refreshedVersion="3" background="1" saveData="1">
    <textPr codePage="850" sourceFile="C:\1JoNotebook\Facu\TallerDesProyII\Repositorio\code\trunk\samplefiles\TTS_20101018.csv" comma="1">
      <textFields count="5">
        <textField/>
        <textField/>
        <textField/>
        <textField/>
        <textField/>
      </textFields>
    </textPr>
  </connection>
  <connection id="5" name="TTS_20101019" type="6" refreshedVersion="3" background="1" saveData="1">
    <textPr codePage="850" sourceFile="C:\1JoNotebook\Facu\TallerDesProyII\Repositorio\code\trunk\samplefiles\TTS_20101019.csv" comma="1">
      <textFields count="5">
        <textField/>
        <textField/>
        <textField/>
        <textField/>
        <textField/>
      </textFields>
    </textPr>
  </connection>
  <connection id="6" name="TTS_20101020" type="6" refreshedVersion="3" background="1" saveData="1">
    <textPr codePage="850" firstRow="2" sourceFile="C:\1JoNotebook\Facu\TallerDesProyII\Repositorio\code\trunk\samplefiles\TTS_20101020.csv" comma="1">
      <textFields count="5">
        <textField/>
        <textField/>
        <textField/>
        <textField/>
        <textField/>
      </textFields>
    </textPr>
  </connection>
  <connection id="7" name="TTS_20101021" type="6" refreshedVersion="3" background="1" saveData="1">
    <textPr codePage="850" firstRow="2" sourceFile="C:\1JoNotebook\Facu\TallerDesProyII\Repositorio\code\trunk\samplefiles\TTS_20101021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<sst xmlns="http://schemas.openxmlformats.org/spreadsheetml/2006/main" count="339" uniqueCount="92">
  <si>
    <t>Cantidad Llamadas</t>
  </si>
  <si>
    <t>Cantidad Llamadas Transferidas</t>
  </si>
  <si>
    <t>Tiempo en espera (min)</t>
  </si>
  <si>
    <t>Tiempo InCall (min)</t>
  </si>
  <si>
    <t>Tiempo en after call work (min)</t>
  </si>
  <si>
    <t>Legajo</t>
  </si>
  <si>
    <t>Tiempo Loggeado (min)</t>
  </si>
  <si>
    <t>Tiempo Ready for Call (min)</t>
  </si>
  <si>
    <t>idSupervisor</t>
  </si>
  <si>
    <t>Date</t>
  </si>
  <si>
    <t>idCampania</t>
  </si>
  <si>
    <t>Datos</t>
  </si>
  <si>
    <t>AUX_TM</t>
  </si>
  <si>
    <t>legajo</t>
  </si>
  <si>
    <t>fecha Entrada</t>
  </si>
  <si>
    <t>Horario Entrada</t>
  </si>
  <si>
    <t>Horario Salida</t>
  </si>
  <si>
    <t>fecha Salida</t>
  </si>
  <si>
    <t>Dif en días</t>
  </si>
  <si>
    <t>Dif en horas y minutos</t>
  </si>
  <si>
    <t>Diferencia en minutos</t>
  </si>
  <si>
    <t>Total</t>
  </si>
  <si>
    <t>Total 1</t>
  </si>
  <si>
    <t>I2C_PCT (1)</t>
  </si>
  <si>
    <t>INCHAIR_OCC (13)</t>
  </si>
  <si>
    <t>NCH (14)</t>
  </si>
  <si>
    <t>AVAIL_PCT (6)</t>
  </si>
  <si>
    <t>AVG_ACW_TM (8)</t>
  </si>
  <si>
    <t>CPH (12)</t>
  </si>
  <si>
    <t>Fecha</t>
  </si>
  <si>
    <t>Cant Evaluaciones</t>
  </si>
  <si>
    <t>Cant de Puntos posibles</t>
  </si>
  <si>
    <t>Cantidad Puntos logrados</t>
  </si>
  <si>
    <t>QA_SCORE (18)</t>
  </si>
  <si>
    <t>Total 6</t>
  </si>
  <si>
    <t>Total 12</t>
  </si>
  <si>
    <t>Promedio de I2C_PCT (1)</t>
  </si>
  <si>
    <t>Promedio de AVAIL_PCT (6)</t>
  </si>
  <si>
    <t>Suma de AVG_ACW_TM (8)</t>
  </si>
  <si>
    <t>Suma de CPH (12)</t>
  </si>
  <si>
    <t>Promedio de INCHAIR_OCC (13)</t>
  </si>
  <si>
    <t>Suma de NCH (14)</t>
  </si>
  <si>
    <t>Promedio de QA_SCORE (18)</t>
  </si>
  <si>
    <t>legajodate</t>
  </si>
  <si>
    <t>date</t>
  </si>
  <si>
    <t>dni</t>
  </si>
  <si>
    <t>nombre</t>
  </si>
  <si>
    <t>apellido</t>
  </si>
  <si>
    <t>sueldo bruto</t>
  </si>
  <si>
    <t>Tipo Jornada</t>
  </si>
  <si>
    <t xml:space="preserve"> Status</t>
  </si>
  <si>
    <t xml:space="preserve"> fecha ingreso</t>
  </si>
  <si>
    <t xml:space="preserve"> idCampania</t>
  </si>
  <si>
    <t>Juan</t>
  </si>
  <si>
    <t>Perez</t>
  </si>
  <si>
    <t>PTE</t>
  </si>
  <si>
    <t xml:space="preserve"> activo</t>
  </si>
  <si>
    <t xml:space="preserve"> 13/2/2009</t>
  </si>
  <si>
    <t>Jose</t>
  </si>
  <si>
    <t>Flores</t>
  </si>
  <si>
    <t>Lorena</t>
  </si>
  <si>
    <t>Garcia</t>
  </si>
  <si>
    <t>Matias</t>
  </si>
  <si>
    <t>Gonzalez</t>
  </si>
  <si>
    <t>Juana</t>
  </si>
  <si>
    <t>Liorna</t>
  </si>
  <si>
    <t xml:space="preserve"> 15/4/2009</t>
  </si>
  <si>
    <t>Gomez</t>
  </si>
  <si>
    <t>FTE</t>
  </si>
  <si>
    <t>Martin</t>
  </si>
  <si>
    <t>Martinez</t>
  </si>
  <si>
    <t xml:space="preserve"> 30/6/2009</t>
  </si>
  <si>
    <t>Gonzalo</t>
  </si>
  <si>
    <t>Farias</t>
  </si>
  <si>
    <t>Violeta</t>
  </si>
  <si>
    <t>Rivero</t>
  </si>
  <si>
    <t>Carlos</t>
  </si>
  <si>
    <t>Abate</t>
  </si>
  <si>
    <t xml:space="preserve"> 1/8/2009</t>
  </si>
  <si>
    <t>HF</t>
  </si>
  <si>
    <t>QA</t>
  </si>
  <si>
    <t>dia archivo
HF</t>
  </si>
  <si>
    <t>SUMMARY</t>
  </si>
  <si>
    <t>TTS</t>
  </si>
  <si>
    <t>STS</t>
  </si>
  <si>
    <t>Fecha Entrada</t>
  </si>
  <si>
    <t>Fecha Salida</t>
  </si>
  <si>
    <t>AUX_TM (5)</t>
  </si>
  <si>
    <t>Suma de AUX_TM (5)</t>
  </si>
  <si>
    <t>SCHED_ADG (20)</t>
  </si>
  <si>
    <t>Suma de SCHED_ADG (20)</t>
  </si>
  <si>
    <t>Total general</t>
  </si>
</sst>
</file>

<file path=xl/styles.xml><?xml version="1.0" encoding="utf-8"?>
<styleSheet xmlns="http://schemas.openxmlformats.org/spreadsheetml/2006/main">
  <numFmts count="1">
    <numFmt numFmtId="168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8" fontId="0" fillId="2" borderId="0" xfId="0" applyNumberFormat="1" applyFill="1" applyBorder="1" applyAlignment="1">
      <alignment horizontal="right" vertical="center"/>
    </xf>
    <xf numFmtId="168" fontId="0" fillId="3" borderId="0" xfId="0" applyNumberFormat="1" applyFill="1" applyBorder="1" applyAlignment="1">
      <alignment horizontal="right" vertical="center"/>
    </xf>
    <xf numFmtId="1" fontId="0" fillId="4" borderId="0" xfId="0" applyNumberForma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pivotButton="1" applyBorder="1"/>
    <xf numFmtId="0" fontId="0" fillId="0" borderId="11" xfId="0" applyBorder="1"/>
    <xf numFmtId="10" fontId="0" fillId="0" borderId="2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0" xfId="0" applyNumberFormat="1"/>
    <xf numFmtId="14" fontId="0" fillId="0" borderId="2" xfId="0" applyNumberFormat="1" applyBorder="1"/>
    <xf numFmtId="14" fontId="0" fillId="0" borderId="12" xfId="0" applyNumberFormat="1" applyBorder="1"/>
    <xf numFmtId="0" fontId="0" fillId="5" borderId="0" xfId="0" applyFill="1" applyBorder="1"/>
    <xf numFmtId="0" fontId="0" fillId="0" borderId="13" xfId="0" applyBorder="1"/>
    <xf numFmtId="168" fontId="0" fillId="2" borderId="14" xfId="0" applyNumberFormat="1" applyFill="1" applyBorder="1" applyAlignment="1">
      <alignment horizontal="right" vertical="center"/>
    </xf>
    <xf numFmtId="168" fontId="0" fillId="3" borderId="14" xfId="0" applyNumberFormat="1" applyFill="1" applyBorder="1" applyAlignment="1">
      <alignment horizontal="right" vertical="center"/>
    </xf>
    <xf numFmtId="20" fontId="0" fillId="0" borderId="0" xfId="0" applyNumberFormat="1"/>
    <xf numFmtId="0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7" xfId="0" applyBorder="1"/>
    <xf numFmtId="168" fontId="0" fillId="4" borderId="0" xfId="0" applyNumberForma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1" fontId="0" fillId="6" borderId="0" xfId="0" applyNumberForma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1" fontId="0" fillId="7" borderId="0" xfId="0" applyNumberFormat="1" applyFill="1" applyBorder="1" applyAlignment="1">
      <alignment vertical="center"/>
    </xf>
    <xf numFmtId="10" fontId="0" fillId="0" borderId="16" xfId="0" applyNumberFormat="1" applyBorder="1"/>
    <xf numFmtId="10" fontId="0" fillId="0" borderId="15" xfId="0" applyNumberFormat="1" applyBorder="1"/>
    <xf numFmtId="10" fontId="0" fillId="0" borderId="18" xfId="0" applyNumberFormat="1" applyBorder="1"/>
    <xf numFmtId="1" fontId="0" fillId="0" borderId="11" xfId="0" applyNumberFormat="1" applyBorder="1"/>
    <xf numFmtId="1" fontId="0" fillId="0" borderId="0" xfId="0" applyNumberFormat="1"/>
    <xf numFmtId="1" fontId="0" fillId="0" borderId="18" xfId="0" applyNumberFormat="1" applyBorder="1"/>
    <xf numFmtId="1" fontId="0" fillId="0" borderId="13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5" borderId="0" xfId="0" applyFill="1" applyBorder="1" applyAlignment="1">
      <alignment horizontal="center"/>
    </xf>
    <xf numFmtId="10" fontId="0" fillId="0" borderId="21" xfId="0" applyNumberFormat="1" applyBorder="1"/>
    <xf numFmtId="0" fontId="0" fillId="2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14" fontId="0" fillId="6" borderId="0" xfId="0" applyNumberFormat="1" applyFill="1"/>
    <xf numFmtId="0" fontId="1" fillId="6" borderId="22" xfId="0" applyFont="1" applyFill="1" applyBorder="1" applyAlignment="1">
      <alignment wrapText="1"/>
    </xf>
    <xf numFmtId="0" fontId="0" fillId="8" borderId="0" xfId="0" applyFill="1"/>
    <xf numFmtId="0" fontId="2" fillId="8" borderId="0" xfId="0" applyFont="1" applyFill="1" applyBorder="1"/>
    <xf numFmtId="0" fontId="0" fillId="8" borderId="0" xfId="0" applyFill="1" applyBorder="1"/>
    <xf numFmtId="0" fontId="2" fillId="3" borderId="0" xfId="0" applyFont="1" applyFill="1" applyBorder="1"/>
    <xf numFmtId="0" fontId="0" fillId="3" borderId="0" xfId="0" applyFill="1" applyBorder="1"/>
    <xf numFmtId="0" fontId="0" fillId="8" borderId="0" xfId="0" applyFill="1" applyBorder="1" applyAlignment="1">
      <alignment horizontal="center"/>
    </xf>
    <xf numFmtId="14" fontId="0" fillId="8" borderId="0" xfId="0" applyNumberFormat="1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14" fontId="0" fillId="8" borderId="0" xfId="0" applyNumberFormat="1" applyFill="1"/>
    <xf numFmtId="20" fontId="0" fillId="8" borderId="0" xfId="0" applyNumberFormat="1" applyFill="1"/>
    <xf numFmtId="0" fontId="0" fillId="6" borderId="0" xfId="0" applyNumberFormat="1" applyFill="1"/>
    <xf numFmtId="0" fontId="3" fillId="8" borderId="23" xfId="0" applyFont="1" applyFill="1" applyBorder="1"/>
    <xf numFmtId="0" fontId="3" fillId="8" borderId="0" xfId="0" applyFont="1" applyFill="1" applyBorder="1"/>
    <xf numFmtId="0" fontId="3" fillId="8" borderId="24" xfId="0" applyFont="1" applyFill="1" applyBorder="1"/>
    <xf numFmtId="0" fontId="0" fillId="8" borderId="23" xfId="0" applyFill="1" applyBorder="1" applyAlignment="1">
      <alignment horizontal="center"/>
    </xf>
    <xf numFmtId="0" fontId="0" fillId="8" borderId="23" xfId="0" applyFill="1" applyBorder="1"/>
    <xf numFmtId="0" fontId="0" fillId="8" borderId="24" xfId="0" applyFill="1" applyBorder="1"/>
    <xf numFmtId="0" fontId="0" fillId="8" borderId="0" xfId="0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0" fillId="0" borderId="16" xfId="0" applyNumberFormat="1" applyBorder="1"/>
    <xf numFmtId="0" fontId="0" fillId="0" borderId="27" xfId="0" applyNumberFormat="1" applyBorder="1"/>
    <xf numFmtId="0" fontId="0" fillId="0" borderId="21" xfId="0" applyNumberFormat="1" applyBorder="1"/>
    <xf numFmtId="0" fontId="1" fillId="8" borderId="0" xfId="0" applyFont="1" applyFill="1" applyAlignment="1">
      <alignment horizontal="center"/>
    </xf>
    <xf numFmtId="20" fontId="0" fillId="8" borderId="0" xfId="0" applyNumberFormat="1" applyFill="1" applyBorder="1"/>
    <xf numFmtId="1" fontId="0" fillId="0" borderId="16" xfId="0" applyNumberFormat="1" applyBorder="1"/>
    <xf numFmtId="1" fontId="0" fillId="0" borderId="27" xfId="0" applyNumberFormat="1" applyBorder="1"/>
    <xf numFmtId="1" fontId="0" fillId="0" borderId="21" xfId="0" applyNumberFormat="1" applyBorder="1"/>
    <xf numFmtId="0" fontId="0" fillId="2" borderId="0" xfId="0" applyNumberFormat="1" applyFill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itilip" refreshedDate="40488.888905902779" createdVersion="1" refreshedVersion="3" recordCount="40" upgradeOnRefresh="1">
  <cacheSource type="worksheet">
    <worksheetSource ref="C2:R26" sheet="Summary"/>
  </cacheSource>
  <cacheFields count="7">
    <cacheField name="Date" numFmtId="0">
      <sharedItems containsSemiMixedTypes="0" containsNonDate="0" containsDate="1" containsString="0" minDate="2010-10-18T00:00:00" maxDate="2010-10-22T00:00:00" count="4">
        <d v="2010-10-18T00:00:00"/>
        <d v="2010-10-19T00:00:00"/>
        <d v="2010-10-20T00:00:00"/>
        <d v="2010-10-21T00:00:00"/>
      </sharedItems>
    </cacheField>
    <cacheField name="Legajo" numFmtId="0">
      <sharedItems containsSemiMixedTypes="0" containsString="0" containsNumber="1" containsInteger="1" minValue="1" maxValue="11"/>
    </cacheField>
    <cacheField name="idSupervisor" numFmtId="0">
      <sharedItems containsSemiMixedTypes="0" containsString="0" containsNumber="1" containsInteger="1" minValue="6" maxValue="12"/>
    </cacheField>
    <cacheField name="idCampania" numFmtId="0">
      <sharedItems containsSemiMixedTypes="0" containsString="0" containsNumber="1" containsInteger="1" minValue="1" maxValue="1" count="1">
        <n v="1"/>
      </sharedItems>
    </cacheField>
    <cacheField name="I2C_PCT" numFmtId="0">
      <sharedItems containsSemiMixedTypes="0" containsString="0" containsNumber="1" minValue="0" maxValue="1"/>
    </cacheField>
    <cacheField name="INCHAIR_OCC" numFmtId="0">
      <sharedItems containsSemiMixedTypes="0" containsString="0" containsNumber="1" minValue="0" maxValue="0.99408284023668636"/>
    </cacheField>
    <cacheField name="NCH" numFmtId="0">
      <sharedItems containsSemiMixedTypes="0" containsString="0" containsNumber="1" containsInteger="1" minValue="0" maxValue="7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quitilip" refreshedDate="40496.763960763892" createdVersion="1" refreshedVersion="3" recordCount="25" upgradeOnRefresh="1">
  <cacheSource type="worksheet">
    <worksheetSource ref="C2:S2501" sheet="Summary"/>
  </cacheSource>
  <cacheFields count="18">
    <cacheField name="Date" numFmtId="0">
      <sharedItems containsNonDate="0" containsDate="1" containsString="0" containsBlank="1" minDate="2010-10-18T00:00:00" maxDate="2010-10-22T00:00:00" count="5">
        <d v="2010-10-18T00:00:00"/>
        <d v="2010-10-19T00:00:00"/>
        <d v="2010-10-20T00:00:00"/>
        <d v="2010-10-21T00:00:00"/>
        <m/>
      </sharedItems>
    </cacheField>
    <cacheField name="Cantidad Llamadas" numFmtId="0">
      <sharedItems containsString="0" containsBlank="1" containsNumber="1" containsInteger="1" minValue="20" maxValue="70"/>
    </cacheField>
    <cacheField name="Tiempo InCall (min)" numFmtId="0">
      <sharedItems containsString="0" containsBlank="1" containsNumber="1" containsInteger="1" minValue="180" maxValue="294"/>
    </cacheField>
    <cacheField name="Tiempo en espera (min)" numFmtId="0">
      <sharedItems containsString="0" containsBlank="1" containsNumber="1" containsInteger="1" minValue="2" maxValue="15"/>
    </cacheField>
    <cacheField name="Cantidad Llamadas Transferidas" numFmtId="0">
      <sharedItems containsString="0" containsBlank="1" containsNumber="1" containsInteger="1" minValue="0" maxValue="6"/>
    </cacheField>
    <cacheField name="Tiempo Loggeado (min)" numFmtId="0">
      <sharedItems containsString="0" containsBlank="1" containsNumber="1" containsInteger="1" minValue="290" maxValue="375"/>
    </cacheField>
    <cacheField name="Tiempo Ready for Call (min)" numFmtId="0">
      <sharedItems containsString="0" containsBlank="1" containsNumber="1" containsInteger="1" minValue="18" maxValue="60"/>
    </cacheField>
    <cacheField name="Tiempo en after call work (min)" numFmtId="0">
      <sharedItems containsString="0" containsBlank="1" containsNumber="1" containsInteger="1" minValue="20" maxValue="71"/>
    </cacheField>
    <cacheField name="legajodate" numFmtId="0">
      <sharedItems containsBlank="1"/>
    </cacheField>
    <cacheField name="idSupervisor" numFmtId="0">
      <sharedItems containsString="0" containsBlank="1" containsNumber="1" containsInteger="1" minValue="6" maxValue="12" count="3">
        <n v="6"/>
        <n v="12"/>
        <m/>
      </sharedItems>
    </cacheField>
    <cacheField name="idCampania" numFmtId="0">
      <sharedItems containsString="0" containsBlank="1" containsNumber="1" containsInteger="1" minValue="1" maxValue="1" count="2">
        <n v="1"/>
        <m/>
      </sharedItems>
    </cacheField>
    <cacheField name="I2C_PCT (1)" numFmtId="0">
      <sharedItems containsString="0" containsBlank="1" containsNumber="1" minValue="0.8" maxValue="1"/>
    </cacheField>
    <cacheField name="AVAIL_PCT (6)" numFmtId="0">
      <sharedItems containsString="0" containsBlank="1" containsNumber="1" minValue="5.3333333333333337E-2" maxValue="0.18181818181818182"/>
    </cacheField>
    <cacheField name="AVG_ACW_TM (8)" numFmtId="0">
      <sharedItems containsString="0" containsBlank="1" containsNumber="1" minValue="0.35714285714285715" maxValue="3"/>
    </cacheField>
    <cacheField name="CPH (12)" numFmtId="0">
      <sharedItems containsString="0" containsBlank="1" containsNumber="1" minValue="4" maxValue="12.727272727272728"/>
    </cacheField>
    <cacheField name="INCHAIR_OCC (13)" numFmtId="0">
      <sharedItems containsString="0" containsBlank="1" containsNumber="1" minValue="0.7533333333333333" maxValue="0.99408284023668636"/>
    </cacheField>
    <cacheField name="NCH (14)" numFmtId="0">
      <sharedItems containsString="0" containsBlank="1" containsNumber="1" containsInteger="1" minValue="20" maxValue="70"/>
    </cacheField>
    <cacheField name="AUX_TM" numFmtId="0">
      <sharedItems containsString="0" containsBlank="1" containsNumber="1" containsInteger="1" minValue="30" maxValue="30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quitilip" refreshedDate="40496.764357986111" createdVersion="1" refreshedVersion="3" recordCount="25" upgradeOnRefresh="1">
  <cacheSource type="worksheet">
    <worksheetSource ref="B2:I2501" sheet="QA"/>
  </cacheSource>
  <cacheFields count="9">
    <cacheField name="legajo" numFmtId="0">
      <sharedItems containsString="0" containsBlank="1" containsNumber="1" containsInteger="1" minValue="1" maxValue="10"/>
    </cacheField>
    <cacheField name="Fecha" numFmtId="0">
      <sharedItems containsNonDate="0" containsDate="1" containsString="0" containsBlank="1" minDate="2010-10-18T00:00:00" maxDate="2010-10-19T00:00:00" count="2">
        <d v="2010-10-18T00:00:00"/>
        <m/>
      </sharedItems>
    </cacheField>
    <cacheField name="Cant Evaluaciones" numFmtId="0">
      <sharedItems containsString="0" containsBlank="1" containsNumber="1" containsInteger="1" minValue="2" maxValue="4"/>
    </cacheField>
    <cacheField name="Cant de Puntos posibles" numFmtId="0">
      <sharedItems containsString="0" containsBlank="1" containsNumber="1" containsInteger="1" minValue="20" maxValue="40"/>
    </cacheField>
    <cacheField name="Cantidad Puntos logrados" numFmtId="0">
      <sharedItems containsString="0" containsBlank="1" containsNumber="1" containsInteger="1" minValue="15" maxValue="38"/>
    </cacheField>
    <cacheField name="legajodate" numFmtId="0">
      <sharedItems containsBlank="1"/>
    </cacheField>
    <cacheField name="idSupervisor" numFmtId="0">
      <sharedItems containsString="0" containsBlank="1" containsNumber="1" containsInteger="1" minValue="6" maxValue="12" count="3">
        <n v="6"/>
        <n v="12"/>
        <m/>
      </sharedItems>
    </cacheField>
    <cacheField name="idCampania" numFmtId="0">
      <sharedItems containsString="0" containsBlank="1" containsNumber="1" containsInteger="1" minValue="1" maxValue="1" count="2">
        <n v="1"/>
        <m/>
      </sharedItems>
    </cacheField>
    <cacheField name="QA_SCORE (18)" numFmtId="0">
      <sharedItems containsString="0" containsBlank="1" containsNumber="1" minValue="0.75" maxValue="0.95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quitilip" refreshedDate="40496.908730671297" createdVersion="1" refreshedVersion="3" recordCount="25" upgradeOnRefresh="1">
  <cacheSource type="worksheet">
    <worksheetSource ref="B2:S2501" sheet="Summary"/>
  </cacheSource>
  <cacheFields count="18">
    <cacheField name="Legajo" numFmtId="0">
      <sharedItems containsString="0" containsBlank="1" containsNumber="1" containsInteger="1" minValue="1" maxValue="11"/>
    </cacheField>
    <cacheField name="Date" numFmtId="0">
      <sharedItems containsNonDate="0" containsDate="1" containsString="0" containsBlank="1" minDate="2010-10-18T00:00:00" maxDate="2010-10-22T00:00:00" count="5">
        <d v="2010-10-18T00:00:00"/>
        <d v="2010-10-19T00:00:00"/>
        <d v="2010-10-20T00:00:00"/>
        <d v="2010-10-21T00:00:00"/>
        <m/>
      </sharedItems>
    </cacheField>
    <cacheField name="Cantidad Llamadas" numFmtId="0">
      <sharedItems containsString="0" containsBlank="1" containsNumber="1" containsInteger="1" minValue="20" maxValue="70"/>
    </cacheField>
    <cacheField name="Tiempo InCall (min)" numFmtId="0">
      <sharedItems containsString="0" containsBlank="1" containsNumber="1" containsInteger="1" minValue="180" maxValue="294"/>
    </cacheField>
    <cacheField name="Tiempo en espera (min)" numFmtId="0">
      <sharedItems containsString="0" containsBlank="1" containsNumber="1" containsInteger="1" minValue="2" maxValue="15"/>
    </cacheField>
    <cacheField name="Cantidad Llamadas Transferidas" numFmtId="0">
      <sharedItems containsString="0" containsBlank="1" containsNumber="1" containsInteger="1" minValue="0" maxValue="6"/>
    </cacheField>
    <cacheField name="Tiempo Loggeado (min)" numFmtId="0">
      <sharedItems containsString="0" containsBlank="1" containsNumber="1" containsInteger="1" minValue="290" maxValue="375"/>
    </cacheField>
    <cacheField name="Tiempo Ready for Call (min)" numFmtId="0">
      <sharedItems containsString="0" containsBlank="1" containsNumber="1" containsInteger="1" minValue="18" maxValue="60"/>
    </cacheField>
    <cacheField name="Tiempo en after call work (min)" numFmtId="0">
      <sharedItems containsString="0" containsBlank="1" containsNumber="1" containsInteger="1" minValue="20" maxValue="71"/>
    </cacheField>
    <cacheField name="idSupervisor" numFmtId="0">
      <sharedItems containsString="0" containsBlank="1" containsNumber="1" containsInteger="1" minValue="6" maxValue="12"/>
    </cacheField>
    <cacheField name="idCampania" numFmtId="0">
      <sharedItems containsString="0" containsBlank="1" containsNumber="1" containsInteger="1" minValue="1" maxValue="1" count="2">
        <n v="1"/>
        <m/>
      </sharedItems>
    </cacheField>
    <cacheField name="I2C_PCT (1)" numFmtId="0">
      <sharedItems containsString="0" containsBlank="1" containsNumber="1" minValue="0.8" maxValue="1"/>
    </cacheField>
    <cacheField name="AVAIL_PCT (6)" numFmtId="0">
      <sharedItems containsString="0" containsBlank="1" containsNumber="1" minValue="5.3333333333333337E-2" maxValue="0.18181818181818182"/>
    </cacheField>
    <cacheField name="AVG_ACW_TM (8)" numFmtId="0">
      <sharedItems containsString="0" containsBlank="1" containsNumber="1" minValue="0.35714285714285715" maxValue="3"/>
    </cacheField>
    <cacheField name="CPH (12)" numFmtId="0">
      <sharedItems containsString="0" containsBlank="1" containsNumber="1" minValue="4" maxValue="12.727272727272728"/>
    </cacheField>
    <cacheField name="INCHAIR_OCC (13)" numFmtId="0">
      <sharedItems containsString="0" containsBlank="1" containsNumber="1" minValue="0.7533333333333333" maxValue="0.99408284023668636"/>
    </cacheField>
    <cacheField name="NCH (14)" numFmtId="0">
      <sharedItems containsString="0" containsBlank="1" containsNumber="1" containsInteger="1" minValue="20" maxValue="70"/>
    </cacheField>
    <cacheField name="AUX_TM" numFmtId="0">
      <sharedItems containsString="0" containsBlank="1" containsNumber="1" containsInteger="1" minValue="30" maxValue="30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quitilip" refreshedDate="40496.90904525463" createdVersion="1" refreshedVersion="3" recordCount="25" upgradeOnRefresh="1">
  <cacheSource type="worksheet">
    <worksheetSource ref="A2:I14000" sheet="QA"/>
  </cacheSource>
  <cacheFields count="9">
    <cacheField name="legajodate" numFmtId="0">
      <sharedItems containsBlank="1"/>
    </cacheField>
    <cacheField name="legajo" numFmtId="0">
      <sharedItems containsString="0" containsBlank="1" containsNumber="1" containsInteger="1" minValue="1" maxValue="10"/>
    </cacheField>
    <cacheField name="Fecha" numFmtId="0">
      <sharedItems containsNonDate="0" containsDate="1" containsString="0" containsBlank="1" minDate="2010-10-18T00:00:00" maxDate="2010-10-19T00:00:00" count="2">
        <d v="2010-10-18T00:00:00"/>
        <m/>
      </sharedItems>
    </cacheField>
    <cacheField name="Cant Evaluaciones" numFmtId="0">
      <sharedItems containsString="0" containsBlank="1" containsNumber="1" containsInteger="1" minValue="2" maxValue="4"/>
    </cacheField>
    <cacheField name="Cant de Puntos posibles" numFmtId="0">
      <sharedItems containsString="0" containsBlank="1" containsNumber="1" containsInteger="1" minValue="20" maxValue="40"/>
    </cacheField>
    <cacheField name="Cantidad Puntos logrados" numFmtId="0">
      <sharedItems containsString="0" containsBlank="1" containsNumber="1" containsInteger="1" minValue="15" maxValue="38"/>
    </cacheField>
    <cacheField name="idSupervisor" numFmtId="0">
      <sharedItems containsString="0" containsBlank="1" containsNumber="1" containsInteger="1" minValue="6" maxValue="12"/>
    </cacheField>
    <cacheField name="idCampania" numFmtId="0">
      <sharedItems containsString="0" containsBlank="1" containsNumber="1" containsInteger="1" minValue="1" maxValue="1" count="2">
        <n v="1"/>
        <m/>
      </sharedItems>
    </cacheField>
    <cacheField name="QA_SCORE (18)" numFmtId="0">
      <sharedItems containsString="0" containsBlank="1" containsNumber="1" minValue="0.75" maxValue="0.95"/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quitilip" refreshedDate="40496.910763657404" createdVersion="1" refreshedVersion="3" recordCount="729" upgradeOnRefresh="1">
  <cacheSource type="worksheet">
    <worksheetSource ref="A2:L29000" sheet="TTS"/>
  </cacheSource>
  <cacheFields count="12">
    <cacheField name="legajodate" numFmtId="0">
      <sharedItems containsBlank="1"/>
    </cacheField>
    <cacheField name="legajo" numFmtId="0">
      <sharedItems containsString="0" containsBlank="1" containsNumber="1" containsInteger="1" minValue="1" maxValue="10"/>
    </cacheField>
    <cacheField name="fecha Entrada" numFmtId="0">
      <sharedItems containsNonDate="0" containsDate="1" containsString="0" containsBlank="1" minDate="2010-10-18T00:00:00" maxDate="2010-10-22T00:00:00" count="5">
        <d v="2010-10-18T00:00:00"/>
        <d v="2010-10-19T00:00:00"/>
        <d v="2010-10-20T00:00:00"/>
        <d v="2010-10-21T00:00:00"/>
        <m/>
      </sharedItems>
    </cacheField>
    <cacheField name="Horario Entrada" numFmtId="0">
      <sharedItems containsNonDate="0" containsDate="1" containsString="0" containsBlank="1" minDate="1899-12-30T08:00:00" maxDate="1899-12-30T14:10:00"/>
    </cacheField>
    <cacheField name="Horario Salida" numFmtId="0">
      <sharedItems containsNonDate="0" containsDate="1" containsString="0" containsBlank="1" minDate="1899-12-30T14:29:00" maxDate="1899-12-30T21:00:00"/>
    </cacheField>
    <cacheField name="fecha Salida" numFmtId="0">
      <sharedItems containsNonDate="0" containsDate="1" containsString="0" containsBlank="1" minDate="2010-10-18T00:00:00" maxDate="2010-10-22T00:00:00"/>
    </cacheField>
    <cacheField name="Dif en días" numFmtId="0">
      <sharedItems containsString="0" containsBlank="1" containsNumber="1" containsInteger="1" minValue="0" maxValue="0"/>
    </cacheField>
    <cacheField name="Dif en horas y minutos" numFmtId="0">
      <sharedItems containsNonDate="0" containsDate="1" containsString="0" containsBlank="1" minDate="1899-12-30T00:00:00" maxDate="1899-12-30T07:30:00"/>
    </cacheField>
    <cacheField name="Diferencia en minutos" numFmtId="0">
      <sharedItems containsString="0" containsBlank="1" containsNumber="1" containsInteger="1" minValue="0" maxValue="450"/>
    </cacheField>
    <cacheField name="idSupervisor" numFmtId="0">
      <sharedItems containsBlank="1" containsMixedTypes="1" containsNumber="1" containsInteger="1" minValue="6" maxValue="12"/>
    </cacheField>
    <cacheField name="idCampania" numFmtId="0">
      <sharedItems containsBlank="1" containsMixedTypes="1" containsNumber="1" containsInteger="1" minValue="1" maxValue="1" count="3">
        <n v="1"/>
        <e v="#N/A"/>
        <m/>
      </sharedItems>
    </cacheField>
    <cacheField name="AUX_TM (5)" numFmtId="0">
      <sharedItems containsString="0" containsBlank="1" containsNumber="1" containsInteger="1" minValue="0" maxValue="450"/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quitilip" refreshedDate="40496.914402314818" createdVersion="1" refreshedVersion="3" recordCount="729" upgradeOnRefresh="1">
  <cacheSource type="worksheet">
    <worksheetSource ref="A2:L20000" sheet="TTS"/>
  </cacheSource>
  <cacheFields count="12">
    <cacheField name="legajodate" numFmtId="0">
      <sharedItems containsBlank="1"/>
    </cacheField>
    <cacheField name="legajo" numFmtId="0">
      <sharedItems containsString="0" containsBlank="1" containsNumber="1" containsInteger="1" minValue="1" maxValue="10"/>
    </cacheField>
    <cacheField name="fecha Entrada" numFmtId="0">
      <sharedItems containsNonDate="0" containsDate="1" containsString="0" containsBlank="1" minDate="2010-10-18T00:00:00" maxDate="2010-10-22T00:00:00" count="5">
        <d v="2010-10-18T00:00:00"/>
        <d v="2010-10-19T00:00:00"/>
        <d v="2010-10-20T00:00:00"/>
        <d v="2010-10-21T00:00:00"/>
        <m/>
      </sharedItems>
    </cacheField>
    <cacheField name="Horario Entrada" numFmtId="0">
      <sharedItems containsNonDate="0" containsDate="1" containsString="0" containsBlank="1" minDate="1899-12-30T08:00:00" maxDate="1899-12-30T14:10:00"/>
    </cacheField>
    <cacheField name="Horario Salida" numFmtId="0">
      <sharedItems containsNonDate="0" containsDate="1" containsString="0" containsBlank="1" minDate="1899-12-30T14:29:00" maxDate="1899-12-30T21:00:00"/>
    </cacheField>
    <cacheField name="fecha Salida" numFmtId="0">
      <sharedItems containsNonDate="0" containsDate="1" containsString="0" containsBlank="1" minDate="2010-10-18T00:00:00" maxDate="2010-10-22T00:00:00"/>
    </cacheField>
    <cacheField name="Dif en días" numFmtId="0">
      <sharedItems containsString="0" containsBlank="1" containsNumber="1" containsInteger="1" minValue="0" maxValue="0"/>
    </cacheField>
    <cacheField name="Dif en horas y minutos" numFmtId="0">
      <sharedItems containsNonDate="0" containsDate="1" containsString="0" containsBlank="1" minDate="1899-12-30T00:00:00" maxDate="1899-12-30T07:30:00"/>
    </cacheField>
    <cacheField name="Diferencia en minutos" numFmtId="0">
      <sharedItems containsString="0" containsBlank="1" containsNumber="1" containsInteger="1" minValue="0" maxValue="450"/>
    </cacheField>
    <cacheField name="idSupervisor" numFmtId="0">
      <sharedItems containsBlank="1" containsMixedTypes="1" containsNumber="1" containsInteger="1" minValue="6" maxValue="12" count="4">
        <n v="6"/>
        <n v="12"/>
        <e v="#N/A"/>
        <m/>
      </sharedItems>
    </cacheField>
    <cacheField name="idCampania" numFmtId="0">
      <sharedItems containsBlank="1" containsMixedTypes="1" containsNumber="1" containsInteger="1" minValue="1" maxValue="1" count="3">
        <n v="1"/>
        <e v="#N/A"/>
        <m/>
      </sharedItems>
    </cacheField>
    <cacheField name="AUX_TM (5)" numFmtId="0">
      <sharedItems containsString="0" containsBlank="1" containsNumber="1" containsInteger="1" minValue="0" maxValue="450"/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quitilip" refreshedDate="40496.914715856481" createdVersion="1" refreshedVersion="3" recordCount="723" upgradeOnRefresh="1">
  <cacheSource type="worksheet">
    <worksheetSource ref="A2:M15000" sheet="STS"/>
  </cacheSource>
  <cacheFields count="13">
    <cacheField name="legajodate" numFmtId="0">
      <sharedItems containsBlank="1"/>
    </cacheField>
    <cacheField name="legajo" numFmtId="0">
      <sharedItems containsString="0" containsBlank="1" containsNumber="1" containsInteger="1" minValue="1" maxValue="11"/>
    </cacheField>
    <cacheField name="Fecha Entrada" numFmtId="0">
      <sharedItems containsNonDate="0" containsDate="1" containsString="0" containsBlank="1" minDate="2010-10-18T00:00:00" maxDate="2010-10-19T00:00:00" count="2">
        <d v="2010-10-18T00:00:00"/>
        <m/>
      </sharedItems>
    </cacheField>
    <cacheField name="Horario Entrada" numFmtId="0">
      <sharedItems containsNonDate="0" containsDate="1" containsString="0" containsBlank="1" minDate="1899-12-30T08:30:00" maxDate="1899-12-30T14:00:00"/>
    </cacheField>
    <cacheField name="Horario Salida" numFmtId="0">
      <sharedItems containsNonDate="0" containsDate="1" containsString="0" containsBlank="1" minDate="1899-12-30T14:30:00" maxDate="1899-12-30T20:00:00"/>
    </cacheField>
    <cacheField name="Fecha Salida" numFmtId="0">
      <sharedItems containsNonDate="0" containsDate="1" containsString="0" containsBlank="1" minDate="2010-10-18T00:00:00" maxDate="2010-10-19T00:00:00"/>
    </cacheField>
    <cacheField name="Dif en días" numFmtId="0">
      <sharedItems containsString="0" containsBlank="1" containsNumber="1" containsInteger="1" minValue="0" maxValue="0"/>
    </cacheField>
    <cacheField name="Dif en horas y minutos" numFmtId="0">
      <sharedItems containsNonDate="0" containsDate="1" containsString="0" containsBlank="1" minDate="1899-12-30T00:00:00" maxDate="1899-12-30T06:00:00"/>
    </cacheField>
    <cacheField name="idSupervisor" numFmtId="0">
      <sharedItems containsBlank="1" containsMixedTypes="1" containsNumber="1" containsInteger="1" minValue="6" maxValue="12"/>
    </cacheField>
    <cacheField name="idCampania" numFmtId="0">
      <sharedItems containsBlank="1" containsMixedTypes="1" containsNumber="1" containsInteger="1" minValue="1" maxValue="1" count="3">
        <n v="1"/>
        <e v="#N/A"/>
        <m/>
      </sharedItems>
    </cacheField>
    <cacheField name="Horario Entrada2" numFmtId="0">
      <sharedItems containsDate="1" containsBlank="1" containsMixedTypes="1" minDate="1899-12-30T08:30:00" maxDate="1899-12-30T14:00:00"/>
    </cacheField>
    <cacheField name="Horario Salida2" numFmtId="0">
      <sharedItems containsDate="1" containsBlank="1" containsMixedTypes="1" minDate="1899-12-30T14:29:00" maxDate="1899-12-30T20:50:00"/>
    </cacheField>
    <cacheField name="SCHED_ADG (20)" numFmtId="0">
      <sharedItems containsString="0" containsBlank="1" containsNumber="1" containsInteger="1" minValue="0" maxValue="323"/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quitilip" refreshedDate="40496.916814236109" createdVersion="1" refreshedVersion="3" recordCount="723" upgradeOnRefresh="1">
  <cacheSource type="worksheet">
    <worksheetSource ref="A2:M16000" sheet="STS"/>
  </cacheSource>
  <cacheFields count="13">
    <cacheField name="legajodate" numFmtId="0">
      <sharedItems containsBlank="1"/>
    </cacheField>
    <cacheField name="legajo" numFmtId="0">
      <sharedItems containsString="0" containsBlank="1" containsNumber="1" containsInteger="1" minValue="1" maxValue="11"/>
    </cacheField>
    <cacheField name="Fecha Entrada" numFmtId="0">
      <sharedItems containsNonDate="0" containsDate="1" containsString="0" containsBlank="1" minDate="2010-10-18T00:00:00" maxDate="2010-10-19T00:00:00" count="2">
        <d v="2010-10-18T00:00:00"/>
        <m/>
      </sharedItems>
    </cacheField>
    <cacheField name="Horario Entrada" numFmtId="0">
      <sharedItems containsNonDate="0" containsDate="1" containsString="0" containsBlank="1" minDate="1899-12-30T08:30:00" maxDate="1899-12-30T14:00:00"/>
    </cacheField>
    <cacheField name="Horario Salida" numFmtId="0">
      <sharedItems containsNonDate="0" containsDate="1" containsString="0" containsBlank="1" minDate="1899-12-30T14:30:00" maxDate="1899-12-30T20:00:00"/>
    </cacheField>
    <cacheField name="Fecha Salida" numFmtId="0">
      <sharedItems containsNonDate="0" containsDate="1" containsString="0" containsBlank="1" minDate="2010-10-18T00:00:00" maxDate="2010-10-19T00:00:00"/>
    </cacheField>
    <cacheField name="Dif en días" numFmtId="0">
      <sharedItems containsString="0" containsBlank="1" containsNumber="1" containsInteger="1" minValue="0" maxValue="0"/>
    </cacheField>
    <cacheField name="Dif en horas y minutos" numFmtId="0">
      <sharedItems containsNonDate="0" containsDate="1" containsString="0" containsBlank="1" minDate="1899-12-30T00:00:00" maxDate="1899-12-30T06:00:00"/>
    </cacheField>
    <cacheField name="idSupervisor" numFmtId="0">
      <sharedItems containsBlank="1" containsMixedTypes="1" containsNumber="1" containsInteger="1" minValue="6" maxValue="12" count="4">
        <n v="6"/>
        <n v="12"/>
        <e v="#N/A"/>
        <m/>
      </sharedItems>
    </cacheField>
    <cacheField name="idCampania" numFmtId="0">
      <sharedItems containsBlank="1" containsMixedTypes="1" containsNumber="1" containsInteger="1" minValue="1" maxValue="1" count="3">
        <n v="1"/>
        <e v="#N/A"/>
        <m/>
      </sharedItems>
    </cacheField>
    <cacheField name="Horario Entrada2" numFmtId="0">
      <sharedItems containsDate="1" containsBlank="1" containsMixedTypes="1" minDate="1899-12-30T08:30:00" maxDate="1899-12-30T14:00:00"/>
    </cacheField>
    <cacheField name="Horario Salida2" numFmtId="0">
      <sharedItems containsDate="1" containsBlank="1" containsMixedTypes="1" minDate="1899-12-30T14:29:00" maxDate="1899-12-30T20:50:00"/>
    </cacheField>
    <cacheField name="SCHED_ADG (20)" numFmtId="0">
      <sharedItems containsString="0" containsBlank="1" containsNumber="1" containsInteger="1" minValue="0" maxValue="32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1"/>
    <n v="6"/>
    <x v="0"/>
    <n v="0.95714285714285718"/>
    <n v="0.8545454545454545"/>
    <n v="70"/>
  </r>
  <r>
    <x v="0"/>
    <n v="2"/>
    <n v="6"/>
    <x v="0"/>
    <n v="0.98"/>
    <n v="0.9"/>
    <n v="50"/>
  </r>
  <r>
    <x v="0"/>
    <n v="3"/>
    <n v="6"/>
    <x v="0"/>
    <n v="1"/>
    <n v="0.95"/>
    <n v="67"/>
  </r>
  <r>
    <x v="0"/>
    <n v="4"/>
    <n v="6"/>
    <x v="0"/>
    <n v="0.9642857142857143"/>
    <n v="0.92615384615384611"/>
    <n v="56"/>
  </r>
  <r>
    <x v="0"/>
    <n v="5"/>
    <n v="6"/>
    <x v="0"/>
    <n v="0.98076923076923073"/>
    <n v="0.9668874172185431"/>
    <n v="52"/>
  </r>
  <r>
    <x v="0"/>
    <n v="7"/>
    <n v="12"/>
    <x v="0"/>
    <n v="0"/>
    <n v="0"/>
    <n v="0"/>
  </r>
  <r>
    <x v="0"/>
    <n v="8"/>
    <n v="12"/>
    <x v="0"/>
    <n v="0"/>
    <n v="0"/>
    <n v="0"/>
  </r>
  <r>
    <x v="0"/>
    <n v="9"/>
    <n v="12"/>
    <x v="0"/>
    <n v="0"/>
    <n v="0"/>
    <n v="0"/>
  </r>
  <r>
    <x v="0"/>
    <n v="10"/>
    <n v="12"/>
    <x v="0"/>
    <n v="0"/>
    <n v="0"/>
    <n v="0"/>
  </r>
  <r>
    <x v="0"/>
    <n v="11"/>
    <n v="12"/>
    <x v="0"/>
    <n v="0"/>
    <n v="0"/>
    <n v="0"/>
  </r>
  <r>
    <x v="1"/>
    <n v="1"/>
    <n v="6"/>
    <x v="0"/>
    <n v="0"/>
    <n v="0"/>
    <n v="0"/>
  </r>
  <r>
    <x v="1"/>
    <n v="2"/>
    <n v="6"/>
    <x v="0"/>
    <n v="0"/>
    <n v="0"/>
    <n v="0"/>
  </r>
  <r>
    <x v="1"/>
    <n v="3"/>
    <n v="6"/>
    <x v="0"/>
    <n v="0"/>
    <n v="0"/>
    <n v="0"/>
  </r>
  <r>
    <x v="1"/>
    <n v="4"/>
    <n v="6"/>
    <x v="0"/>
    <n v="0"/>
    <n v="0"/>
    <n v="0"/>
  </r>
  <r>
    <x v="1"/>
    <n v="5"/>
    <n v="6"/>
    <x v="0"/>
    <n v="0"/>
    <n v="0"/>
    <n v="0"/>
  </r>
  <r>
    <x v="1"/>
    <n v="7"/>
    <n v="12"/>
    <x v="0"/>
    <n v="1"/>
    <n v="0.77272727272727271"/>
    <n v="55"/>
  </r>
  <r>
    <x v="1"/>
    <n v="8"/>
    <n v="12"/>
    <x v="0"/>
    <n v="0.98"/>
    <n v="0.7533333333333333"/>
    <n v="50"/>
  </r>
  <r>
    <x v="1"/>
    <n v="9"/>
    <n v="12"/>
    <x v="0"/>
    <n v="1"/>
    <n v="0.94285714285714284"/>
    <n v="47"/>
  </r>
  <r>
    <x v="1"/>
    <n v="10"/>
    <n v="12"/>
    <x v="0"/>
    <n v="0.90769230769230769"/>
    <n v="0.93043478260869561"/>
    <n v="65"/>
  </r>
  <r>
    <x v="1"/>
    <n v="11"/>
    <n v="12"/>
    <x v="0"/>
    <n v="0.97058823529411764"/>
    <n v="0.91733333333333333"/>
    <n v="34"/>
  </r>
  <r>
    <x v="2"/>
    <n v="2"/>
    <n v="6"/>
    <x v="0"/>
    <n v="0"/>
    <n v="0"/>
    <n v="0"/>
  </r>
  <r>
    <x v="2"/>
    <n v="4"/>
    <n v="6"/>
    <x v="0"/>
    <n v="0"/>
    <n v="0"/>
    <n v="0"/>
  </r>
  <r>
    <x v="2"/>
    <n v="5"/>
    <n v="6"/>
    <x v="0"/>
    <n v="0"/>
    <n v="0"/>
    <n v="0"/>
  </r>
  <r>
    <x v="2"/>
    <n v="7"/>
    <n v="12"/>
    <x v="0"/>
    <n v="0"/>
    <n v="0"/>
    <n v="0"/>
  </r>
  <r>
    <x v="2"/>
    <n v="8"/>
    <n v="12"/>
    <x v="0"/>
    <n v="0"/>
    <n v="0"/>
    <n v="0"/>
  </r>
  <r>
    <x v="2"/>
    <n v="9"/>
    <n v="12"/>
    <x v="0"/>
    <n v="0"/>
    <n v="0"/>
    <n v="0"/>
  </r>
  <r>
    <x v="2"/>
    <n v="1"/>
    <n v="6"/>
    <x v="0"/>
    <n v="0.8"/>
    <n v="0.77333333333333332"/>
    <n v="20"/>
  </r>
  <r>
    <x v="2"/>
    <n v="3"/>
    <n v="6"/>
    <x v="0"/>
    <n v="0.96"/>
    <n v="0.84193548387096773"/>
    <n v="25"/>
  </r>
  <r>
    <x v="2"/>
    <n v="10"/>
    <n v="12"/>
    <x v="0"/>
    <n v="0.96491228070175439"/>
    <n v="0.92203389830508475"/>
    <n v="57"/>
  </r>
  <r>
    <x v="2"/>
    <n v="11"/>
    <n v="12"/>
    <x v="0"/>
    <n v="0.93333333333333335"/>
    <n v="0.96551724137931039"/>
    <n v="30"/>
  </r>
  <r>
    <x v="3"/>
    <n v="1"/>
    <n v="6"/>
    <x v="0"/>
    <n v="0.8"/>
    <n v="0.9"/>
    <n v="20"/>
  </r>
  <r>
    <x v="3"/>
    <n v="2"/>
    <n v="6"/>
    <x v="0"/>
    <n v="0.88"/>
    <n v="0.97812500000000002"/>
    <n v="25"/>
  </r>
  <r>
    <x v="3"/>
    <n v="3"/>
    <n v="6"/>
    <x v="0"/>
    <n v="0.97142857142857142"/>
    <n v="0.9880597014925373"/>
    <n v="70"/>
  </r>
  <r>
    <x v="3"/>
    <n v="4"/>
    <n v="6"/>
    <x v="0"/>
    <n v="1"/>
    <n v="0.99408284023668636"/>
    <n v="52"/>
  </r>
  <r>
    <x v="3"/>
    <n v="5"/>
    <n v="6"/>
    <x v="0"/>
    <n v="0.98076923076923073"/>
    <n v="0.9668874172185431"/>
    <n v="52"/>
  </r>
  <r>
    <x v="3"/>
    <n v="7"/>
    <n v="12"/>
    <x v="0"/>
    <n v="0.95714285714285718"/>
    <n v="0.8545454545454545"/>
    <n v="70"/>
  </r>
  <r>
    <x v="3"/>
    <n v="8"/>
    <n v="12"/>
    <x v="0"/>
    <n v="0.98"/>
    <n v="0.9"/>
    <n v="50"/>
  </r>
  <r>
    <x v="3"/>
    <n v="9"/>
    <n v="12"/>
    <x v="0"/>
    <n v="0.9464285714285714"/>
    <n v="0.99137931034482762"/>
    <n v="56"/>
  </r>
  <r>
    <x v="3"/>
    <n v="10"/>
    <n v="12"/>
    <x v="0"/>
    <n v="0.93877551020408168"/>
    <n v="0.99392097264437695"/>
    <n v="49"/>
  </r>
  <r>
    <x v="3"/>
    <n v="11"/>
    <n v="12"/>
    <x v="0"/>
    <n v="1"/>
    <n v="0.93167701863354035"/>
    <n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n v="70"/>
    <n v="200"/>
    <n v="12"/>
    <n v="3"/>
    <n v="330"/>
    <n v="60"/>
    <n v="70"/>
    <s v="140469"/>
    <x v="0"/>
    <x v="0"/>
    <n v="0.95714285714285718"/>
    <n v="0.18181818181818182"/>
    <n v="1"/>
    <n v="12.727272727272728"/>
    <n v="0.8545454545454545"/>
    <n v="70"/>
    <n v="30"/>
  </r>
  <r>
    <x v="0"/>
    <n v="50"/>
    <n v="210"/>
    <n v="8"/>
    <n v="1"/>
    <n v="320"/>
    <n v="40"/>
    <n v="70"/>
    <s v="240469"/>
    <x v="0"/>
    <x v="0"/>
    <n v="0.98"/>
    <n v="0.125"/>
    <n v="1.4"/>
    <n v="9.375"/>
    <n v="0.9"/>
    <n v="50"/>
    <m/>
  </r>
  <r>
    <x v="0"/>
    <n v="67"/>
    <n v="240"/>
    <n v="4"/>
    <n v="0"/>
    <n v="320"/>
    <n v="20"/>
    <n v="60"/>
    <s v="340469"/>
    <x v="0"/>
    <x v="0"/>
    <n v="1"/>
    <n v="6.25E-2"/>
    <n v="0.89552238805970152"/>
    <n v="12.5625"/>
    <n v="0.95"/>
    <n v="67"/>
    <m/>
  </r>
  <r>
    <x v="0"/>
    <n v="56"/>
    <n v="278"/>
    <n v="3"/>
    <n v="2"/>
    <n v="325"/>
    <n v="27"/>
    <n v="20"/>
    <s v="440469"/>
    <x v="0"/>
    <x v="0"/>
    <n v="0.9642857142857143"/>
    <n v="8.3076923076923076E-2"/>
    <n v="0.35714285714285715"/>
    <n v="10.338461538461537"/>
    <n v="0.92615384615384611"/>
    <n v="56"/>
    <m/>
  </r>
  <r>
    <x v="0"/>
    <n v="52"/>
    <n v="254"/>
    <n v="8"/>
    <n v="1"/>
    <n v="302"/>
    <n v="18"/>
    <n v="30"/>
    <s v="540469"/>
    <x v="0"/>
    <x v="0"/>
    <n v="0.98076923076923073"/>
    <n v="5.9602649006622516E-2"/>
    <n v="0.57692307692307687"/>
    <n v="10.331125827814569"/>
    <n v="0.9668874172185431"/>
    <n v="52"/>
    <m/>
  </r>
  <r>
    <x v="1"/>
    <n v="55"/>
    <n v="180"/>
    <n v="15"/>
    <n v="0"/>
    <n v="330"/>
    <n v="50"/>
    <n v="60"/>
    <s v="740470"/>
    <x v="1"/>
    <x v="0"/>
    <n v="1"/>
    <n v="0.15151515151515152"/>
    <n v="1.0909090909090908"/>
    <n v="10"/>
    <n v="0.77272727272727271"/>
    <n v="55"/>
    <m/>
  </r>
  <r>
    <x v="1"/>
    <n v="50"/>
    <n v="200"/>
    <n v="6"/>
    <n v="1"/>
    <n v="300"/>
    <n v="45"/>
    <n v="20"/>
    <s v="840470"/>
    <x v="1"/>
    <x v="0"/>
    <n v="0.98"/>
    <n v="0.15"/>
    <n v="0.4"/>
    <n v="10"/>
    <n v="0.7533333333333333"/>
    <n v="50"/>
    <m/>
  </r>
  <r>
    <x v="1"/>
    <n v="47"/>
    <n v="280"/>
    <n v="2"/>
    <n v="0"/>
    <n v="350"/>
    <n v="30"/>
    <n v="48"/>
    <s v="940470"/>
    <x v="1"/>
    <x v="0"/>
    <n v="1"/>
    <n v="8.5714285714285715E-2"/>
    <n v="1.0212765957446808"/>
    <n v="8.0571428571428569"/>
    <n v="0.94285714285714284"/>
    <n v="47"/>
    <m/>
  </r>
  <r>
    <x v="1"/>
    <n v="65"/>
    <n v="281"/>
    <n v="5"/>
    <n v="6"/>
    <n v="345"/>
    <n v="36"/>
    <n v="35"/>
    <s v="1040470"/>
    <x v="1"/>
    <x v="0"/>
    <n v="0.90769230769230769"/>
    <n v="0.10434782608695652"/>
    <n v="0.53846153846153844"/>
    <n v="11.304347826086957"/>
    <n v="0.93043478260869561"/>
    <n v="65"/>
    <m/>
  </r>
  <r>
    <x v="1"/>
    <n v="34"/>
    <n v="294"/>
    <n v="10"/>
    <n v="1"/>
    <n v="375"/>
    <n v="20"/>
    <n v="40"/>
    <s v="1140470"/>
    <x v="1"/>
    <x v="0"/>
    <n v="0.97058823529411764"/>
    <n v="5.3333333333333337E-2"/>
    <n v="1.1764705882352942"/>
    <n v="5.44"/>
    <n v="0.91733333333333333"/>
    <n v="34"/>
    <m/>
  </r>
  <r>
    <x v="2"/>
    <n v="20"/>
    <n v="180"/>
    <n v="7"/>
    <n v="4"/>
    <n v="300"/>
    <n v="50"/>
    <n v="45"/>
    <s v="140471"/>
    <x v="0"/>
    <x v="0"/>
    <n v="0.8"/>
    <n v="0.16666666666666666"/>
    <n v="2.25"/>
    <n v="4"/>
    <n v="0.77333333333333332"/>
    <n v="20"/>
    <m/>
  </r>
  <r>
    <x v="2"/>
    <n v="25"/>
    <n v="200"/>
    <n v="5"/>
    <n v="1"/>
    <n v="310"/>
    <n v="34"/>
    <n v="56"/>
    <s v="340471"/>
    <x v="0"/>
    <x v="0"/>
    <n v="0.96"/>
    <n v="0.10967741935483871"/>
    <n v="2.2400000000000002"/>
    <n v="4.838709677419355"/>
    <n v="0.84193548387096773"/>
    <n v="25"/>
    <m/>
  </r>
  <r>
    <x v="2"/>
    <n v="57"/>
    <n v="210"/>
    <n v="3"/>
    <n v="2"/>
    <n v="295"/>
    <n v="25"/>
    <n v="59"/>
    <s v="1040471"/>
    <x v="1"/>
    <x v="0"/>
    <n v="0.96491228070175439"/>
    <n v="8.4745762711864403E-2"/>
    <n v="1.0350877192982457"/>
    <n v="11.593220338983052"/>
    <n v="0.92203389830508475"/>
    <n v="57"/>
    <m/>
  </r>
  <r>
    <x v="2"/>
    <n v="30"/>
    <n v="250"/>
    <n v="5"/>
    <n v="2"/>
    <n v="290"/>
    <n v="27"/>
    <n v="25"/>
    <s v="1140471"/>
    <x v="1"/>
    <x v="0"/>
    <n v="0.93333333333333335"/>
    <n v="9.3103448275862075E-2"/>
    <n v="0.83333333333333337"/>
    <n v="6.2068965517241379"/>
    <n v="0.96551724137931039"/>
    <n v="30"/>
    <m/>
  </r>
  <r>
    <x v="3"/>
    <n v="20"/>
    <n v="200"/>
    <n v="10"/>
    <n v="4"/>
    <n v="300"/>
    <n v="50"/>
    <n v="60"/>
    <s v="140472"/>
    <x v="0"/>
    <x v="0"/>
    <n v="0.8"/>
    <n v="0.16666666666666666"/>
    <n v="3"/>
    <n v="4"/>
    <n v="0.9"/>
    <n v="20"/>
    <m/>
  </r>
  <r>
    <x v="3"/>
    <n v="25"/>
    <n v="235"/>
    <n v="7"/>
    <n v="3"/>
    <n v="320"/>
    <n v="47"/>
    <n v="71"/>
    <s v="240472"/>
    <x v="0"/>
    <x v="0"/>
    <n v="0.88"/>
    <n v="0.14687500000000001"/>
    <n v="2.84"/>
    <n v="4.6875"/>
    <n v="0.97812500000000002"/>
    <n v="25"/>
    <m/>
  </r>
  <r>
    <x v="3"/>
    <n v="70"/>
    <n v="260"/>
    <n v="4"/>
    <n v="2"/>
    <n v="335"/>
    <n v="22"/>
    <n v="67"/>
    <s v="340472"/>
    <x v="0"/>
    <x v="0"/>
    <n v="0.97142857142857142"/>
    <n v="6.5671641791044774E-2"/>
    <n v="0.95714285714285718"/>
    <n v="12.53731343283582"/>
    <n v="0.9880597014925373"/>
    <n v="70"/>
    <m/>
  </r>
  <r>
    <x v="3"/>
    <n v="52"/>
    <n v="284"/>
    <n v="2"/>
    <n v="0"/>
    <n v="338"/>
    <n v="35"/>
    <n v="50"/>
    <s v="440472"/>
    <x v="0"/>
    <x v="0"/>
    <n v="1"/>
    <n v="0.10355029585798817"/>
    <n v="0.96153846153846156"/>
    <n v="9.2307692307692317"/>
    <n v="0.99408284023668636"/>
    <n v="52"/>
    <m/>
  </r>
  <r>
    <x v="3"/>
    <n v="52"/>
    <n v="254"/>
    <n v="8"/>
    <n v="1"/>
    <n v="302"/>
    <n v="18"/>
    <n v="30"/>
    <s v="540472"/>
    <x v="0"/>
    <x v="0"/>
    <n v="0.98076923076923073"/>
    <n v="5.9602649006622516E-2"/>
    <n v="0.57692307692307687"/>
    <n v="10.331125827814569"/>
    <n v="0.9668874172185431"/>
    <n v="52"/>
    <m/>
  </r>
  <r>
    <x v="3"/>
    <n v="70"/>
    <n v="200"/>
    <n v="12"/>
    <n v="3"/>
    <n v="330"/>
    <n v="60"/>
    <n v="70"/>
    <s v="740472"/>
    <x v="1"/>
    <x v="0"/>
    <n v="0.95714285714285718"/>
    <n v="0.18181818181818182"/>
    <n v="1"/>
    <n v="12.727272727272728"/>
    <n v="0.8545454545454545"/>
    <n v="70"/>
    <m/>
  </r>
  <r>
    <x v="3"/>
    <n v="50"/>
    <n v="210"/>
    <n v="8"/>
    <n v="1"/>
    <n v="320"/>
    <n v="40"/>
    <n v="70"/>
    <s v="840472"/>
    <x v="1"/>
    <x v="0"/>
    <n v="0.98"/>
    <n v="0.125"/>
    <n v="1.4"/>
    <n v="9.375"/>
    <n v="0.9"/>
    <n v="50"/>
    <m/>
  </r>
  <r>
    <x v="3"/>
    <n v="56"/>
    <n v="284"/>
    <n v="5"/>
    <n v="3"/>
    <n v="348"/>
    <n v="24"/>
    <n v="56"/>
    <s v="940472"/>
    <x v="1"/>
    <x v="0"/>
    <n v="0.9464285714285714"/>
    <n v="6.8965517241379309E-2"/>
    <n v="1"/>
    <n v="9.6551724137931032"/>
    <n v="0.99137931034482762"/>
    <n v="56"/>
    <m/>
  </r>
  <r>
    <x v="3"/>
    <n v="49"/>
    <n v="288"/>
    <n v="4"/>
    <n v="3"/>
    <n v="329"/>
    <n v="21"/>
    <n v="35"/>
    <s v="1040472"/>
    <x v="1"/>
    <x v="0"/>
    <n v="0.93877551020408168"/>
    <n v="6.3829787234042548E-2"/>
    <n v="0.7142857142857143"/>
    <n v="8.9361702127659566"/>
    <n v="0.99392097264437695"/>
    <n v="49"/>
    <m/>
  </r>
  <r>
    <x v="3"/>
    <n v="59"/>
    <n v="244"/>
    <n v="6"/>
    <n v="0"/>
    <n v="322"/>
    <n v="28"/>
    <n v="50"/>
    <s v="1140472"/>
    <x v="1"/>
    <x v="0"/>
    <n v="1"/>
    <n v="8.6956521739130432E-2"/>
    <n v="0.84745762711864403"/>
    <n v="10.993788819875776"/>
    <n v="0.93167701863354035"/>
    <n v="59"/>
    <m/>
  </r>
  <r>
    <x v="4"/>
    <m/>
    <m/>
    <m/>
    <m/>
    <m/>
    <m/>
    <m/>
    <m/>
    <x v="2"/>
    <x v="1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">
  <r>
    <n v="1"/>
    <x v="0"/>
    <n v="3"/>
    <n v="30"/>
    <n v="27"/>
    <s v="140469"/>
    <x v="0"/>
    <x v="0"/>
    <n v="0.9"/>
  </r>
  <r>
    <n v="2"/>
    <x v="0"/>
    <n v="2"/>
    <n v="20"/>
    <n v="18"/>
    <s v="240469"/>
    <x v="0"/>
    <x v="0"/>
    <n v="0.9"/>
  </r>
  <r>
    <n v="3"/>
    <x v="0"/>
    <n v="4"/>
    <n v="40"/>
    <n v="38"/>
    <s v="340469"/>
    <x v="0"/>
    <x v="0"/>
    <n v="0.95"/>
  </r>
  <r>
    <n v="4"/>
    <x v="0"/>
    <n v="2"/>
    <n v="20"/>
    <n v="15"/>
    <s v="440469"/>
    <x v="0"/>
    <x v="0"/>
    <n v="0.75"/>
  </r>
  <r>
    <n v="7"/>
    <x v="0"/>
    <n v="3"/>
    <n v="30"/>
    <n v="26"/>
    <s v="740469"/>
    <x v="1"/>
    <x v="0"/>
    <n v="0.8666666666666667"/>
  </r>
  <r>
    <n v="10"/>
    <x v="0"/>
    <n v="4"/>
    <n v="40"/>
    <n v="34"/>
    <s v="1040469"/>
    <x v="1"/>
    <x v="0"/>
    <n v="0.85"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  <r>
    <m/>
    <x v="1"/>
    <m/>
    <m/>
    <m/>
    <m/>
    <x v="2"/>
    <x v="1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">
  <r>
    <n v="1"/>
    <x v="0"/>
    <n v="70"/>
    <n v="200"/>
    <n v="12"/>
    <n v="3"/>
    <n v="330"/>
    <n v="60"/>
    <n v="70"/>
    <n v="6"/>
    <x v="0"/>
    <n v="0.95714285714285718"/>
    <n v="0.18181818181818182"/>
    <n v="1"/>
    <n v="12.727272727272728"/>
    <n v="0.8545454545454545"/>
    <n v="70"/>
    <n v="30"/>
  </r>
  <r>
    <n v="2"/>
    <x v="0"/>
    <n v="50"/>
    <n v="210"/>
    <n v="8"/>
    <n v="1"/>
    <n v="320"/>
    <n v="40"/>
    <n v="70"/>
    <n v="6"/>
    <x v="0"/>
    <n v="0.98"/>
    <n v="0.125"/>
    <n v="1.4"/>
    <n v="9.375"/>
    <n v="0.9"/>
    <n v="50"/>
    <m/>
  </r>
  <r>
    <n v="3"/>
    <x v="0"/>
    <n v="67"/>
    <n v="240"/>
    <n v="4"/>
    <n v="0"/>
    <n v="320"/>
    <n v="20"/>
    <n v="60"/>
    <n v="6"/>
    <x v="0"/>
    <n v="1"/>
    <n v="6.25E-2"/>
    <n v="0.89552238805970152"/>
    <n v="12.5625"/>
    <n v="0.95"/>
    <n v="67"/>
    <m/>
  </r>
  <r>
    <n v="4"/>
    <x v="0"/>
    <n v="56"/>
    <n v="278"/>
    <n v="3"/>
    <n v="2"/>
    <n v="325"/>
    <n v="27"/>
    <n v="20"/>
    <n v="6"/>
    <x v="0"/>
    <n v="0.9642857142857143"/>
    <n v="8.3076923076923076E-2"/>
    <n v="0.35714285714285715"/>
    <n v="10.338461538461537"/>
    <n v="0.92615384615384611"/>
    <n v="56"/>
    <m/>
  </r>
  <r>
    <n v="5"/>
    <x v="0"/>
    <n v="52"/>
    <n v="254"/>
    <n v="8"/>
    <n v="1"/>
    <n v="302"/>
    <n v="18"/>
    <n v="30"/>
    <n v="6"/>
    <x v="0"/>
    <n v="0.98076923076923073"/>
    <n v="5.9602649006622516E-2"/>
    <n v="0.57692307692307687"/>
    <n v="10.331125827814569"/>
    <n v="0.9668874172185431"/>
    <n v="52"/>
    <m/>
  </r>
  <r>
    <n v="7"/>
    <x v="1"/>
    <n v="55"/>
    <n v="180"/>
    <n v="15"/>
    <n v="0"/>
    <n v="330"/>
    <n v="50"/>
    <n v="60"/>
    <n v="12"/>
    <x v="0"/>
    <n v="1"/>
    <n v="0.15151515151515152"/>
    <n v="1.0909090909090908"/>
    <n v="10"/>
    <n v="0.77272727272727271"/>
    <n v="55"/>
    <m/>
  </r>
  <r>
    <n v="8"/>
    <x v="1"/>
    <n v="50"/>
    <n v="200"/>
    <n v="6"/>
    <n v="1"/>
    <n v="300"/>
    <n v="45"/>
    <n v="20"/>
    <n v="12"/>
    <x v="0"/>
    <n v="0.98"/>
    <n v="0.15"/>
    <n v="0.4"/>
    <n v="10"/>
    <n v="0.7533333333333333"/>
    <n v="50"/>
    <m/>
  </r>
  <r>
    <n v="9"/>
    <x v="1"/>
    <n v="47"/>
    <n v="280"/>
    <n v="2"/>
    <n v="0"/>
    <n v="350"/>
    <n v="30"/>
    <n v="48"/>
    <n v="12"/>
    <x v="0"/>
    <n v="1"/>
    <n v="8.5714285714285715E-2"/>
    <n v="1.0212765957446808"/>
    <n v="8.0571428571428569"/>
    <n v="0.94285714285714284"/>
    <n v="47"/>
    <m/>
  </r>
  <r>
    <n v="10"/>
    <x v="1"/>
    <n v="65"/>
    <n v="281"/>
    <n v="5"/>
    <n v="6"/>
    <n v="345"/>
    <n v="36"/>
    <n v="35"/>
    <n v="12"/>
    <x v="0"/>
    <n v="0.90769230769230769"/>
    <n v="0.10434782608695652"/>
    <n v="0.53846153846153844"/>
    <n v="11.304347826086957"/>
    <n v="0.93043478260869561"/>
    <n v="65"/>
    <m/>
  </r>
  <r>
    <n v="11"/>
    <x v="1"/>
    <n v="34"/>
    <n v="294"/>
    <n v="10"/>
    <n v="1"/>
    <n v="375"/>
    <n v="20"/>
    <n v="40"/>
    <n v="12"/>
    <x v="0"/>
    <n v="0.97058823529411764"/>
    <n v="5.3333333333333337E-2"/>
    <n v="1.1764705882352942"/>
    <n v="5.44"/>
    <n v="0.91733333333333333"/>
    <n v="34"/>
    <m/>
  </r>
  <r>
    <n v="1"/>
    <x v="2"/>
    <n v="20"/>
    <n v="180"/>
    <n v="7"/>
    <n v="4"/>
    <n v="300"/>
    <n v="50"/>
    <n v="45"/>
    <n v="6"/>
    <x v="0"/>
    <n v="0.8"/>
    <n v="0.16666666666666666"/>
    <n v="2.25"/>
    <n v="4"/>
    <n v="0.77333333333333332"/>
    <n v="20"/>
    <m/>
  </r>
  <r>
    <n v="3"/>
    <x v="2"/>
    <n v="25"/>
    <n v="200"/>
    <n v="5"/>
    <n v="1"/>
    <n v="310"/>
    <n v="34"/>
    <n v="56"/>
    <n v="6"/>
    <x v="0"/>
    <n v="0.96"/>
    <n v="0.10967741935483871"/>
    <n v="2.2400000000000002"/>
    <n v="4.838709677419355"/>
    <n v="0.84193548387096773"/>
    <n v="25"/>
    <m/>
  </r>
  <r>
    <n v="10"/>
    <x v="2"/>
    <n v="57"/>
    <n v="210"/>
    <n v="3"/>
    <n v="2"/>
    <n v="295"/>
    <n v="25"/>
    <n v="59"/>
    <n v="12"/>
    <x v="0"/>
    <n v="0.96491228070175439"/>
    <n v="8.4745762711864403E-2"/>
    <n v="1.0350877192982457"/>
    <n v="11.593220338983052"/>
    <n v="0.92203389830508475"/>
    <n v="57"/>
    <m/>
  </r>
  <r>
    <n v="11"/>
    <x v="2"/>
    <n v="30"/>
    <n v="250"/>
    <n v="5"/>
    <n v="2"/>
    <n v="290"/>
    <n v="27"/>
    <n v="25"/>
    <n v="12"/>
    <x v="0"/>
    <n v="0.93333333333333335"/>
    <n v="9.3103448275862075E-2"/>
    <n v="0.83333333333333337"/>
    <n v="6.2068965517241379"/>
    <n v="0.96551724137931039"/>
    <n v="30"/>
    <m/>
  </r>
  <r>
    <n v="1"/>
    <x v="3"/>
    <n v="20"/>
    <n v="200"/>
    <n v="10"/>
    <n v="4"/>
    <n v="300"/>
    <n v="50"/>
    <n v="60"/>
    <n v="6"/>
    <x v="0"/>
    <n v="0.8"/>
    <n v="0.16666666666666666"/>
    <n v="3"/>
    <n v="4"/>
    <n v="0.9"/>
    <n v="20"/>
    <m/>
  </r>
  <r>
    <n v="2"/>
    <x v="3"/>
    <n v="25"/>
    <n v="235"/>
    <n v="7"/>
    <n v="3"/>
    <n v="320"/>
    <n v="47"/>
    <n v="71"/>
    <n v="6"/>
    <x v="0"/>
    <n v="0.88"/>
    <n v="0.14687500000000001"/>
    <n v="2.84"/>
    <n v="4.6875"/>
    <n v="0.97812500000000002"/>
    <n v="25"/>
    <m/>
  </r>
  <r>
    <n v="3"/>
    <x v="3"/>
    <n v="70"/>
    <n v="260"/>
    <n v="4"/>
    <n v="2"/>
    <n v="335"/>
    <n v="22"/>
    <n v="67"/>
    <n v="6"/>
    <x v="0"/>
    <n v="0.97142857142857142"/>
    <n v="6.5671641791044774E-2"/>
    <n v="0.95714285714285718"/>
    <n v="12.53731343283582"/>
    <n v="0.9880597014925373"/>
    <n v="70"/>
    <m/>
  </r>
  <r>
    <n v="4"/>
    <x v="3"/>
    <n v="52"/>
    <n v="284"/>
    <n v="2"/>
    <n v="0"/>
    <n v="338"/>
    <n v="35"/>
    <n v="50"/>
    <n v="6"/>
    <x v="0"/>
    <n v="1"/>
    <n v="0.10355029585798817"/>
    <n v="0.96153846153846156"/>
    <n v="9.2307692307692317"/>
    <n v="0.99408284023668636"/>
    <n v="52"/>
    <m/>
  </r>
  <r>
    <n v="5"/>
    <x v="3"/>
    <n v="52"/>
    <n v="254"/>
    <n v="8"/>
    <n v="1"/>
    <n v="302"/>
    <n v="18"/>
    <n v="30"/>
    <n v="6"/>
    <x v="0"/>
    <n v="0.98076923076923073"/>
    <n v="5.9602649006622516E-2"/>
    <n v="0.57692307692307687"/>
    <n v="10.331125827814569"/>
    <n v="0.9668874172185431"/>
    <n v="52"/>
    <m/>
  </r>
  <r>
    <n v="7"/>
    <x v="3"/>
    <n v="70"/>
    <n v="200"/>
    <n v="12"/>
    <n v="3"/>
    <n v="330"/>
    <n v="60"/>
    <n v="70"/>
    <n v="12"/>
    <x v="0"/>
    <n v="0.95714285714285718"/>
    <n v="0.18181818181818182"/>
    <n v="1"/>
    <n v="12.727272727272728"/>
    <n v="0.8545454545454545"/>
    <n v="70"/>
    <m/>
  </r>
  <r>
    <n v="8"/>
    <x v="3"/>
    <n v="50"/>
    <n v="210"/>
    <n v="8"/>
    <n v="1"/>
    <n v="320"/>
    <n v="40"/>
    <n v="70"/>
    <n v="12"/>
    <x v="0"/>
    <n v="0.98"/>
    <n v="0.125"/>
    <n v="1.4"/>
    <n v="9.375"/>
    <n v="0.9"/>
    <n v="50"/>
    <m/>
  </r>
  <r>
    <n v="9"/>
    <x v="3"/>
    <n v="56"/>
    <n v="284"/>
    <n v="5"/>
    <n v="3"/>
    <n v="348"/>
    <n v="24"/>
    <n v="56"/>
    <n v="12"/>
    <x v="0"/>
    <n v="0.9464285714285714"/>
    <n v="6.8965517241379309E-2"/>
    <n v="1"/>
    <n v="9.6551724137931032"/>
    <n v="0.99137931034482762"/>
    <n v="56"/>
    <m/>
  </r>
  <r>
    <n v="10"/>
    <x v="3"/>
    <n v="49"/>
    <n v="288"/>
    <n v="4"/>
    <n v="3"/>
    <n v="329"/>
    <n v="21"/>
    <n v="35"/>
    <n v="12"/>
    <x v="0"/>
    <n v="0.93877551020408168"/>
    <n v="6.3829787234042548E-2"/>
    <n v="0.7142857142857143"/>
    <n v="8.9361702127659566"/>
    <n v="0.99392097264437695"/>
    <n v="49"/>
    <m/>
  </r>
  <r>
    <n v="11"/>
    <x v="3"/>
    <n v="59"/>
    <n v="244"/>
    <n v="6"/>
    <n v="0"/>
    <n v="322"/>
    <n v="28"/>
    <n v="50"/>
    <n v="12"/>
    <x v="0"/>
    <n v="1"/>
    <n v="8.6956521739130432E-2"/>
    <n v="0.84745762711864403"/>
    <n v="10.993788819875776"/>
    <n v="0.93167701863354035"/>
    <n v="59"/>
    <m/>
  </r>
  <r>
    <m/>
    <x v="4"/>
    <m/>
    <m/>
    <m/>
    <m/>
    <m/>
    <m/>
    <m/>
    <m/>
    <x v="1"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">
  <r>
    <s v="140469"/>
    <n v="1"/>
    <x v="0"/>
    <n v="3"/>
    <n v="30"/>
    <n v="27"/>
    <n v="6"/>
    <x v="0"/>
    <n v="0.9"/>
  </r>
  <r>
    <s v="240469"/>
    <n v="2"/>
    <x v="0"/>
    <n v="2"/>
    <n v="20"/>
    <n v="18"/>
    <n v="6"/>
    <x v="0"/>
    <n v="0.9"/>
  </r>
  <r>
    <s v="340469"/>
    <n v="3"/>
    <x v="0"/>
    <n v="4"/>
    <n v="40"/>
    <n v="38"/>
    <n v="6"/>
    <x v="0"/>
    <n v="0.95"/>
  </r>
  <r>
    <s v="440469"/>
    <n v="4"/>
    <x v="0"/>
    <n v="2"/>
    <n v="20"/>
    <n v="15"/>
    <n v="6"/>
    <x v="0"/>
    <n v="0.75"/>
  </r>
  <r>
    <s v="740469"/>
    <n v="7"/>
    <x v="0"/>
    <n v="3"/>
    <n v="30"/>
    <n v="26"/>
    <n v="12"/>
    <x v="0"/>
    <n v="0.8666666666666667"/>
  </r>
  <r>
    <s v="1040469"/>
    <n v="10"/>
    <x v="0"/>
    <n v="4"/>
    <n v="40"/>
    <n v="34"/>
    <n v="12"/>
    <x v="0"/>
    <n v="0.85"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  <r>
    <m/>
    <m/>
    <x v="1"/>
    <m/>
    <m/>
    <m/>
    <m/>
    <x v="1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9">
  <r>
    <s v="140469"/>
    <n v="1"/>
    <x v="0"/>
    <d v="1899-12-30T08:30:00"/>
    <d v="1899-12-30T14:30:00"/>
    <d v="2010-10-18T00:00:00"/>
    <n v="0"/>
    <d v="1899-12-30T06:00:00"/>
    <n v="360"/>
    <n v="6"/>
    <x v="0"/>
    <n v="30"/>
  </r>
  <r>
    <s v="240469"/>
    <n v="2"/>
    <x v="0"/>
    <d v="1899-12-30T09:40:00"/>
    <d v="1899-12-30T16:00:00"/>
    <d v="2010-10-18T00:00:00"/>
    <n v="0"/>
    <d v="1899-12-30T06:20:00"/>
    <n v="380"/>
    <n v="6"/>
    <x v="0"/>
    <n v="60"/>
  </r>
  <r>
    <s v="340469"/>
    <n v="3"/>
    <x v="0"/>
    <d v="1899-12-30T14:00:00"/>
    <d v="1899-12-30T20:50:00"/>
    <d v="2010-10-18T00:00:00"/>
    <n v="0"/>
    <d v="1899-12-30T06:50:00"/>
    <n v="410"/>
    <n v="6"/>
    <x v="0"/>
    <n v="90"/>
  </r>
  <r>
    <s v="440469"/>
    <n v="4"/>
    <x v="0"/>
    <d v="1899-12-30T08:35:00"/>
    <d v="1899-12-30T15:40:00"/>
    <d v="2010-10-18T00:00:00"/>
    <n v="0"/>
    <d v="1899-12-30T07:05:00"/>
    <n v="425"/>
    <n v="6"/>
    <x v="0"/>
    <n v="100"/>
  </r>
  <r>
    <s v="740469"/>
    <n v="7"/>
    <x v="0"/>
    <d v="1899-12-30T09:00:00"/>
    <d v="1899-12-30T15:20:00"/>
    <d v="2010-10-18T00:00:00"/>
    <n v="0"/>
    <d v="1899-12-30T06:20:00"/>
    <n v="380"/>
    <n v="12"/>
    <x v="0"/>
    <n v="380"/>
  </r>
  <r>
    <s v="840469"/>
    <n v="8"/>
    <x v="0"/>
    <d v="1899-12-30T09:30:00"/>
    <d v="1899-12-30T14:29:00"/>
    <d v="2010-10-18T00:00:00"/>
    <n v="0"/>
    <d v="1899-12-30T04:59:00"/>
    <n v="299"/>
    <n v="12"/>
    <x v="0"/>
    <n v="299"/>
  </r>
  <r>
    <s v="940469"/>
    <n v="9"/>
    <x v="0"/>
    <d v="1899-12-30T14:00:00"/>
    <d v="1899-12-30T20:40:00"/>
    <d v="2010-10-18T00:00:00"/>
    <n v="0"/>
    <d v="1899-12-30T06:40:00"/>
    <n v="400"/>
    <n v="12"/>
    <x v="0"/>
    <n v="400"/>
  </r>
  <r>
    <s v="1040469"/>
    <n v="10"/>
    <x v="0"/>
    <d v="1899-12-30T08:30:00"/>
    <d v="1899-12-30T14:37:00"/>
    <d v="2010-10-18T00:00:00"/>
    <n v="0"/>
    <d v="1899-12-30T06:07:00"/>
    <n v="367"/>
    <n v="12"/>
    <x v="0"/>
    <n v="367"/>
  </r>
  <r>
    <s v="140470"/>
    <n v="1"/>
    <x v="1"/>
    <d v="1899-12-30T08:30:00"/>
    <d v="1899-12-30T14:44:00"/>
    <d v="2010-10-19T00:00:00"/>
    <n v="0"/>
    <d v="1899-12-30T06:14:00"/>
    <n v="374"/>
    <n v="6"/>
    <x v="0"/>
    <n v="374"/>
  </r>
  <r>
    <s v="240470"/>
    <n v="2"/>
    <x v="1"/>
    <d v="1899-12-30T09:00:00"/>
    <d v="1899-12-30T15:30:00"/>
    <d v="2010-10-19T00:00:00"/>
    <n v="0"/>
    <d v="1899-12-30T06:30:00"/>
    <n v="390"/>
    <n v="6"/>
    <x v="0"/>
    <n v="390"/>
  </r>
  <r>
    <s v="340470"/>
    <n v="3"/>
    <x v="1"/>
    <d v="1899-12-30T14:10:00"/>
    <d v="1899-12-30T20:30:00"/>
    <d v="2010-10-19T00:00:00"/>
    <n v="0"/>
    <d v="1899-12-30T06:20:00"/>
    <n v="380"/>
    <n v="6"/>
    <x v="0"/>
    <n v="380"/>
  </r>
  <r>
    <s v="440470"/>
    <n v="4"/>
    <x v="1"/>
    <d v="1899-12-30T08:30:00"/>
    <d v="1899-12-30T14:50:00"/>
    <d v="2010-10-19T00:00:00"/>
    <n v="0"/>
    <d v="1899-12-30T06:20:00"/>
    <n v="380"/>
    <n v="6"/>
    <x v="0"/>
    <n v="380"/>
  </r>
  <r>
    <s v="740470"/>
    <n v="7"/>
    <x v="1"/>
    <d v="1899-12-30T09:05:00"/>
    <d v="1899-12-30T15:25:00"/>
    <d v="2010-10-19T00:00:00"/>
    <n v="0"/>
    <d v="1899-12-30T06:20:00"/>
    <n v="380"/>
    <n v="12"/>
    <x v="0"/>
    <n v="50"/>
  </r>
  <r>
    <s v="840470"/>
    <n v="8"/>
    <x v="1"/>
    <d v="1899-12-30T09:20:00"/>
    <d v="1899-12-30T15:35:00"/>
    <d v="2010-10-19T00:00:00"/>
    <n v="0"/>
    <d v="1899-12-30T06:15:00"/>
    <n v="375"/>
    <n v="12"/>
    <x v="0"/>
    <n v="75"/>
  </r>
  <r>
    <s v="940470"/>
    <n v="9"/>
    <x v="1"/>
    <d v="1899-12-30T14:00:00"/>
    <d v="1899-12-30T20:30:00"/>
    <d v="2010-10-19T00:00:00"/>
    <n v="0"/>
    <d v="1899-12-30T06:30:00"/>
    <n v="390"/>
    <n v="12"/>
    <x v="0"/>
    <n v="40"/>
  </r>
  <r>
    <s v="1040470"/>
    <n v="10"/>
    <x v="1"/>
    <d v="1899-12-30T08:30:00"/>
    <d v="1899-12-30T14:50:00"/>
    <d v="2010-10-19T00:00:00"/>
    <n v="0"/>
    <d v="1899-12-30T06:20:00"/>
    <n v="380"/>
    <n v="12"/>
    <x v="0"/>
    <n v="35"/>
  </r>
  <r>
    <s v="140471"/>
    <n v="1"/>
    <x v="2"/>
    <d v="1899-12-30T08:30:00"/>
    <d v="1899-12-30T15:00:00"/>
    <d v="2010-10-20T00:00:00"/>
    <n v="0"/>
    <d v="1899-12-30T06:30:00"/>
    <n v="390"/>
    <n v="6"/>
    <x v="0"/>
    <n v="90"/>
  </r>
  <r>
    <s v="240471"/>
    <n v="2"/>
    <x v="2"/>
    <d v="1899-12-30T09:00:00"/>
    <d v="1899-12-30T16:30:00"/>
    <d v="2010-10-20T00:00:00"/>
    <n v="0"/>
    <d v="1899-12-30T07:30:00"/>
    <n v="450"/>
    <n v="6"/>
    <x v="0"/>
    <n v="450"/>
  </r>
  <r>
    <s v="340471"/>
    <n v="3"/>
    <x v="2"/>
    <d v="1899-12-30T14:00:00"/>
    <d v="1899-12-30T20:45:00"/>
    <d v="2010-10-20T00:00:00"/>
    <n v="0"/>
    <d v="1899-12-30T06:45:00"/>
    <n v="405"/>
    <n v="6"/>
    <x v="0"/>
    <n v="95"/>
  </r>
  <r>
    <s v="440471"/>
    <n v="4"/>
    <x v="2"/>
    <d v="1899-12-30T08:20:00"/>
    <d v="1899-12-30T15:20:00"/>
    <d v="2010-10-20T00:00:00"/>
    <n v="0"/>
    <d v="1899-12-30T07:00:00"/>
    <n v="420"/>
    <n v="6"/>
    <x v="0"/>
    <n v="420"/>
  </r>
  <r>
    <s v="740471"/>
    <n v="7"/>
    <x v="2"/>
    <d v="1899-12-30T09:00:00"/>
    <d v="1899-12-30T15:20:00"/>
    <d v="2010-10-20T00:00:00"/>
    <n v="0"/>
    <d v="1899-12-30T06:20:00"/>
    <n v="380"/>
    <n v="12"/>
    <x v="0"/>
    <n v="380"/>
  </r>
  <r>
    <s v="840471"/>
    <n v="8"/>
    <x v="2"/>
    <d v="1899-12-30T09:10:00"/>
    <d v="1899-12-30T15:40:00"/>
    <d v="2010-10-20T00:00:00"/>
    <n v="0"/>
    <d v="1899-12-30T06:30:00"/>
    <n v="390"/>
    <n v="12"/>
    <x v="0"/>
    <n v="390"/>
  </r>
  <r>
    <s v="940471"/>
    <n v="9"/>
    <x v="2"/>
    <d v="1899-12-30T14:00:00"/>
    <d v="1899-12-30T21:00:00"/>
    <d v="2010-10-20T00:00:00"/>
    <n v="0"/>
    <d v="1899-12-30T07:00:00"/>
    <n v="420"/>
    <n v="12"/>
    <x v="0"/>
    <n v="420"/>
  </r>
  <r>
    <s v="1040471"/>
    <n v="10"/>
    <x v="2"/>
    <d v="1899-12-30T08:00:00"/>
    <d v="1899-12-30T14:50:00"/>
    <d v="2010-10-20T00:00:00"/>
    <n v="0"/>
    <d v="1899-12-30T06:50:00"/>
    <n v="410"/>
    <n v="12"/>
    <x v="0"/>
    <n v="115"/>
  </r>
  <r>
    <s v="140472"/>
    <n v="1"/>
    <x v="3"/>
    <d v="1899-12-30T08:30:00"/>
    <d v="1899-12-30T14:35:00"/>
    <d v="2010-10-21T00:00:00"/>
    <n v="0"/>
    <d v="1899-12-30T06:05:00"/>
    <n v="365"/>
    <n v="6"/>
    <x v="0"/>
    <n v="65"/>
  </r>
  <r>
    <s v="240472"/>
    <n v="2"/>
    <x v="3"/>
    <d v="1899-12-30T09:40:00"/>
    <d v="1899-12-30T16:00:00"/>
    <d v="2010-10-21T00:00:00"/>
    <n v="0"/>
    <d v="1899-12-30T06:20:00"/>
    <n v="380"/>
    <n v="6"/>
    <x v="0"/>
    <n v="60"/>
  </r>
  <r>
    <s v="340472"/>
    <n v="3"/>
    <x v="3"/>
    <d v="1899-12-30T14:03:00"/>
    <d v="1899-12-30T20:40:00"/>
    <d v="2010-10-21T00:00:00"/>
    <n v="0"/>
    <d v="1899-12-30T06:37:00"/>
    <n v="397"/>
    <n v="6"/>
    <x v="0"/>
    <n v="62"/>
  </r>
  <r>
    <s v="440472"/>
    <n v="4"/>
    <x v="3"/>
    <d v="1899-12-30T08:30:00"/>
    <d v="1899-12-30T15:35:00"/>
    <d v="2010-10-21T00:00:00"/>
    <n v="0"/>
    <d v="1899-12-30T07:05:00"/>
    <n v="425"/>
    <n v="6"/>
    <x v="0"/>
    <n v="87"/>
  </r>
  <r>
    <s v="740472"/>
    <n v="7"/>
    <x v="3"/>
    <d v="1899-12-30T09:00:00"/>
    <d v="1899-12-30T15:20:00"/>
    <d v="2010-10-21T00:00:00"/>
    <n v="0"/>
    <d v="1899-12-30T06:20:00"/>
    <n v="380"/>
    <n v="12"/>
    <x v="0"/>
    <n v="50"/>
  </r>
  <r>
    <s v="840472"/>
    <n v="8"/>
    <x v="3"/>
    <d v="1899-12-30T09:30:00"/>
    <d v="1899-12-30T15:40:00"/>
    <d v="2010-10-21T00:00:00"/>
    <n v="0"/>
    <d v="1899-12-30T06:10:00"/>
    <n v="370"/>
    <n v="12"/>
    <x v="0"/>
    <n v="50"/>
  </r>
  <r>
    <s v="940472"/>
    <n v="9"/>
    <x v="3"/>
    <d v="1899-12-30T14:00:00"/>
    <d v="1899-12-30T20:40:00"/>
    <d v="2010-10-21T00:00:00"/>
    <n v="0"/>
    <d v="1899-12-30T06:40:00"/>
    <n v="400"/>
    <n v="12"/>
    <x v="0"/>
    <n v="52"/>
  </r>
  <r>
    <s v="1040472"/>
    <n v="10"/>
    <x v="3"/>
    <d v="1899-12-30T08:30:00"/>
    <d v="1899-12-30T14:30:00"/>
    <d v="2010-10-21T00:00:00"/>
    <n v="0"/>
    <d v="1899-12-30T06:00:00"/>
    <n v="360"/>
    <n v="12"/>
    <x v="0"/>
    <n v="31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s v=""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e v="#N/A"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1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n v="0"/>
    <d v="1899-12-30T00:00:00"/>
    <n v="0"/>
    <m/>
    <x v="2"/>
    <n v="0"/>
  </r>
  <r>
    <m/>
    <m/>
    <x v="4"/>
    <m/>
    <m/>
    <m/>
    <m/>
    <m/>
    <m/>
    <m/>
    <x v="2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29">
  <r>
    <s v="140469"/>
    <n v="1"/>
    <x v="0"/>
    <d v="1899-12-30T08:30:00"/>
    <d v="1899-12-30T14:30:00"/>
    <d v="2010-10-18T00:00:00"/>
    <n v="0"/>
    <d v="1899-12-30T06:00:00"/>
    <n v="360"/>
    <x v="0"/>
    <x v="0"/>
    <n v="30"/>
  </r>
  <r>
    <s v="240469"/>
    <n v="2"/>
    <x v="0"/>
    <d v="1899-12-30T09:40:00"/>
    <d v="1899-12-30T16:00:00"/>
    <d v="2010-10-18T00:00:00"/>
    <n v="0"/>
    <d v="1899-12-30T06:20:00"/>
    <n v="380"/>
    <x v="0"/>
    <x v="0"/>
    <n v="60"/>
  </r>
  <r>
    <s v="340469"/>
    <n v="3"/>
    <x v="0"/>
    <d v="1899-12-30T14:00:00"/>
    <d v="1899-12-30T20:50:00"/>
    <d v="2010-10-18T00:00:00"/>
    <n v="0"/>
    <d v="1899-12-30T06:50:00"/>
    <n v="410"/>
    <x v="0"/>
    <x v="0"/>
    <n v="90"/>
  </r>
  <r>
    <s v="440469"/>
    <n v="4"/>
    <x v="0"/>
    <d v="1899-12-30T08:35:00"/>
    <d v="1899-12-30T15:40:00"/>
    <d v="2010-10-18T00:00:00"/>
    <n v="0"/>
    <d v="1899-12-30T07:05:00"/>
    <n v="425"/>
    <x v="0"/>
    <x v="0"/>
    <n v="100"/>
  </r>
  <r>
    <s v="740469"/>
    <n v="7"/>
    <x v="0"/>
    <d v="1899-12-30T09:00:00"/>
    <d v="1899-12-30T15:20:00"/>
    <d v="2010-10-18T00:00:00"/>
    <n v="0"/>
    <d v="1899-12-30T06:20:00"/>
    <n v="380"/>
    <x v="1"/>
    <x v="0"/>
    <n v="380"/>
  </r>
  <r>
    <s v="840469"/>
    <n v="8"/>
    <x v="0"/>
    <d v="1899-12-30T09:30:00"/>
    <d v="1899-12-30T14:29:00"/>
    <d v="2010-10-18T00:00:00"/>
    <n v="0"/>
    <d v="1899-12-30T04:59:00"/>
    <n v="299"/>
    <x v="1"/>
    <x v="0"/>
    <n v="299"/>
  </r>
  <r>
    <s v="940469"/>
    <n v="9"/>
    <x v="0"/>
    <d v="1899-12-30T14:00:00"/>
    <d v="1899-12-30T20:40:00"/>
    <d v="2010-10-18T00:00:00"/>
    <n v="0"/>
    <d v="1899-12-30T06:40:00"/>
    <n v="400"/>
    <x v="1"/>
    <x v="0"/>
    <n v="400"/>
  </r>
  <r>
    <s v="1040469"/>
    <n v="10"/>
    <x v="0"/>
    <d v="1899-12-30T08:30:00"/>
    <d v="1899-12-30T14:37:00"/>
    <d v="2010-10-18T00:00:00"/>
    <n v="0"/>
    <d v="1899-12-30T06:07:00"/>
    <n v="367"/>
    <x v="1"/>
    <x v="0"/>
    <n v="367"/>
  </r>
  <r>
    <s v="140470"/>
    <n v="1"/>
    <x v="1"/>
    <d v="1899-12-30T08:30:00"/>
    <d v="1899-12-30T14:44:00"/>
    <d v="2010-10-19T00:00:00"/>
    <n v="0"/>
    <d v="1899-12-30T06:14:00"/>
    <n v="374"/>
    <x v="0"/>
    <x v="0"/>
    <n v="374"/>
  </r>
  <r>
    <s v="240470"/>
    <n v="2"/>
    <x v="1"/>
    <d v="1899-12-30T09:00:00"/>
    <d v="1899-12-30T15:30:00"/>
    <d v="2010-10-19T00:00:00"/>
    <n v="0"/>
    <d v="1899-12-30T06:30:00"/>
    <n v="390"/>
    <x v="0"/>
    <x v="0"/>
    <n v="390"/>
  </r>
  <r>
    <s v="340470"/>
    <n v="3"/>
    <x v="1"/>
    <d v="1899-12-30T14:10:00"/>
    <d v="1899-12-30T20:30:00"/>
    <d v="2010-10-19T00:00:00"/>
    <n v="0"/>
    <d v="1899-12-30T06:20:00"/>
    <n v="380"/>
    <x v="0"/>
    <x v="0"/>
    <n v="380"/>
  </r>
  <r>
    <s v="440470"/>
    <n v="4"/>
    <x v="1"/>
    <d v="1899-12-30T08:30:00"/>
    <d v="1899-12-30T14:50:00"/>
    <d v="2010-10-19T00:00:00"/>
    <n v="0"/>
    <d v="1899-12-30T06:20:00"/>
    <n v="380"/>
    <x v="0"/>
    <x v="0"/>
    <n v="380"/>
  </r>
  <r>
    <s v="740470"/>
    <n v="7"/>
    <x v="1"/>
    <d v="1899-12-30T09:05:00"/>
    <d v="1899-12-30T15:25:00"/>
    <d v="2010-10-19T00:00:00"/>
    <n v="0"/>
    <d v="1899-12-30T06:20:00"/>
    <n v="380"/>
    <x v="1"/>
    <x v="0"/>
    <n v="50"/>
  </r>
  <r>
    <s v="840470"/>
    <n v="8"/>
    <x v="1"/>
    <d v="1899-12-30T09:20:00"/>
    <d v="1899-12-30T15:35:00"/>
    <d v="2010-10-19T00:00:00"/>
    <n v="0"/>
    <d v="1899-12-30T06:15:00"/>
    <n v="375"/>
    <x v="1"/>
    <x v="0"/>
    <n v="75"/>
  </r>
  <r>
    <s v="940470"/>
    <n v="9"/>
    <x v="1"/>
    <d v="1899-12-30T14:00:00"/>
    <d v="1899-12-30T20:30:00"/>
    <d v="2010-10-19T00:00:00"/>
    <n v="0"/>
    <d v="1899-12-30T06:30:00"/>
    <n v="390"/>
    <x v="1"/>
    <x v="0"/>
    <n v="40"/>
  </r>
  <r>
    <s v="1040470"/>
    <n v="10"/>
    <x v="1"/>
    <d v="1899-12-30T08:30:00"/>
    <d v="1899-12-30T14:50:00"/>
    <d v="2010-10-19T00:00:00"/>
    <n v="0"/>
    <d v="1899-12-30T06:20:00"/>
    <n v="380"/>
    <x v="1"/>
    <x v="0"/>
    <n v="35"/>
  </r>
  <r>
    <s v="140471"/>
    <n v="1"/>
    <x v="2"/>
    <d v="1899-12-30T08:30:00"/>
    <d v="1899-12-30T15:00:00"/>
    <d v="2010-10-20T00:00:00"/>
    <n v="0"/>
    <d v="1899-12-30T06:30:00"/>
    <n v="390"/>
    <x v="0"/>
    <x v="0"/>
    <n v="90"/>
  </r>
  <r>
    <s v="240471"/>
    <n v="2"/>
    <x v="2"/>
    <d v="1899-12-30T09:00:00"/>
    <d v="1899-12-30T16:30:00"/>
    <d v="2010-10-20T00:00:00"/>
    <n v="0"/>
    <d v="1899-12-30T07:30:00"/>
    <n v="450"/>
    <x v="0"/>
    <x v="0"/>
    <n v="450"/>
  </r>
  <r>
    <s v="340471"/>
    <n v="3"/>
    <x v="2"/>
    <d v="1899-12-30T14:00:00"/>
    <d v="1899-12-30T20:45:00"/>
    <d v="2010-10-20T00:00:00"/>
    <n v="0"/>
    <d v="1899-12-30T06:45:00"/>
    <n v="405"/>
    <x v="0"/>
    <x v="0"/>
    <n v="95"/>
  </r>
  <r>
    <s v="440471"/>
    <n v="4"/>
    <x v="2"/>
    <d v="1899-12-30T08:20:00"/>
    <d v="1899-12-30T15:20:00"/>
    <d v="2010-10-20T00:00:00"/>
    <n v="0"/>
    <d v="1899-12-30T07:00:00"/>
    <n v="420"/>
    <x v="0"/>
    <x v="0"/>
    <n v="420"/>
  </r>
  <r>
    <s v="740471"/>
    <n v="7"/>
    <x v="2"/>
    <d v="1899-12-30T09:00:00"/>
    <d v="1899-12-30T15:20:00"/>
    <d v="2010-10-20T00:00:00"/>
    <n v="0"/>
    <d v="1899-12-30T06:20:00"/>
    <n v="380"/>
    <x v="1"/>
    <x v="0"/>
    <n v="380"/>
  </r>
  <r>
    <s v="840471"/>
    <n v="8"/>
    <x v="2"/>
    <d v="1899-12-30T09:10:00"/>
    <d v="1899-12-30T15:40:00"/>
    <d v="2010-10-20T00:00:00"/>
    <n v="0"/>
    <d v="1899-12-30T06:30:00"/>
    <n v="390"/>
    <x v="1"/>
    <x v="0"/>
    <n v="390"/>
  </r>
  <r>
    <s v="940471"/>
    <n v="9"/>
    <x v="2"/>
    <d v="1899-12-30T14:00:00"/>
    <d v="1899-12-30T21:00:00"/>
    <d v="2010-10-20T00:00:00"/>
    <n v="0"/>
    <d v="1899-12-30T07:00:00"/>
    <n v="420"/>
    <x v="1"/>
    <x v="0"/>
    <n v="420"/>
  </r>
  <r>
    <s v="1040471"/>
    <n v="10"/>
    <x v="2"/>
    <d v="1899-12-30T08:00:00"/>
    <d v="1899-12-30T14:50:00"/>
    <d v="2010-10-20T00:00:00"/>
    <n v="0"/>
    <d v="1899-12-30T06:50:00"/>
    <n v="410"/>
    <x v="1"/>
    <x v="0"/>
    <n v="115"/>
  </r>
  <r>
    <s v="140472"/>
    <n v="1"/>
    <x v="3"/>
    <d v="1899-12-30T08:30:00"/>
    <d v="1899-12-30T14:35:00"/>
    <d v="2010-10-21T00:00:00"/>
    <n v="0"/>
    <d v="1899-12-30T06:05:00"/>
    <n v="365"/>
    <x v="0"/>
    <x v="0"/>
    <n v="65"/>
  </r>
  <r>
    <s v="240472"/>
    <n v="2"/>
    <x v="3"/>
    <d v="1899-12-30T09:40:00"/>
    <d v="1899-12-30T16:00:00"/>
    <d v="2010-10-21T00:00:00"/>
    <n v="0"/>
    <d v="1899-12-30T06:20:00"/>
    <n v="380"/>
    <x v="0"/>
    <x v="0"/>
    <n v="60"/>
  </r>
  <r>
    <s v="340472"/>
    <n v="3"/>
    <x v="3"/>
    <d v="1899-12-30T14:03:00"/>
    <d v="1899-12-30T20:40:00"/>
    <d v="2010-10-21T00:00:00"/>
    <n v="0"/>
    <d v="1899-12-30T06:37:00"/>
    <n v="397"/>
    <x v="0"/>
    <x v="0"/>
    <n v="62"/>
  </r>
  <r>
    <s v="440472"/>
    <n v="4"/>
    <x v="3"/>
    <d v="1899-12-30T08:30:00"/>
    <d v="1899-12-30T15:35:00"/>
    <d v="2010-10-21T00:00:00"/>
    <n v="0"/>
    <d v="1899-12-30T07:05:00"/>
    <n v="425"/>
    <x v="0"/>
    <x v="0"/>
    <n v="87"/>
  </r>
  <r>
    <s v="740472"/>
    <n v="7"/>
    <x v="3"/>
    <d v="1899-12-30T09:00:00"/>
    <d v="1899-12-30T15:20:00"/>
    <d v="2010-10-21T00:00:00"/>
    <n v="0"/>
    <d v="1899-12-30T06:20:00"/>
    <n v="380"/>
    <x v="1"/>
    <x v="0"/>
    <n v="50"/>
  </r>
  <r>
    <s v="840472"/>
    <n v="8"/>
    <x v="3"/>
    <d v="1899-12-30T09:30:00"/>
    <d v="1899-12-30T15:40:00"/>
    <d v="2010-10-21T00:00:00"/>
    <n v="0"/>
    <d v="1899-12-30T06:10:00"/>
    <n v="370"/>
    <x v="1"/>
    <x v="0"/>
    <n v="50"/>
  </r>
  <r>
    <s v="940472"/>
    <n v="9"/>
    <x v="3"/>
    <d v="1899-12-30T14:00:00"/>
    <d v="1899-12-30T20:40:00"/>
    <d v="2010-10-21T00:00:00"/>
    <n v="0"/>
    <d v="1899-12-30T06:40:00"/>
    <n v="400"/>
    <x v="1"/>
    <x v="0"/>
    <n v="52"/>
  </r>
  <r>
    <s v="1040472"/>
    <n v="10"/>
    <x v="3"/>
    <d v="1899-12-30T08:30:00"/>
    <d v="1899-12-30T14:30:00"/>
    <d v="2010-10-21T00:00:00"/>
    <n v="0"/>
    <d v="1899-12-30T06:00:00"/>
    <n v="360"/>
    <x v="1"/>
    <x v="0"/>
    <n v="31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s v=""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2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1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n v="0"/>
    <d v="1899-12-30T00:00:00"/>
    <n v="0"/>
    <x v="3"/>
    <x v="2"/>
    <n v="0"/>
  </r>
  <r>
    <m/>
    <m/>
    <x v="4"/>
    <m/>
    <m/>
    <m/>
    <m/>
    <m/>
    <m/>
    <x v="3"/>
    <x v="2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723">
  <r>
    <s v="140469"/>
    <n v="1"/>
    <x v="0"/>
    <d v="1899-12-30T08:30:00"/>
    <d v="1899-12-30T14:30:00"/>
    <d v="2010-10-18T00:00:00"/>
    <n v="0"/>
    <d v="1899-12-30T06:00:00"/>
    <n v="6"/>
    <x v="0"/>
    <d v="1899-12-30T08:30:00"/>
    <d v="1899-12-30T14:30:00"/>
    <n v="0"/>
  </r>
  <r>
    <s v="240469"/>
    <n v="2"/>
    <x v="0"/>
    <d v="1899-12-30T10:00:00"/>
    <d v="1899-12-30T16:00:00"/>
    <d v="2010-10-18T00:00:00"/>
    <n v="0"/>
    <d v="1899-12-30T06:00:00"/>
    <n v="6"/>
    <x v="0"/>
    <d v="1899-12-30T09:40:00"/>
    <d v="1899-12-30T16:00:00"/>
    <n v="0"/>
  </r>
  <r>
    <s v="340469"/>
    <n v="3"/>
    <x v="0"/>
    <d v="1899-12-30T14:00:00"/>
    <d v="1899-12-30T20:00:00"/>
    <d v="2010-10-18T00:00:00"/>
    <n v="0"/>
    <d v="1899-12-30T06:00:00"/>
    <n v="6"/>
    <x v="0"/>
    <d v="1899-12-30T14:00:00"/>
    <d v="1899-12-30T20:50:00"/>
    <n v="0"/>
  </r>
  <r>
    <s v="440469"/>
    <n v="4"/>
    <x v="0"/>
    <d v="1899-12-30T08:30:00"/>
    <d v="1899-12-30T14:30:00"/>
    <d v="2010-10-18T00:00:00"/>
    <n v="0"/>
    <d v="1899-12-30T06:00:00"/>
    <n v="6"/>
    <x v="0"/>
    <d v="1899-12-30T08:35:00"/>
    <d v="1899-12-30T15:40:00"/>
    <n v="5"/>
  </r>
  <r>
    <s v="740469"/>
    <n v="7"/>
    <x v="0"/>
    <d v="1899-12-30T10:00:00"/>
    <d v="1899-12-30T16:00:00"/>
    <d v="2010-10-18T00:00:00"/>
    <n v="0"/>
    <d v="1899-12-30T06:00:00"/>
    <n v="12"/>
    <x v="0"/>
    <d v="1899-12-30T09:00:00"/>
    <d v="1899-12-30T15:20:00"/>
    <n v="40"/>
  </r>
  <r>
    <s v="840469"/>
    <n v="8"/>
    <x v="0"/>
    <d v="1899-12-30T08:30:00"/>
    <d v="1899-12-30T14:30:00"/>
    <d v="2010-10-18T00:00:00"/>
    <n v="0"/>
    <d v="1899-12-30T06:00:00"/>
    <n v="12"/>
    <x v="0"/>
    <d v="1899-12-30T09:30:00"/>
    <d v="1899-12-30T14:29:00"/>
    <n v="61"/>
  </r>
  <r>
    <s v="940469"/>
    <n v="9"/>
    <x v="0"/>
    <d v="1899-12-30T10:00:00"/>
    <d v="1899-12-30T16:00:00"/>
    <d v="2010-10-18T00:00:00"/>
    <n v="0"/>
    <d v="1899-12-30T06:00:00"/>
    <n v="12"/>
    <x v="0"/>
    <d v="1899-12-30T14:00:00"/>
    <d v="1899-12-30T20:40:00"/>
    <n v="240"/>
  </r>
  <r>
    <s v="1040469"/>
    <n v="10"/>
    <x v="0"/>
    <d v="1899-12-30T14:00:00"/>
    <d v="1899-12-30T20:00:00"/>
    <d v="2010-10-18T00:00:00"/>
    <n v="0"/>
    <d v="1899-12-30T06:00:00"/>
    <n v="12"/>
    <x v="0"/>
    <d v="1899-12-30T08:30:00"/>
    <d v="1899-12-30T14:37:00"/>
    <n v="323"/>
  </r>
  <r>
    <s v="1140469"/>
    <n v="11"/>
    <x v="0"/>
    <d v="1899-12-30T08:30:00"/>
    <d v="1899-12-30T14:30:00"/>
    <d v="2010-10-18T00:00:00"/>
    <n v="0"/>
    <d v="1899-12-30T06:00:00"/>
    <n v="12"/>
    <x v="0"/>
    <e v="#N/A"/>
    <e v="#N/A"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s v=""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e v="#N/A"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1"/>
    <m/>
    <m/>
    <n v="0"/>
  </r>
  <r>
    <m/>
    <m/>
    <x v="1"/>
    <m/>
    <m/>
    <m/>
    <n v="0"/>
    <d v="1899-12-30T00:00:00"/>
    <m/>
    <x v="2"/>
    <m/>
    <m/>
    <n v="0"/>
  </r>
  <r>
    <m/>
    <m/>
    <x v="1"/>
    <m/>
    <m/>
    <m/>
    <n v="0"/>
    <d v="1899-12-30T00:00:00"/>
    <m/>
    <x v="2"/>
    <m/>
    <m/>
    <n v="0"/>
  </r>
  <r>
    <m/>
    <m/>
    <x v="1"/>
    <m/>
    <m/>
    <m/>
    <n v="0"/>
    <d v="1899-12-30T00:00:00"/>
    <m/>
    <x v="2"/>
    <m/>
    <m/>
    <n v="0"/>
  </r>
  <r>
    <m/>
    <m/>
    <x v="1"/>
    <m/>
    <m/>
    <m/>
    <n v="0"/>
    <d v="1899-12-30T00:00:00"/>
    <m/>
    <x v="2"/>
    <m/>
    <m/>
    <n v="0"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n v="0"/>
    <d v="1899-12-30T00:00:00"/>
    <m/>
    <x v="2"/>
    <m/>
    <m/>
    <m/>
  </r>
  <r>
    <m/>
    <m/>
    <x v="1"/>
    <m/>
    <m/>
    <m/>
    <m/>
    <m/>
    <m/>
    <x v="2"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723">
  <r>
    <s v="140469"/>
    <n v="1"/>
    <x v="0"/>
    <d v="1899-12-30T08:30:00"/>
    <d v="1899-12-30T14:30:00"/>
    <d v="2010-10-18T00:00:00"/>
    <n v="0"/>
    <d v="1899-12-30T06:00:00"/>
    <x v="0"/>
    <x v="0"/>
    <d v="1899-12-30T08:30:00"/>
    <d v="1899-12-30T14:30:00"/>
    <n v="0"/>
  </r>
  <r>
    <s v="240469"/>
    <n v="2"/>
    <x v="0"/>
    <d v="1899-12-30T10:00:00"/>
    <d v="1899-12-30T16:00:00"/>
    <d v="2010-10-18T00:00:00"/>
    <n v="0"/>
    <d v="1899-12-30T06:00:00"/>
    <x v="0"/>
    <x v="0"/>
    <d v="1899-12-30T09:40:00"/>
    <d v="1899-12-30T16:00:00"/>
    <n v="0"/>
  </r>
  <r>
    <s v="340469"/>
    <n v="3"/>
    <x v="0"/>
    <d v="1899-12-30T14:00:00"/>
    <d v="1899-12-30T20:00:00"/>
    <d v="2010-10-18T00:00:00"/>
    <n v="0"/>
    <d v="1899-12-30T06:00:00"/>
    <x v="0"/>
    <x v="0"/>
    <d v="1899-12-30T14:00:00"/>
    <d v="1899-12-30T20:50:00"/>
    <n v="0"/>
  </r>
  <r>
    <s v="440469"/>
    <n v="4"/>
    <x v="0"/>
    <d v="1899-12-30T08:30:00"/>
    <d v="1899-12-30T14:30:00"/>
    <d v="2010-10-18T00:00:00"/>
    <n v="0"/>
    <d v="1899-12-30T06:00:00"/>
    <x v="0"/>
    <x v="0"/>
    <d v="1899-12-30T08:35:00"/>
    <d v="1899-12-30T15:40:00"/>
    <n v="5"/>
  </r>
  <r>
    <s v="740469"/>
    <n v="7"/>
    <x v="0"/>
    <d v="1899-12-30T10:00:00"/>
    <d v="1899-12-30T16:00:00"/>
    <d v="2010-10-18T00:00:00"/>
    <n v="0"/>
    <d v="1899-12-30T06:00:00"/>
    <x v="1"/>
    <x v="0"/>
    <d v="1899-12-30T09:00:00"/>
    <d v="1899-12-30T15:20:00"/>
    <n v="40"/>
  </r>
  <r>
    <s v="840469"/>
    <n v="8"/>
    <x v="0"/>
    <d v="1899-12-30T08:30:00"/>
    <d v="1899-12-30T14:30:00"/>
    <d v="2010-10-18T00:00:00"/>
    <n v="0"/>
    <d v="1899-12-30T06:00:00"/>
    <x v="1"/>
    <x v="0"/>
    <d v="1899-12-30T09:30:00"/>
    <d v="1899-12-30T14:29:00"/>
    <n v="61"/>
  </r>
  <r>
    <s v="940469"/>
    <n v="9"/>
    <x v="0"/>
    <d v="1899-12-30T10:00:00"/>
    <d v="1899-12-30T16:00:00"/>
    <d v="2010-10-18T00:00:00"/>
    <n v="0"/>
    <d v="1899-12-30T06:00:00"/>
    <x v="1"/>
    <x v="0"/>
    <d v="1899-12-30T14:00:00"/>
    <d v="1899-12-30T20:40:00"/>
    <n v="240"/>
  </r>
  <r>
    <s v="1040469"/>
    <n v="10"/>
    <x v="0"/>
    <d v="1899-12-30T14:00:00"/>
    <d v="1899-12-30T20:00:00"/>
    <d v="2010-10-18T00:00:00"/>
    <n v="0"/>
    <d v="1899-12-30T06:00:00"/>
    <x v="1"/>
    <x v="0"/>
    <d v="1899-12-30T08:30:00"/>
    <d v="1899-12-30T14:37:00"/>
    <n v="323"/>
  </r>
  <r>
    <s v="1140469"/>
    <n v="11"/>
    <x v="0"/>
    <d v="1899-12-30T08:30:00"/>
    <d v="1899-12-30T14:30:00"/>
    <d v="2010-10-18T00:00:00"/>
    <n v="0"/>
    <d v="1899-12-30T06:00:00"/>
    <x v="1"/>
    <x v="0"/>
    <e v="#N/A"/>
    <e v="#N/A"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s v=""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2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1"/>
    <m/>
    <m/>
    <n v="0"/>
  </r>
  <r>
    <m/>
    <m/>
    <x v="1"/>
    <m/>
    <m/>
    <m/>
    <n v="0"/>
    <d v="1899-12-30T00:00:00"/>
    <x v="3"/>
    <x v="2"/>
    <m/>
    <m/>
    <n v="0"/>
  </r>
  <r>
    <m/>
    <m/>
    <x v="1"/>
    <m/>
    <m/>
    <m/>
    <n v="0"/>
    <d v="1899-12-30T00:00:00"/>
    <x v="3"/>
    <x v="2"/>
    <m/>
    <m/>
    <n v="0"/>
  </r>
  <r>
    <m/>
    <m/>
    <x v="1"/>
    <m/>
    <m/>
    <m/>
    <n v="0"/>
    <d v="1899-12-30T00:00:00"/>
    <x v="3"/>
    <x v="2"/>
    <m/>
    <m/>
    <n v="0"/>
  </r>
  <r>
    <m/>
    <m/>
    <x v="1"/>
    <m/>
    <m/>
    <m/>
    <n v="0"/>
    <d v="1899-12-30T00:00:00"/>
    <x v="3"/>
    <x v="2"/>
    <m/>
    <m/>
    <n v="0"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n v="0"/>
    <d v="1899-12-30T00:00:00"/>
    <x v="3"/>
    <x v="2"/>
    <m/>
    <m/>
    <m/>
  </r>
  <r>
    <m/>
    <m/>
    <x v="1"/>
    <m/>
    <m/>
    <m/>
    <m/>
    <m/>
    <x v="3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Tabla dinámica14" cacheId="0" dataOnRows="1" applyNumberFormats="0" applyBorderFormats="0" applyFontFormats="0" applyPatternFormats="0" applyAlignmentFormats="0" applyWidthHeightFormats="1" dataCaption="Datos" updatedVersion="3" showMemberPropertyTips="0" useAutoFormatting="1" itemPrintTitles="1" createdVersion="1" indent="0" compact="0" compactData="0" gridDropZones="1">
  <location ref="A3:G16" firstHeaderRow="1" firstDataRow="1" firstDataCol="1"/>
  <pivotFields count="7">
    <pivotField compact="0" numFmtId="14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compact="0" numFmtId="168" outline="0" subtotalTop="0" showAll="0" includeNewItemsInFilter="1"/>
    <pivotField compact="0" numFmtId="168" outline="0" subtotalTop="0" showAll="0" includeNewItemsInFilter="1"/>
    <pivotField compact="0" numFmtId="1" outline="0" subtotalTop="0" showAll="0" includeNewItemsInFilter="1"/>
  </pivot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7" cacheId="2" applyNumberFormats="0" applyBorderFormats="0" applyFontFormats="0" applyPatternFormats="0" applyAlignmentFormats="0" applyWidthHeightFormats="1" dataCaption="Datos" updatedVersion="3" showMemberPropertyTips="0" useAutoFormatting="1" rowGrandTotals="0" itemPrintTitles="1" createdVersion="1" indent="0" compact="0" compactData="0" gridDropZones="1">
  <location ref="A3:I12" firstHeaderRow="1" firstDataRow="2" firstDataCol="3"/>
  <pivotFields count="18">
    <pivotField axis="axisRow" compact="0" outline="0" subtotalTop="0" showAll="0" includeNewItemsInFilter="1">
      <items count="6">
        <item x="0"/>
        <item x="1"/>
        <item x="2"/>
        <item x="3"/>
        <item h="1" x="4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>
      <items count="4">
        <item x="0"/>
        <item x="1"/>
        <item h="1" x="2"/>
        <item t="default"/>
      </items>
    </pivotField>
    <pivotField axis="axisRow" compact="0" outline="0" subtotalTop="0" showAll="0" includeNewItemsInFilter="1" defaultSubtotal="0">
      <items count="2">
        <item x="0"/>
        <item h="1" x="1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3">
    <field x="9"/>
    <field x="10"/>
    <field x="0"/>
  </rowFields>
  <rowItems count="8">
    <i>
      <x/>
      <x/>
      <x/>
    </i>
    <i r="2">
      <x v="2"/>
    </i>
    <i r="2">
      <x v="3"/>
    </i>
    <i t="default">
      <x/>
    </i>
    <i>
      <x v="1"/>
      <x/>
      <x v="1"/>
    </i>
    <i r="2">
      <x v="2"/>
    </i>
    <i r="2">
      <x v="3"/>
    </i>
    <i t="default">
      <x v="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romedio de I2C_PCT (1)" fld="11" subtotal="average" baseField="0" baseItem="0" numFmtId="10"/>
    <dataField name="Promedio de AVAIL_PCT (6)" fld="12" subtotal="average" baseField="0" baseItem="0" numFmtId="10"/>
    <dataField name="Suma de AVG_ACW_TM (8)" fld="13" baseField="0" baseItem="0" numFmtId="1"/>
    <dataField name="Suma de CPH (12)" fld="14" baseField="0" baseItem="0" numFmtId="1"/>
    <dataField name="Promedio de INCHAIR_OCC (13)" fld="15" subtotal="average" baseField="0" baseItem="0" numFmtId="10"/>
    <dataField name="Suma de NCH (14)" fld="16" baseField="0" baseItem="0" numFmtId="1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9" cacheId="3" dataOnRows="1" applyNumberFormats="0" applyBorderFormats="0" applyFontFormats="0" applyPatternFormats="0" applyAlignmentFormats="0" applyWidthHeightFormats="1" dataCaption="Datos" updatedVersion="3" showMemberPropertyTips="0" useAutoFormatting="1" rowGrandTotals="0" itemPrintTitles="1" createdVersion="1" indent="0" compact="0" compactData="0" gridDropZones="1">
  <location ref="A3:D10" firstHeaderRow="2" firstDataRow="2" firstDataCol="3"/>
  <pivotFields count="9"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axis="axisRow" compact="0" outline="0" subtotalTop="0" showAll="0" includeNewItemsInFilter="1">
      <items count="4">
        <item h="1" x="2"/>
        <item x="0"/>
        <item x="1"/>
        <item t="default"/>
      </items>
    </pivotField>
    <pivotField axis="axisRow" compact="0" outline="0" subtotalTop="0" showAll="0" includeNewItemsInFilter="1">
      <items count="3">
        <item h="1" x="1"/>
        <item x="0"/>
        <item t="default"/>
      </items>
    </pivotField>
    <pivotField dataField="1" compact="0" outline="0" subtotalTop="0" showAll="0" includeNewItemsInFilter="1" defaultSubtotal="0"/>
  </pivotFields>
  <rowFields count="3">
    <field x="6"/>
    <field x="7"/>
    <field x="1"/>
  </rowFields>
  <rowItems count="6">
    <i>
      <x v="1"/>
      <x v="1"/>
      <x v="1"/>
    </i>
    <i t="default" r="1">
      <x v="1"/>
    </i>
    <i t="default">
      <x v="1"/>
    </i>
    <i>
      <x v="2"/>
      <x v="1"/>
      <x v="1"/>
    </i>
    <i t="default" r="1">
      <x v="1"/>
    </i>
    <i t="default">
      <x v="2"/>
    </i>
  </rowItems>
  <colItems count="1">
    <i/>
  </colItems>
  <dataFields count="1">
    <dataField name="Promedio de QA_SCORE (18)" fld="8" subtotal="average" baseField="0" baseItem="0" numFmtId="1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2" cacheId="55" dataOnRows="1" applyNumberFormats="0" applyBorderFormats="0" applyFontFormats="0" applyPatternFormats="0" applyAlignmentFormats="0" applyWidthHeightFormats="1" dataCaption="Datos" updatedVersion="3" showMemberPropertyTips="0" useAutoFormatting="1" rowGrandTotals="0" itemPrintTitles="1" createdVersion="1" indent="0" compact="0" compactData="0" gridDropZones="1">
  <location ref="A3:D16" firstHeaderRow="2" firstDataRow="2" firstDataCol="3"/>
  <pivotFields count="12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h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h="1" x="2"/>
        <item h="1" x="3"/>
        <item t="default"/>
      </items>
    </pivotField>
    <pivotField axis="axisRow" compact="0" outline="0" subtotalTop="0" showAll="0" includeNewItemsInFilter="1">
      <items count="4">
        <item x="0"/>
        <item h="1" x="1"/>
        <item h="1" x="2"/>
        <item t="default"/>
      </items>
    </pivotField>
    <pivotField dataField="1" compact="0" outline="0" subtotalTop="0" showAll="0" includeNewItemsInFilter="1" defaultSubtotal="0"/>
  </pivotFields>
  <rowFields count="3">
    <field x="9"/>
    <field x="10"/>
    <field x="2"/>
  </rowFields>
  <rowItems count="12">
    <i>
      <x/>
      <x/>
      <x/>
    </i>
    <i r="2">
      <x v="1"/>
    </i>
    <i r="2">
      <x v="2"/>
    </i>
    <i r="2">
      <x v="3"/>
    </i>
    <i t="default" r="1">
      <x/>
    </i>
    <i t="default">
      <x/>
    </i>
    <i>
      <x v="1"/>
      <x/>
      <x/>
    </i>
    <i r="2">
      <x v="1"/>
    </i>
    <i r="2">
      <x v="2"/>
    </i>
    <i r="2">
      <x v="3"/>
    </i>
    <i t="default" r="1">
      <x/>
    </i>
    <i t="default">
      <x v="1"/>
    </i>
  </rowItems>
  <colItems count="1">
    <i/>
  </colItems>
  <dataFields count="1">
    <dataField name="Suma de AUX_TM (5)" fld="11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3" cacheId="64" dataOnRows="1" applyNumberFormats="0" applyBorderFormats="0" applyFontFormats="0" applyPatternFormats="0" applyAlignmentFormats="0" applyWidthHeightFormats="1" dataCaption="Datos" updatedVersion="3" showMemberPropertyTips="0" useAutoFormatting="1" rowGrandTotals="0" itemPrintTitles="1" createdVersion="1" indent="0" compact="0" compactData="0" gridDropZones="1">
  <location ref="A3:D10" firstHeaderRow="2" firstDataRow="2" firstDataCol="3"/>
  <pivotFields count="13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h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h="1" x="2"/>
        <item h="1" x="3"/>
        <item t="default"/>
      </items>
    </pivotField>
    <pivotField axis="axisRow" compact="0" outline="0" subtotalTop="0" showAll="0" includeNewItemsInFilter="1">
      <items count="4">
        <item x="0"/>
        <item h="1" x="1"/>
        <item h="1" x="2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</pivotFields>
  <rowFields count="3">
    <field x="8"/>
    <field x="9"/>
    <field x="2"/>
  </rowFields>
  <rowItems count="6">
    <i>
      <x/>
      <x/>
      <x/>
    </i>
    <i t="default" r="1">
      <x/>
    </i>
    <i t="default">
      <x/>
    </i>
    <i>
      <x v="1"/>
      <x/>
      <x/>
    </i>
    <i t="default" r="1">
      <x/>
    </i>
    <i t="default">
      <x v="1"/>
    </i>
  </rowItems>
  <colItems count="1">
    <i/>
  </colItems>
  <dataFields count="1">
    <dataField name="Suma de SCHED_ADG (20)" fld="12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8" cacheId="34" applyNumberFormats="0" applyBorderFormats="0" applyFontFormats="0" applyPatternFormats="0" applyAlignmentFormats="0" applyWidthHeightFormats="1" dataCaption="Datos" updatedVersion="3" showMemberPropertyTips="0" useAutoFormatting="1" rowGrandTotals="0" itemPrintTitles="1" createdVersion="1" indent="0" compact="0" compactData="0" gridDropZones="1">
  <location ref="A3:H9" firstHeaderRow="1" firstDataRow="2" firstDataCol="2"/>
  <pivotFields count="18"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h="1"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2">
    <field x="10"/>
    <field x="1"/>
  </rowFields>
  <rowItems count="5">
    <i>
      <x/>
      <x/>
    </i>
    <i r="1">
      <x v="1"/>
    </i>
    <i r="1">
      <x v="2"/>
    </i>
    <i r="1">
      <x v="3"/>
    </i>
    <i t="default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romedio de I2C_PCT (1)" fld="11" subtotal="average" baseField="0" baseItem="0" numFmtId="10"/>
    <dataField name="Promedio de AVAIL_PCT (6)" fld="12" subtotal="average" baseField="0" baseItem="0" numFmtId="10"/>
    <dataField name="Suma de AVG_ACW_TM (8)" fld="13" baseField="0" baseItem="0" numFmtId="1"/>
    <dataField name="Suma de CPH (12)" fld="14" baseField="0" baseItem="0" numFmtId="1"/>
    <dataField name="Promedio de INCHAIR_OCC (13)" fld="15" subtotal="average" baseField="0" baseItem="0" numFmtId="10"/>
    <dataField name="Suma de NCH (14)" fld="16" baseField="0" baseItem="0" numFmtId="1"/>
  </dataFields>
  <formats count="4">
    <format dxfId="7">
      <pivotArea outline="0" fieldPosition="0">
        <references count="3">
          <reference field="4294967294" count="1" selected="0">
            <x v="3"/>
          </reference>
          <reference field="1" count="1" selected="0">
            <x v="0"/>
          </reference>
          <reference field="10" count="1" selected="0">
            <x v="0"/>
          </reference>
        </references>
      </pivotArea>
    </format>
    <format dxfId="6">
      <pivotArea outline="0" fieldPosition="0">
        <references count="1">
          <reference field="4294967294" count="1">
            <x v="3"/>
          </reference>
        </references>
      </pivotArea>
    </format>
    <format dxfId="5">
      <pivotArea outline="0" fieldPosition="0">
        <references count="1">
          <reference field="4294967294" count="1">
            <x v="4"/>
          </reference>
        </references>
      </pivotArea>
    </format>
    <format dxfId="4">
      <pivotArea outline="0" fieldPosition="0">
        <references count="1">
          <reference field="4294967294" count="1">
            <x v="5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a dinámica1" cacheId="38" dataOnRows="1" applyNumberFormats="0" applyBorderFormats="0" applyFontFormats="0" applyPatternFormats="0" applyAlignmentFormats="0" applyWidthHeightFormats="1" dataCaption="Datos" updatedVersion="3" showMemberPropertyTips="0" useAutoFormatting="1" itemPrintTitles="1" createdVersion="1" indent="0" compact="0" compactData="0" gridDropZones="1">
  <location ref="A3:C7" firstHeaderRow="2" firstDataRow="2" firstDataCol="2"/>
  <pivotFields count="9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h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h="1" x="1"/>
        <item t="default"/>
      </items>
    </pivotField>
    <pivotField dataField="1" compact="0" outline="0" subtotalTop="0" showAll="0" includeNewItemsInFilter="1"/>
  </pivotFields>
  <rowFields count="2">
    <field x="7"/>
    <field x="2"/>
  </rowFields>
  <rowItems count="3">
    <i>
      <x/>
      <x/>
    </i>
    <i t="default">
      <x/>
    </i>
    <i t="grand">
      <x/>
    </i>
  </rowItems>
  <colItems count="1">
    <i/>
  </colItems>
  <dataFields count="1">
    <dataField name="Promedio de QA_SCORE (18)" fld="8" subtotal="average" baseField="0" baseItem="0" numFmtId="1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a dinámica2" cacheId="46" dataOnRows="1" applyNumberFormats="0" applyBorderFormats="0" applyFontFormats="0" applyPatternFormats="0" applyAlignmentFormats="0" applyWidthHeightFormats="1" dataCaption="Datos" updatedVersion="3" showMemberPropertyTips="0" useAutoFormatting="1" itemPrintTitles="1" createdVersion="1" indent="0" compact="0" compactData="0" gridDropZones="1">
  <location ref="A3:C10" firstHeaderRow="2" firstDataRow="2" firstDataCol="2"/>
  <pivotFields count="12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h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h="1" x="1"/>
        <item h="1" x="2"/>
        <item t="default"/>
      </items>
    </pivotField>
    <pivotField dataField="1" compact="0" outline="0" subtotalTop="0" showAll="0" includeNewItemsInFilter="1"/>
  </pivotFields>
  <rowFields count="2">
    <field x="10"/>
    <field x="2"/>
  </rowFields>
  <rowItems count="6">
    <i>
      <x/>
      <x/>
    </i>
    <i r="1">
      <x v="1"/>
    </i>
    <i r="1">
      <x v="2"/>
    </i>
    <i r="1">
      <x v="3"/>
    </i>
    <i t="default">
      <x/>
    </i>
    <i t="grand">
      <x/>
    </i>
  </rowItems>
  <colItems count="1">
    <i/>
  </colItems>
  <dataFields count="1">
    <dataField name="Suma de AUX_TM (5)" fld="11" baseField="0" baseItem="0" numFmtId="1"/>
  </data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la dinámica3" cacheId="59" dataOnRows="1" applyNumberFormats="0" applyBorderFormats="0" applyFontFormats="0" applyPatternFormats="0" applyAlignmentFormats="0" applyWidthHeightFormats="1" dataCaption="Datos" updatedVersion="3" showMemberPropertyTips="0" useAutoFormatting="1" itemPrintTitles="1" createdVersion="1" indent="0" compact="0" compactData="0" gridDropZones="1">
  <location ref="A3:C7" firstHeaderRow="2" firstDataRow="2" firstDataCol="2"/>
  <pivotFields count="13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h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h="1" x="1"/>
        <item h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9"/>
    <field x="2"/>
  </rowFields>
  <rowItems count="3">
    <i>
      <x/>
      <x/>
    </i>
    <i t="default">
      <x/>
    </i>
    <i t="grand">
      <x/>
    </i>
  </rowItems>
  <colItems count="1">
    <i/>
  </colItems>
  <dataFields count="1">
    <dataField name="Suma de SCHED_ADG (20)" fld="12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HF System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A_20100809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TS_20101018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S_20101019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TS_20101020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TS_20101021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TS_Agosto201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A3" sqref="A3"/>
    </sheetView>
  </sheetViews>
  <sheetFormatPr baseColWidth="10" defaultRowHeight="15"/>
  <sheetData>
    <row r="3" spans="1:7">
      <c r="A3" s="7"/>
      <c r="B3" s="7"/>
      <c r="C3" s="8"/>
      <c r="D3" s="8"/>
      <c r="E3" s="8"/>
      <c r="F3" s="8"/>
      <c r="G3" s="9"/>
    </row>
    <row r="4" spans="1:7">
      <c r="A4" s="7"/>
      <c r="B4" s="7"/>
      <c r="C4" s="8"/>
      <c r="D4" s="8"/>
      <c r="E4" s="8"/>
      <c r="F4" s="8"/>
      <c r="G4" s="9"/>
    </row>
    <row r="5" spans="1:7">
      <c r="A5" s="10"/>
      <c r="B5" s="10"/>
      <c r="C5" s="11"/>
      <c r="D5" s="11"/>
      <c r="E5" s="11"/>
      <c r="F5" s="11"/>
      <c r="G5" s="12"/>
    </row>
    <row r="6" spans="1:7">
      <c r="A6" s="10"/>
      <c r="B6" s="10"/>
      <c r="C6" s="11"/>
      <c r="D6" s="11"/>
      <c r="E6" s="11"/>
      <c r="F6" s="11"/>
      <c r="G6" s="12"/>
    </row>
    <row r="7" spans="1:7">
      <c r="A7" s="10"/>
      <c r="B7" s="10"/>
      <c r="C7" s="11"/>
      <c r="D7" s="11"/>
      <c r="E7" s="11"/>
      <c r="F7" s="11"/>
      <c r="G7" s="12"/>
    </row>
    <row r="8" spans="1:7">
      <c r="A8" s="10"/>
      <c r="B8" s="10"/>
      <c r="C8" s="11"/>
      <c r="D8" s="11"/>
      <c r="E8" s="11"/>
      <c r="F8" s="11"/>
      <c r="G8" s="12"/>
    </row>
    <row r="9" spans="1:7">
      <c r="A9" s="10"/>
      <c r="B9" s="10"/>
      <c r="C9" s="11"/>
      <c r="D9" s="11"/>
      <c r="E9" s="11"/>
      <c r="F9" s="11"/>
      <c r="G9" s="12"/>
    </row>
    <row r="10" spans="1:7">
      <c r="A10" s="10"/>
      <c r="B10" s="10"/>
      <c r="C10" s="11"/>
      <c r="D10" s="11"/>
      <c r="E10" s="11"/>
      <c r="F10" s="11"/>
      <c r="G10" s="12"/>
    </row>
    <row r="11" spans="1:7">
      <c r="A11" s="10"/>
      <c r="B11" s="10"/>
      <c r="C11" s="11"/>
      <c r="D11" s="11"/>
      <c r="E11" s="11"/>
      <c r="F11" s="11"/>
      <c r="G11" s="12"/>
    </row>
    <row r="12" spans="1:7">
      <c r="A12" s="10"/>
      <c r="B12" s="10"/>
      <c r="C12" s="11"/>
      <c r="D12" s="11"/>
      <c r="E12" s="11"/>
      <c r="F12" s="11"/>
      <c r="G12" s="12"/>
    </row>
    <row r="13" spans="1:7">
      <c r="A13" s="10"/>
      <c r="B13" s="10"/>
      <c r="C13" s="11"/>
      <c r="D13" s="11"/>
      <c r="E13" s="11"/>
      <c r="F13" s="11"/>
      <c r="G13" s="12"/>
    </row>
    <row r="14" spans="1:7">
      <c r="A14" s="10"/>
      <c r="B14" s="10"/>
      <c r="C14" s="11"/>
      <c r="D14" s="11"/>
      <c r="E14" s="11"/>
      <c r="F14" s="11"/>
      <c r="G14" s="12"/>
    </row>
    <row r="15" spans="1:7">
      <c r="A15" s="10"/>
      <c r="B15" s="10"/>
      <c r="C15" s="11"/>
      <c r="D15" s="11"/>
      <c r="E15" s="11"/>
      <c r="F15" s="11"/>
      <c r="G15" s="12"/>
    </row>
    <row r="16" spans="1:7">
      <c r="A16" s="13"/>
      <c r="B16" s="13"/>
      <c r="C16" s="14"/>
      <c r="D16" s="14"/>
      <c r="E16" s="14"/>
      <c r="F16" s="14"/>
      <c r="G16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D10"/>
  <sheetViews>
    <sheetView workbookViewId="0">
      <selection activeCell="F10" sqref="F10"/>
    </sheetView>
  </sheetViews>
  <sheetFormatPr baseColWidth="10" defaultRowHeight="15"/>
  <cols>
    <col min="1" max="1" width="23.7109375" bestFit="1" customWidth="1"/>
    <col min="2" max="2" width="13.7109375" bestFit="1" customWidth="1"/>
    <col min="3" max="3" width="15.5703125" bestFit="1" customWidth="1"/>
    <col min="4" max="4" width="5.42578125" bestFit="1" customWidth="1"/>
  </cols>
  <sheetData>
    <row r="3" spans="1:4">
      <c r="A3" s="16" t="s">
        <v>90</v>
      </c>
      <c r="B3" s="8"/>
      <c r="C3" s="8"/>
      <c r="D3" s="31"/>
    </row>
    <row r="4" spans="1:4">
      <c r="A4" s="16" t="s">
        <v>8</v>
      </c>
      <c r="B4" s="16" t="s">
        <v>10</v>
      </c>
      <c r="C4" s="16" t="s">
        <v>85</v>
      </c>
      <c r="D4" s="31" t="s">
        <v>21</v>
      </c>
    </row>
    <row r="5" spans="1:4">
      <c r="A5" s="7">
        <v>6</v>
      </c>
      <c r="B5" s="7">
        <v>1</v>
      </c>
      <c r="C5" s="22">
        <v>40469</v>
      </c>
      <c r="D5" s="80">
        <v>5</v>
      </c>
    </row>
    <row r="6" spans="1:4">
      <c r="A6" s="10"/>
      <c r="B6" s="7" t="s">
        <v>22</v>
      </c>
      <c r="C6" s="8"/>
      <c r="D6" s="80">
        <v>5</v>
      </c>
    </row>
    <row r="7" spans="1:4">
      <c r="A7" s="7" t="s">
        <v>34</v>
      </c>
      <c r="B7" s="8"/>
      <c r="C7" s="8"/>
      <c r="D7" s="80">
        <v>5</v>
      </c>
    </row>
    <row r="8" spans="1:4">
      <c r="A8" s="7">
        <v>12</v>
      </c>
      <c r="B8" s="7">
        <v>1</v>
      </c>
      <c r="C8" s="22">
        <v>40469</v>
      </c>
      <c r="D8" s="80">
        <v>664</v>
      </c>
    </row>
    <row r="9" spans="1:4">
      <c r="A9" s="10"/>
      <c r="B9" s="7" t="s">
        <v>22</v>
      </c>
      <c r="C9" s="8"/>
      <c r="D9" s="80">
        <v>664</v>
      </c>
    </row>
    <row r="10" spans="1:4">
      <c r="A10" s="30" t="s">
        <v>35</v>
      </c>
      <c r="B10" s="32"/>
      <c r="C10" s="32"/>
      <c r="D10" s="82">
        <v>664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3:H9"/>
  <sheetViews>
    <sheetView workbookViewId="0">
      <selection activeCell="E7" sqref="E7"/>
    </sheetView>
  </sheetViews>
  <sheetFormatPr baseColWidth="10" defaultRowHeight="15"/>
  <cols>
    <col min="1" max="1" width="13.7109375" bestFit="1" customWidth="1"/>
    <col min="2" max="2" width="10.7109375" customWidth="1"/>
    <col min="3" max="3" width="23" customWidth="1"/>
    <col min="4" max="4" width="25.5703125" bestFit="1" customWidth="1"/>
    <col min="5" max="5" width="25" customWidth="1"/>
    <col min="6" max="6" width="16.5703125" customWidth="1"/>
    <col min="7" max="7" width="29.28515625" bestFit="1" customWidth="1"/>
    <col min="8" max="8" width="16.85546875" customWidth="1"/>
  </cols>
  <sheetData>
    <row r="3" spans="1:8">
      <c r="A3" s="7"/>
      <c r="B3" s="8"/>
      <c r="C3" s="16" t="s">
        <v>11</v>
      </c>
      <c r="D3" s="8"/>
      <c r="E3" s="8"/>
      <c r="F3" s="8"/>
      <c r="G3" s="8"/>
      <c r="H3" s="9"/>
    </row>
    <row r="4" spans="1:8">
      <c r="A4" s="16" t="s">
        <v>10</v>
      </c>
      <c r="B4" s="16" t="s">
        <v>9</v>
      </c>
      <c r="C4" s="7" t="s">
        <v>36</v>
      </c>
      <c r="D4" s="17" t="s">
        <v>37</v>
      </c>
      <c r="E4" s="17" t="s">
        <v>38</v>
      </c>
      <c r="F4" s="17" t="s">
        <v>39</v>
      </c>
      <c r="G4" s="17" t="s">
        <v>40</v>
      </c>
      <c r="H4" s="25" t="s">
        <v>41</v>
      </c>
    </row>
    <row r="5" spans="1:8">
      <c r="A5" s="7">
        <v>1</v>
      </c>
      <c r="B5" s="22">
        <v>40469</v>
      </c>
      <c r="C5" s="18">
        <v>0.97643956043956037</v>
      </c>
      <c r="D5" s="19">
        <v>0.10239955078034549</v>
      </c>
      <c r="E5" s="41">
        <v>4.2295883221256352</v>
      </c>
      <c r="F5" s="41">
        <v>55.334360093548831</v>
      </c>
      <c r="G5" s="19">
        <v>0.91951734358356862</v>
      </c>
      <c r="H5" s="44">
        <v>295</v>
      </c>
    </row>
    <row r="6" spans="1:8">
      <c r="A6" s="10"/>
      <c r="B6" s="23">
        <v>40470</v>
      </c>
      <c r="C6" s="20">
        <v>0.97165610859728502</v>
      </c>
      <c r="D6" s="21">
        <v>0.10898211932994542</v>
      </c>
      <c r="E6" s="42">
        <v>4.2271178133506044</v>
      </c>
      <c r="F6" s="42">
        <v>44.801490683229815</v>
      </c>
      <c r="G6" s="21">
        <v>0.86333717297195545</v>
      </c>
      <c r="H6" s="45">
        <v>251</v>
      </c>
    </row>
    <row r="7" spans="1:8">
      <c r="A7" s="10"/>
      <c r="B7" s="23">
        <v>40471</v>
      </c>
      <c r="C7" s="20">
        <v>0.91456140350877191</v>
      </c>
      <c r="D7" s="21">
        <v>0.11354832425230797</v>
      </c>
      <c r="E7" s="42">
        <v>6.358421052631579</v>
      </c>
      <c r="F7" s="42">
        <v>26.638826568126547</v>
      </c>
      <c r="G7" s="21">
        <v>0.8757049892221741</v>
      </c>
      <c r="H7" s="45">
        <v>132</v>
      </c>
    </row>
    <row r="8" spans="1:8">
      <c r="A8" s="10"/>
      <c r="B8" s="23">
        <v>40472</v>
      </c>
      <c r="C8" s="20">
        <v>0.94545447409733119</v>
      </c>
      <c r="D8" s="21">
        <v>0.10689362613550564</v>
      </c>
      <c r="E8" s="42">
        <v>13.297347737008753</v>
      </c>
      <c r="F8" s="42">
        <v>92.47411266512718</v>
      </c>
      <c r="G8" s="21">
        <v>0.94986777151159651</v>
      </c>
      <c r="H8" s="45">
        <v>503</v>
      </c>
    </row>
    <row r="9" spans="1:8">
      <c r="A9" s="30" t="s">
        <v>22</v>
      </c>
      <c r="B9" s="32"/>
      <c r="C9" s="39">
        <v>0.95221952917469288</v>
      </c>
      <c r="D9" s="40">
        <v>0.10750157953815594</v>
      </c>
      <c r="E9" s="43">
        <v>28.112474925116565</v>
      </c>
      <c r="F9" s="43">
        <v>219.24879001003234</v>
      </c>
      <c r="G9" s="40">
        <v>0.91315709394926181</v>
      </c>
      <c r="H9" s="46">
        <v>1181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3:C7"/>
  <sheetViews>
    <sheetView workbookViewId="0">
      <selection activeCell="A21" sqref="A21"/>
    </sheetView>
  </sheetViews>
  <sheetFormatPr baseColWidth="10" defaultRowHeight="15"/>
  <cols>
    <col min="1" max="1" width="26.5703125" bestFit="1" customWidth="1"/>
    <col min="2" max="2" width="10.7109375" customWidth="1"/>
    <col min="3" max="3" width="7.140625" customWidth="1"/>
  </cols>
  <sheetData>
    <row r="3" spans="1:3">
      <c r="A3" s="16" t="s">
        <v>42</v>
      </c>
      <c r="B3" s="8"/>
      <c r="C3" s="31"/>
    </row>
    <row r="4" spans="1:3">
      <c r="A4" s="16" t="s">
        <v>10</v>
      </c>
      <c r="B4" s="16" t="s">
        <v>29</v>
      </c>
      <c r="C4" s="31" t="s">
        <v>21</v>
      </c>
    </row>
    <row r="5" spans="1:3">
      <c r="A5" s="7">
        <v>1</v>
      </c>
      <c r="B5" s="22">
        <v>40469</v>
      </c>
      <c r="C5" s="38">
        <v>0.86944444444444446</v>
      </c>
    </row>
    <row r="6" spans="1:3">
      <c r="A6" s="7" t="s">
        <v>22</v>
      </c>
      <c r="B6" s="8"/>
      <c r="C6" s="38">
        <v>0.86944444444444446</v>
      </c>
    </row>
    <row r="7" spans="1:3">
      <c r="A7" s="30" t="s">
        <v>91</v>
      </c>
      <c r="B7" s="32"/>
      <c r="C7" s="48">
        <v>0.86944444444444446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3:C10"/>
  <sheetViews>
    <sheetView workbookViewId="0">
      <selection activeCell="A14" sqref="A14"/>
    </sheetView>
  </sheetViews>
  <sheetFormatPr baseColWidth="10" defaultRowHeight="15"/>
  <cols>
    <col min="1" max="1" width="19.42578125" bestFit="1" customWidth="1"/>
    <col min="2" max="2" width="15.28515625" bestFit="1" customWidth="1"/>
    <col min="3" max="3" width="5.42578125" customWidth="1"/>
  </cols>
  <sheetData>
    <row r="3" spans="1:3">
      <c r="A3" s="16" t="s">
        <v>88</v>
      </c>
      <c r="B3" s="8"/>
      <c r="C3" s="31"/>
    </row>
    <row r="4" spans="1:3">
      <c r="A4" s="16" t="s">
        <v>10</v>
      </c>
      <c r="B4" s="16" t="s">
        <v>14</v>
      </c>
      <c r="C4" s="31" t="s">
        <v>21</v>
      </c>
    </row>
    <row r="5" spans="1:3">
      <c r="A5" s="7">
        <v>1</v>
      </c>
      <c r="B5" s="22">
        <v>40469</v>
      </c>
      <c r="C5" s="85">
        <v>1726</v>
      </c>
    </row>
    <row r="6" spans="1:3">
      <c r="A6" s="10"/>
      <c r="B6" s="23">
        <v>40470</v>
      </c>
      <c r="C6" s="86">
        <v>1724</v>
      </c>
    </row>
    <row r="7" spans="1:3">
      <c r="A7" s="10"/>
      <c r="B7" s="23">
        <v>40471</v>
      </c>
      <c r="C7" s="86">
        <v>2360</v>
      </c>
    </row>
    <row r="8" spans="1:3">
      <c r="A8" s="10"/>
      <c r="B8" s="23">
        <v>40472</v>
      </c>
      <c r="C8" s="86">
        <v>457</v>
      </c>
    </row>
    <row r="9" spans="1:3">
      <c r="A9" s="7" t="s">
        <v>22</v>
      </c>
      <c r="B9" s="8"/>
      <c r="C9" s="85">
        <v>6267</v>
      </c>
    </row>
    <row r="10" spans="1:3">
      <c r="A10" s="30" t="s">
        <v>91</v>
      </c>
      <c r="B10" s="32"/>
      <c r="C10" s="87">
        <v>6267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3:C7"/>
  <sheetViews>
    <sheetView workbookViewId="0">
      <selection activeCell="C3" sqref="C3"/>
    </sheetView>
  </sheetViews>
  <sheetFormatPr baseColWidth="10" defaultRowHeight="15"/>
  <cols>
    <col min="1" max="1" width="23.7109375" bestFit="1" customWidth="1"/>
    <col min="2" max="2" width="15.5703125" bestFit="1" customWidth="1"/>
    <col min="3" max="3" width="5.42578125" bestFit="1" customWidth="1"/>
  </cols>
  <sheetData>
    <row r="3" spans="1:3">
      <c r="A3" s="16" t="s">
        <v>90</v>
      </c>
      <c r="B3" s="8"/>
      <c r="C3" s="31"/>
    </row>
    <row r="4" spans="1:3">
      <c r="A4" s="16" t="s">
        <v>10</v>
      </c>
      <c r="B4" s="16" t="s">
        <v>85</v>
      </c>
      <c r="C4" s="31" t="s">
        <v>21</v>
      </c>
    </row>
    <row r="5" spans="1:3">
      <c r="A5" s="7">
        <v>1</v>
      </c>
      <c r="B5" s="22">
        <v>40469</v>
      </c>
      <c r="C5" s="80">
        <v>669</v>
      </c>
    </row>
    <row r="6" spans="1:3">
      <c r="A6" s="7" t="s">
        <v>22</v>
      </c>
      <c r="B6" s="8"/>
      <c r="C6" s="80">
        <v>669</v>
      </c>
    </row>
    <row r="7" spans="1:3">
      <c r="A7" s="30" t="s">
        <v>91</v>
      </c>
      <c r="B7" s="32"/>
      <c r="C7" s="82">
        <v>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3"/>
  <sheetViews>
    <sheetView workbookViewId="0">
      <selection activeCell="D12" sqref="D12"/>
    </sheetView>
  </sheetViews>
  <sheetFormatPr baseColWidth="10" defaultRowHeight="15"/>
  <cols>
    <col min="1" max="1" width="11.42578125" style="51"/>
    <col min="2" max="2" width="11.42578125" style="52"/>
    <col min="3" max="3" width="6.42578125" style="66" bestFit="1" customWidth="1"/>
    <col min="4" max="4" width="9" style="67" bestFit="1" customWidth="1"/>
    <col min="5" max="5" width="8.140625" style="67" bestFit="1" customWidth="1"/>
    <col min="6" max="6" width="9" style="67" bestFit="1" customWidth="1"/>
    <col min="7" max="7" width="12.28515625" style="67" bestFit="1" customWidth="1"/>
    <col min="8" max="8" width="12.140625" style="67" bestFit="1" customWidth="1"/>
    <col min="9" max="9" width="6.85546875" style="67" bestFit="1" customWidth="1"/>
    <col min="10" max="10" width="12.140625" style="67" bestFit="1" customWidth="1"/>
    <col min="11" max="11" width="13.28515625" style="67" bestFit="1" customWidth="1"/>
    <col min="12" max="12" width="11.85546875" style="68" bestFit="1" customWidth="1"/>
  </cols>
  <sheetData>
    <row r="1" spans="1:12" ht="30.75" thickBot="1">
      <c r="B1" s="54" t="s">
        <v>81</v>
      </c>
      <c r="C1" s="73" t="s">
        <v>79</v>
      </c>
      <c r="D1" s="74"/>
      <c r="E1" s="74"/>
      <c r="F1" s="74"/>
      <c r="G1" s="74"/>
      <c r="H1" s="74"/>
      <c r="I1" s="74"/>
      <c r="J1" s="74"/>
      <c r="K1" s="74"/>
      <c r="L1" s="75"/>
    </row>
    <row r="2" spans="1:12">
      <c r="A2" s="51" t="s">
        <v>43</v>
      </c>
      <c r="B2" s="52" t="s">
        <v>44</v>
      </c>
      <c r="C2" s="66" t="s">
        <v>13</v>
      </c>
      <c r="D2" s="67" t="s">
        <v>45</v>
      </c>
      <c r="E2" s="67" t="s">
        <v>46</v>
      </c>
      <c r="F2" s="67" t="s">
        <v>47</v>
      </c>
      <c r="G2" s="67" t="s">
        <v>48</v>
      </c>
      <c r="H2" s="67" t="s">
        <v>49</v>
      </c>
      <c r="I2" s="67" t="s">
        <v>50</v>
      </c>
      <c r="J2" s="67" t="s">
        <v>8</v>
      </c>
      <c r="K2" s="67" t="s">
        <v>51</v>
      </c>
      <c r="L2" s="68" t="s">
        <v>52</v>
      </c>
    </row>
    <row r="3" spans="1:12">
      <c r="A3" s="51" t="str">
        <f t="shared" ref="A3:A13" si="0">CONCATENATE(C3,B3)</f>
        <v>140469</v>
      </c>
      <c r="B3" s="53">
        <v>40469</v>
      </c>
      <c r="C3" s="66">
        <v>1</v>
      </c>
      <c r="D3" s="67">
        <v>30345235</v>
      </c>
      <c r="E3" s="67" t="s">
        <v>53</v>
      </c>
      <c r="F3" s="67" t="s">
        <v>54</v>
      </c>
      <c r="G3" s="67">
        <v>2000</v>
      </c>
      <c r="H3" s="67" t="s">
        <v>55</v>
      </c>
      <c r="I3" s="67" t="s">
        <v>56</v>
      </c>
      <c r="J3" s="67">
        <v>6</v>
      </c>
      <c r="K3" s="67" t="s">
        <v>57</v>
      </c>
      <c r="L3" s="68">
        <v>1</v>
      </c>
    </row>
    <row r="4" spans="1:12">
      <c r="A4" s="51" t="str">
        <f t="shared" si="0"/>
        <v>240469</v>
      </c>
      <c r="B4" s="53">
        <v>40469</v>
      </c>
      <c r="C4" s="66">
        <v>2</v>
      </c>
      <c r="D4" s="67">
        <v>32877122</v>
      </c>
      <c r="E4" s="67" t="s">
        <v>58</v>
      </c>
      <c r="F4" s="67" t="s">
        <v>59</v>
      </c>
      <c r="G4" s="67">
        <v>2000</v>
      </c>
      <c r="H4" s="67" t="s">
        <v>55</v>
      </c>
      <c r="I4" s="67" t="s">
        <v>56</v>
      </c>
      <c r="J4" s="67">
        <v>6</v>
      </c>
      <c r="K4" s="67" t="s">
        <v>57</v>
      </c>
      <c r="L4" s="68">
        <v>1</v>
      </c>
    </row>
    <row r="5" spans="1:12">
      <c r="A5" s="51" t="str">
        <f t="shared" si="0"/>
        <v>340469</v>
      </c>
      <c r="B5" s="53">
        <v>40469</v>
      </c>
      <c r="C5" s="66">
        <v>3</v>
      </c>
      <c r="D5" s="67">
        <v>34877111</v>
      </c>
      <c r="E5" s="67" t="s">
        <v>60</v>
      </c>
      <c r="F5" s="67" t="s">
        <v>61</v>
      </c>
      <c r="G5" s="67">
        <v>2000</v>
      </c>
      <c r="H5" s="67" t="s">
        <v>55</v>
      </c>
      <c r="I5" s="67" t="s">
        <v>56</v>
      </c>
      <c r="J5" s="67">
        <v>6</v>
      </c>
      <c r="K5" s="67" t="s">
        <v>57</v>
      </c>
      <c r="L5" s="68">
        <v>1</v>
      </c>
    </row>
    <row r="6" spans="1:12">
      <c r="A6" s="51" t="str">
        <f t="shared" si="0"/>
        <v>440469</v>
      </c>
      <c r="B6" s="53">
        <v>40469</v>
      </c>
      <c r="C6" s="66">
        <v>4</v>
      </c>
      <c r="D6" s="67">
        <v>29111333</v>
      </c>
      <c r="E6" s="67" t="s">
        <v>62</v>
      </c>
      <c r="F6" s="67" t="s">
        <v>63</v>
      </c>
      <c r="G6" s="67">
        <v>2000</v>
      </c>
      <c r="H6" s="67" t="s">
        <v>55</v>
      </c>
      <c r="I6" s="67" t="s">
        <v>56</v>
      </c>
      <c r="J6" s="67">
        <v>6</v>
      </c>
      <c r="K6" s="67" t="s">
        <v>57</v>
      </c>
      <c r="L6" s="68">
        <v>1</v>
      </c>
    </row>
    <row r="7" spans="1:12">
      <c r="A7" s="51" t="str">
        <f t="shared" si="0"/>
        <v>540469</v>
      </c>
      <c r="B7" s="53">
        <v>40469</v>
      </c>
      <c r="C7" s="66">
        <v>5</v>
      </c>
      <c r="D7" s="67">
        <v>24129333</v>
      </c>
      <c r="E7" s="67" t="s">
        <v>64</v>
      </c>
      <c r="F7" s="67" t="s">
        <v>65</v>
      </c>
      <c r="G7" s="67">
        <v>1900</v>
      </c>
      <c r="H7" s="67" t="s">
        <v>55</v>
      </c>
      <c r="I7" s="67" t="s">
        <v>56</v>
      </c>
      <c r="J7" s="67">
        <v>6</v>
      </c>
      <c r="K7" s="67" t="s">
        <v>66</v>
      </c>
      <c r="L7" s="68">
        <v>1</v>
      </c>
    </row>
    <row r="8" spans="1:12">
      <c r="A8" s="51" t="str">
        <f t="shared" si="0"/>
        <v>740469</v>
      </c>
      <c r="B8" s="53">
        <v>40469</v>
      </c>
      <c r="C8" s="66">
        <v>7</v>
      </c>
      <c r="D8" s="67">
        <v>28723090</v>
      </c>
      <c r="E8" s="67" t="s">
        <v>60</v>
      </c>
      <c r="F8" s="67" t="s">
        <v>67</v>
      </c>
      <c r="G8" s="67">
        <v>1900</v>
      </c>
      <c r="H8" s="67" t="s">
        <v>68</v>
      </c>
      <c r="I8" s="67" t="s">
        <v>56</v>
      </c>
      <c r="J8" s="67">
        <v>12</v>
      </c>
      <c r="K8" s="67" t="s">
        <v>66</v>
      </c>
      <c r="L8" s="68">
        <v>1</v>
      </c>
    </row>
    <row r="9" spans="1:12">
      <c r="A9" s="51" t="str">
        <f t="shared" si="0"/>
        <v>840469</v>
      </c>
      <c r="B9" s="53">
        <v>40469</v>
      </c>
      <c r="C9" s="66">
        <v>8</v>
      </c>
      <c r="D9" s="67">
        <v>31474235</v>
      </c>
      <c r="E9" s="67" t="s">
        <v>69</v>
      </c>
      <c r="F9" s="67" t="s">
        <v>70</v>
      </c>
      <c r="G9" s="67">
        <v>1800</v>
      </c>
      <c r="H9" s="67" t="s">
        <v>55</v>
      </c>
      <c r="I9" s="67" t="s">
        <v>56</v>
      </c>
      <c r="J9" s="67">
        <v>12</v>
      </c>
      <c r="K9" s="67" t="s">
        <v>71</v>
      </c>
      <c r="L9" s="68">
        <v>1</v>
      </c>
    </row>
    <row r="10" spans="1:12">
      <c r="A10" s="51" t="str">
        <f t="shared" si="0"/>
        <v>940469</v>
      </c>
      <c r="B10" s="53">
        <v>40469</v>
      </c>
      <c r="C10" s="66">
        <v>9</v>
      </c>
      <c r="D10" s="67">
        <v>29456789</v>
      </c>
      <c r="E10" s="67" t="s">
        <v>72</v>
      </c>
      <c r="F10" s="67" t="s">
        <v>73</v>
      </c>
      <c r="G10" s="67">
        <v>1800</v>
      </c>
      <c r="H10" s="67" t="s">
        <v>55</v>
      </c>
      <c r="I10" s="67" t="s">
        <v>56</v>
      </c>
      <c r="J10" s="67">
        <v>12</v>
      </c>
      <c r="K10" s="67" t="s">
        <v>71</v>
      </c>
      <c r="L10" s="68">
        <v>1</v>
      </c>
    </row>
    <row r="11" spans="1:12">
      <c r="A11" s="51" t="str">
        <f t="shared" si="0"/>
        <v>1040469</v>
      </c>
      <c r="B11" s="53">
        <v>40469</v>
      </c>
      <c r="C11" s="66">
        <v>10</v>
      </c>
      <c r="D11" s="67">
        <v>32564224</v>
      </c>
      <c r="E11" s="67" t="s">
        <v>74</v>
      </c>
      <c r="F11" s="67" t="s">
        <v>75</v>
      </c>
      <c r="G11" s="67">
        <v>1800</v>
      </c>
      <c r="H11" s="67" t="s">
        <v>55</v>
      </c>
      <c r="I11" s="67" t="s">
        <v>56</v>
      </c>
      <c r="J11" s="67">
        <v>12</v>
      </c>
      <c r="K11" s="67" t="s">
        <v>71</v>
      </c>
      <c r="L11" s="68">
        <v>1</v>
      </c>
    </row>
    <row r="12" spans="1:12">
      <c r="A12" s="51" t="str">
        <f t="shared" si="0"/>
        <v>1140469</v>
      </c>
      <c r="B12" s="53">
        <v>40469</v>
      </c>
      <c r="C12" s="66">
        <v>11</v>
      </c>
      <c r="D12" s="67">
        <v>26050210</v>
      </c>
      <c r="E12" s="67" t="s">
        <v>76</v>
      </c>
      <c r="F12" s="67" t="s">
        <v>77</v>
      </c>
      <c r="G12" s="67">
        <v>1700</v>
      </c>
      <c r="H12" s="67" t="s">
        <v>55</v>
      </c>
      <c r="I12" s="67" t="s">
        <v>56</v>
      </c>
      <c r="J12" s="67">
        <v>12</v>
      </c>
      <c r="K12" s="67" t="s">
        <v>78</v>
      </c>
      <c r="L12" s="68">
        <v>1</v>
      </c>
    </row>
    <row r="13" spans="1:12">
      <c r="A13" s="51" t="str">
        <f t="shared" si="0"/>
        <v>140470</v>
      </c>
      <c r="B13" s="53">
        <v>40470</v>
      </c>
      <c r="C13" s="66">
        <v>1</v>
      </c>
      <c r="D13" s="67">
        <v>30345235</v>
      </c>
      <c r="E13" s="67" t="s">
        <v>53</v>
      </c>
      <c r="F13" s="67" t="s">
        <v>54</v>
      </c>
      <c r="G13" s="67">
        <v>2000</v>
      </c>
      <c r="H13" s="67" t="s">
        <v>55</v>
      </c>
      <c r="I13" s="67" t="s">
        <v>56</v>
      </c>
      <c r="J13" s="67">
        <v>6</v>
      </c>
      <c r="K13" s="67" t="s">
        <v>57</v>
      </c>
      <c r="L13" s="68">
        <v>1</v>
      </c>
    </row>
    <row r="14" spans="1:12">
      <c r="A14" s="51" t="str">
        <f t="shared" ref="A14:A42" si="1">CONCATENATE(C14,B14)</f>
        <v>240470</v>
      </c>
      <c r="B14" s="53">
        <v>40470</v>
      </c>
      <c r="C14" s="66">
        <v>2</v>
      </c>
      <c r="D14" s="67">
        <v>32877122</v>
      </c>
      <c r="E14" s="67" t="s">
        <v>58</v>
      </c>
      <c r="F14" s="67" t="s">
        <v>59</v>
      </c>
      <c r="G14" s="67">
        <v>2000</v>
      </c>
      <c r="H14" s="67" t="s">
        <v>55</v>
      </c>
      <c r="I14" s="67" t="s">
        <v>56</v>
      </c>
      <c r="J14" s="67">
        <v>6</v>
      </c>
      <c r="K14" s="67" t="s">
        <v>57</v>
      </c>
      <c r="L14" s="68">
        <v>1</v>
      </c>
    </row>
    <row r="15" spans="1:12">
      <c r="A15" s="51" t="str">
        <f t="shared" si="1"/>
        <v>340470</v>
      </c>
      <c r="B15" s="53">
        <v>40470</v>
      </c>
      <c r="C15" s="66">
        <v>3</v>
      </c>
      <c r="D15" s="67">
        <v>34877111</v>
      </c>
      <c r="E15" s="67" t="s">
        <v>60</v>
      </c>
      <c r="F15" s="67" t="s">
        <v>61</v>
      </c>
      <c r="G15" s="67">
        <v>2000</v>
      </c>
      <c r="H15" s="67" t="s">
        <v>55</v>
      </c>
      <c r="I15" s="67" t="s">
        <v>56</v>
      </c>
      <c r="J15" s="67">
        <v>6</v>
      </c>
      <c r="K15" s="67" t="s">
        <v>57</v>
      </c>
      <c r="L15" s="68">
        <v>1</v>
      </c>
    </row>
    <row r="16" spans="1:12">
      <c r="A16" s="51" t="str">
        <f t="shared" si="1"/>
        <v>440470</v>
      </c>
      <c r="B16" s="53">
        <v>40470</v>
      </c>
      <c r="C16" s="66">
        <v>4</v>
      </c>
      <c r="D16" s="67">
        <v>29111333</v>
      </c>
      <c r="E16" s="67" t="s">
        <v>62</v>
      </c>
      <c r="F16" s="67" t="s">
        <v>63</v>
      </c>
      <c r="G16" s="67">
        <v>2000</v>
      </c>
      <c r="H16" s="67" t="s">
        <v>55</v>
      </c>
      <c r="I16" s="67" t="s">
        <v>56</v>
      </c>
      <c r="J16" s="67">
        <v>6</v>
      </c>
      <c r="K16" s="67" t="s">
        <v>57</v>
      </c>
      <c r="L16" s="68">
        <v>1</v>
      </c>
    </row>
    <row r="17" spans="1:12">
      <c r="A17" s="51" t="str">
        <f t="shared" si="1"/>
        <v>540470</v>
      </c>
      <c r="B17" s="53">
        <v>40470</v>
      </c>
      <c r="C17" s="66">
        <v>5</v>
      </c>
      <c r="D17" s="67">
        <v>24129333</v>
      </c>
      <c r="E17" s="67" t="s">
        <v>64</v>
      </c>
      <c r="F17" s="67" t="s">
        <v>65</v>
      </c>
      <c r="G17" s="67">
        <v>1900</v>
      </c>
      <c r="H17" s="67" t="s">
        <v>55</v>
      </c>
      <c r="I17" s="67" t="s">
        <v>56</v>
      </c>
      <c r="J17" s="67">
        <v>6</v>
      </c>
      <c r="K17" s="67" t="s">
        <v>66</v>
      </c>
      <c r="L17" s="68">
        <v>1</v>
      </c>
    </row>
    <row r="18" spans="1:12">
      <c r="A18" s="51" t="str">
        <f t="shared" si="1"/>
        <v>740470</v>
      </c>
      <c r="B18" s="53">
        <v>40470</v>
      </c>
      <c r="C18" s="66">
        <v>7</v>
      </c>
      <c r="D18" s="67">
        <v>28723090</v>
      </c>
      <c r="E18" s="67" t="s">
        <v>60</v>
      </c>
      <c r="F18" s="67" t="s">
        <v>67</v>
      </c>
      <c r="G18" s="67">
        <v>1900</v>
      </c>
      <c r="H18" s="67" t="s">
        <v>68</v>
      </c>
      <c r="I18" s="67" t="s">
        <v>56</v>
      </c>
      <c r="J18" s="67">
        <v>12</v>
      </c>
      <c r="K18" s="67" t="s">
        <v>66</v>
      </c>
      <c r="L18" s="68">
        <v>1</v>
      </c>
    </row>
    <row r="19" spans="1:12">
      <c r="A19" s="51" t="str">
        <f t="shared" si="1"/>
        <v>840470</v>
      </c>
      <c r="B19" s="53">
        <v>40470</v>
      </c>
      <c r="C19" s="66">
        <v>8</v>
      </c>
      <c r="D19" s="67">
        <v>31474235</v>
      </c>
      <c r="E19" s="67" t="s">
        <v>69</v>
      </c>
      <c r="F19" s="67" t="s">
        <v>70</v>
      </c>
      <c r="G19" s="67">
        <v>1800</v>
      </c>
      <c r="H19" s="67" t="s">
        <v>55</v>
      </c>
      <c r="I19" s="67" t="s">
        <v>56</v>
      </c>
      <c r="J19" s="67">
        <v>12</v>
      </c>
      <c r="K19" s="67" t="s">
        <v>71</v>
      </c>
      <c r="L19" s="68">
        <v>1</v>
      </c>
    </row>
    <row r="20" spans="1:12">
      <c r="A20" s="51" t="str">
        <f t="shared" si="1"/>
        <v>940470</v>
      </c>
      <c r="B20" s="53">
        <v>40470</v>
      </c>
      <c r="C20" s="66">
        <v>9</v>
      </c>
      <c r="D20" s="67">
        <v>29456789</v>
      </c>
      <c r="E20" s="67" t="s">
        <v>72</v>
      </c>
      <c r="F20" s="67" t="s">
        <v>73</v>
      </c>
      <c r="G20" s="67">
        <v>1800</v>
      </c>
      <c r="H20" s="67" t="s">
        <v>55</v>
      </c>
      <c r="I20" s="67" t="s">
        <v>56</v>
      </c>
      <c r="J20" s="67">
        <v>12</v>
      </c>
      <c r="K20" s="67" t="s">
        <v>71</v>
      </c>
      <c r="L20" s="68">
        <v>1</v>
      </c>
    </row>
    <row r="21" spans="1:12">
      <c r="A21" s="51" t="str">
        <f t="shared" si="1"/>
        <v>1040470</v>
      </c>
      <c r="B21" s="53">
        <v>40470</v>
      </c>
      <c r="C21" s="66">
        <v>10</v>
      </c>
      <c r="D21" s="67">
        <v>32564224</v>
      </c>
      <c r="E21" s="67" t="s">
        <v>74</v>
      </c>
      <c r="F21" s="67" t="s">
        <v>75</v>
      </c>
      <c r="G21" s="67">
        <v>1800</v>
      </c>
      <c r="H21" s="67" t="s">
        <v>55</v>
      </c>
      <c r="I21" s="67" t="s">
        <v>56</v>
      </c>
      <c r="J21" s="67">
        <v>12</v>
      </c>
      <c r="K21" s="67" t="s">
        <v>71</v>
      </c>
      <c r="L21" s="68">
        <v>1</v>
      </c>
    </row>
    <row r="22" spans="1:12">
      <c r="A22" s="51" t="str">
        <f t="shared" si="1"/>
        <v>1140470</v>
      </c>
      <c r="B22" s="53">
        <v>40470</v>
      </c>
      <c r="C22" s="66">
        <v>11</v>
      </c>
      <c r="D22" s="67">
        <v>26050210</v>
      </c>
      <c r="E22" s="67" t="s">
        <v>76</v>
      </c>
      <c r="F22" s="67" t="s">
        <v>77</v>
      </c>
      <c r="G22" s="67">
        <v>1700</v>
      </c>
      <c r="H22" s="67" t="s">
        <v>55</v>
      </c>
      <c r="I22" s="67" t="s">
        <v>56</v>
      </c>
      <c r="J22" s="67">
        <v>12</v>
      </c>
      <c r="K22" s="67" t="s">
        <v>78</v>
      </c>
      <c r="L22" s="68">
        <v>1</v>
      </c>
    </row>
    <row r="23" spans="1:12">
      <c r="A23" s="51" t="str">
        <f t="shared" si="1"/>
        <v>140471</v>
      </c>
      <c r="B23" s="53">
        <v>40471</v>
      </c>
      <c r="C23" s="66">
        <v>1</v>
      </c>
      <c r="D23" s="67">
        <v>30345235</v>
      </c>
      <c r="E23" s="67" t="s">
        <v>53</v>
      </c>
      <c r="F23" s="67" t="s">
        <v>54</v>
      </c>
      <c r="G23" s="67">
        <v>2000</v>
      </c>
      <c r="H23" s="67" t="s">
        <v>55</v>
      </c>
      <c r="I23" s="67" t="s">
        <v>56</v>
      </c>
      <c r="J23" s="67">
        <v>6</v>
      </c>
      <c r="K23" s="67" t="s">
        <v>57</v>
      </c>
      <c r="L23" s="68">
        <v>1</v>
      </c>
    </row>
    <row r="24" spans="1:12">
      <c r="A24" s="51" t="str">
        <f t="shared" si="1"/>
        <v>240471</v>
      </c>
      <c r="B24" s="53">
        <v>40471</v>
      </c>
      <c r="C24" s="66">
        <v>2</v>
      </c>
      <c r="D24" s="67">
        <v>32877122</v>
      </c>
      <c r="E24" s="67" t="s">
        <v>58</v>
      </c>
      <c r="F24" s="67" t="s">
        <v>59</v>
      </c>
      <c r="G24" s="67">
        <v>2000</v>
      </c>
      <c r="H24" s="67" t="s">
        <v>55</v>
      </c>
      <c r="I24" s="67" t="s">
        <v>56</v>
      </c>
      <c r="J24" s="67">
        <v>6</v>
      </c>
      <c r="K24" s="67" t="s">
        <v>57</v>
      </c>
      <c r="L24" s="68">
        <v>1</v>
      </c>
    </row>
    <row r="25" spans="1:12">
      <c r="A25" s="51" t="str">
        <f t="shared" si="1"/>
        <v>340471</v>
      </c>
      <c r="B25" s="53">
        <v>40471</v>
      </c>
      <c r="C25" s="66">
        <v>3</v>
      </c>
      <c r="D25" s="67">
        <v>34877111</v>
      </c>
      <c r="E25" s="67" t="s">
        <v>60</v>
      </c>
      <c r="F25" s="67" t="s">
        <v>61</v>
      </c>
      <c r="G25" s="67">
        <v>2000</v>
      </c>
      <c r="H25" s="67" t="s">
        <v>55</v>
      </c>
      <c r="I25" s="67" t="s">
        <v>56</v>
      </c>
      <c r="J25" s="67">
        <v>6</v>
      </c>
      <c r="K25" s="67" t="s">
        <v>57</v>
      </c>
      <c r="L25" s="68">
        <v>1</v>
      </c>
    </row>
    <row r="26" spans="1:12">
      <c r="A26" s="51" t="str">
        <f t="shared" si="1"/>
        <v>440471</v>
      </c>
      <c r="B26" s="53">
        <v>40471</v>
      </c>
      <c r="C26" s="66">
        <v>4</v>
      </c>
      <c r="D26" s="67">
        <v>29111333</v>
      </c>
      <c r="E26" s="67" t="s">
        <v>62</v>
      </c>
      <c r="F26" s="67" t="s">
        <v>63</v>
      </c>
      <c r="G26" s="67">
        <v>2000</v>
      </c>
      <c r="H26" s="67" t="s">
        <v>55</v>
      </c>
      <c r="I26" s="67" t="s">
        <v>56</v>
      </c>
      <c r="J26" s="67">
        <v>6</v>
      </c>
      <c r="K26" s="67" t="s">
        <v>57</v>
      </c>
      <c r="L26" s="68">
        <v>1</v>
      </c>
    </row>
    <row r="27" spans="1:12">
      <c r="A27" s="51" t="str">
        <f t="shared" si="1"/>
        <v>540471</v>
      </c>
      <c r="B27" s="53">
        <v>40471</v>
      </c>
      <c r="C27" s="66">
        <v>5</v>
      </c>
      <c r="D27" s="67">
        <v>24129333</v>
      </c>
      <c r="E27" s="67" t="s">
        <v>64</v>
      </c>
      <c r="F27" s="67" t="s">
        <v>65</v>
      </c>
      <c r="G27" s="67">
        <v>1900</v>
      </c>
      <c r="H27" s="67" t="s">
        <v>55</v>
      </c>
      <c r="I27" s="67" t="s">
        <v>56</v>
      </c>
      <c r="J27" s="67">
        <v>6</v>
      </c>
      <c r="K27" s="67" t="s">
        <v>66</v>
      </c>
      <c r="L27" s="68">
        <v>1</v>
      </c>
    </row>
    <row r="28" spans="1:12">
      <c r="A28" s="51" t="str">
        <f t="shared" si="1"/>
        <v>740471</v>
      </c>
      <c r="B28" s="53">
        <v>40471</v>
      </c>
      <c r="C28" s="66">
        <v>7</v>
      </c>
      <c r="D28" s="67">
        <v>28723090</v>
      </c>
      <c r="E28" s="67" t="s">
        <v>60</v>
      </c>
      <c r="F28" s="67" t="s">
        <v>67</v>
      </c>
      <c r="G28" s="67">
        <v>1900</v>
      </c>
      <c r="H28" s="67" t="s">
        <v>68</v>
      </c>
      <c r="I28" s="67" t="s">
        <v>56</v>
      </c>
      <c r="J28" s="67">
        <v>12</v>
      </c>
      <c r="K28" s="67" t="s">
        <v>66</v>
      </c>
      <c r="L28" s="68">
        <v>1</v>
      </c>
    </row>
    <row r="29" spans="1:12">
      <c r="A29" s="51" t="str">
        <f t="shared" si="1"/>
        <v>840471</v>
      </c>
      <c r="B29" s="53">
        <v>40471</v>
      </c>
      <c r="C29" s="66">
        <v>8</v>
      </c>
      <c r="D29" s="67">
        <v>31474235</v>
      </c>
      <c r="E29" s="67" t="s">
        <v>69</v>
      </c>
      <c r="F29" s="67" t="s">
        <v>70</v>
      </c>
      <c r="G29" s="67">
        <v>1800</v>
      </c>
      <c r="H29" s="67" t="s">
        <v>55</v>
      </c>
      <c r="I29" s="67" t="s">
        <v>56</v>
      </c>
      <c r="J29" s="67">
        <v>12</v>
      </c>
      <c r="K29" s="67" t="s">
        <v>71</v>
      </c>
      <c r="L29" s="68">
        <v>1</v>
      </c>
    </row>
    <row r="30" spans="1:12">
      <c r="A30" s="51" t="str">
        <f t="shared" si="1"/>
        <v>940471</v>
      </c>
      <c r="B30" s="53">
        <v>40471</v>
      </c>
      <c r="C30" s="66">
        <v>9</v>
      </c>
      <c r="D30" s="67">
        <v>29456789</v>
      </c>
      <c r="E30" s="67" t="s">
        <v>72</v>
      </c>
      <c r="F30" s="67" t="s">
        <v>73</v>
      </c>
      <c r="G30" s="67">
        <v>1800</v>
      </c>
      <c r="H30" s="67" t="s">
        <v>55</v>
      </c>
      <c r="I30" s="67" t="s">
        <v>56</v>
      </c>
      <c r="J30" s="67">
        <v>12</v>
      </c>
      <c r="K30" s="67" t="s">
        <v>71</v>
      </c>
      <c r="L30" s="68">
        <v>1</v>
      </c>
    </row>
    <row r="31" spans="1:12">
      <c r="A31" s="51" t="str">
        <f t="shared" si="1"/>
        <v>1040471</v>
      </c>
      <c r="B31" s="53">
        <v>40471</v>
      </c>
      <c r="C31" s="66">
        <v>10</v>
      </c>
      <c r="D31" s="67">
        <v>32564224</v>
      </c>
      <c r="E31" s="67" t="s">
        <v>74</v>
      </c>
      <c r="F31" s="67" t="s">
        <v>75</v>
      </c>
      <c r="G31" s="67">
        <v>1800</v>
      </c>
      <c r="H31" s="67" t="s">
        <v>55</v>
      </c>
      <c r="I31" s="67" t="s">
        <v>56</v>
      </c>
      <c r="J31" s="67">
        <v>12</v>
      </c>
      <c r="K31" s="67" t="s">
        <v>71</v>
      </c>
      <c r="L31" s="68">
        <v>1</v>
      </c>
    </row>
    <row r="32" spans="1:12">
      <c r="A32" s="51" t="str">
        <f t="shared" si="1"/>
        <v>1140471</v>
      </c>
      <c r="B32" s="53">
        <v>40471</v>
      </c>
      <c r="C32" s="66">
        <v>11</v>
      </c>
      <c r="D32" s="67">
        <v>26050210</v>
      </c>
      <c r="E32" s="67" t="s">
        <v>76</v>
      </c>
      <c r="F32" s="67" t="s">
        <v>77</v>
      </c>
      <c r="G32" s="67">
        <v>1700</v>
      </c>
      <c r="H32" s="67" t="s">
        <v>55</v>
      </c>
      <c r="I32" s="67" t="s">
        <v>56</v>
      </c>
      <c r="J32" s="67">
        <v>12</v>
      </c>
      <c r="K32" s="67" t="s">
        <v>78</v>
      </c>
      <c r="L32" s="68">
        <v>1</v>
      </c>
    </row>
    <row r="33" spans="1:12">
      <c r="A33" s="51" t="str">
        <f t="shared" si="1"/>
        <v>140472</v>
      </c>
      <c r="B33" s="53">
        <v>40472</v>
      </c>
      <c r="C33" s="66">
        <v>1</v>
      </c>
      <c r="D33" s="67">
        <v>30345235</v>
      </c>
      <c r="E33" s="67" t="s">
        <v>53</v>
      </c>
      <c r="F33" s="67" t="s">
        <v>54</v>
      </c>
      <c r="G33" s="67">
        <v>2000</v>
      </c>
      <c r="H33" s="67" t="s">
        <v>55</v>
      </c>
      <c r="I33" s="67" t="s">
        <v>56</v>
      </c>
      <c r="J33" s="67">
        <v>6</v>
      </c>
      <c r="K33" s="67" t="s">
        <v>57</v>
      </c>
      <c r="L33" s="68">
        <v>1</v>
      </c>
    </row>
    <row r="34" spans="1:12">
      <c r="A34" s="51" t="str">
        <f t="shared" si="1"/>
        <v>240472</v>
      </c>
      <c r="B34" s="53">
        <v>40472</v>
      </c>
      <c r="C34" s="66">
        <v>2</v>
      </c>
      <c r="D34" s="67">
        <v>32877122</v>
      </c>
      <c r="E34" s="67" t="s">
        <v>58</v>
      </c>
      <c r="F34" s="67" t="s">
        <v>59</v>
      </c>
      <c r="G34" s="67">
        <v>2000</v>
      </c>
      <c r="H34" s="67" t="s">
        <v>55</v>
      </c>
      <c r="I34" s="67" t="s">
        <v>56</v>
      </c>
      <c r="J34" s="67">
        <v>6</v>
      </c>
      <c r="K34" s="67" t="s">
        <v>57</v>
      </c>
      <c r="L34" s="68">
        <v>1</v>
      </c>
    </row>
    <row r="35" spans="1:12">
      <c r="A35" s="51" t="str">
        <f t="shared" si="1"/>
        <v>340472</v>
      </c>
      <c r="B35" s="53">
        <v>40472</v>
      </c>
      <c r="C35" s="66">
        <v>3</v>
      </c>
      <c r="D35" s="67">
        <v>34877111</v>
      </c>
      <c r="E35" s="67" t="s">
        <v>60</v>
      </c>
      <c r="F35" s="67" t="s">
        <v>61</v>
      </c>
      <c r="G35" s="67">
        <v>2000</v>
      </c>
      <c r="H35" s="67" t="s">
        <v>55</v>
      </c>
      <c r="I35" s="67" t="s">
        <v>56</v>
      </c>
      <c r="J35" s="67">
        <v>6</v>
      </c>
      <c r="K35" s="67" t="s">
        <v>57</v>
      </c>
      <c r="L35" s="68">
        <v>1</v>
      </c>
    </row>
    <row r="36" spans="1:12">
      <c r="A36" s="51" t="str">
        <f t="shared" si="1"/>
        <v>440472</v>
      </c>
      <c r="B36" s="53">
        <v>40472</v>
      </c>
      <c r="C36" s="66">
        <v>4</v>
      </c>
      <c r="D36" s="67">
        <v>29111333</v>
      </c>
      <c r="E36" s="67" t="s">
        <v>62</v>
      </c>
      <c r="F36" s="67" t="s">
        <v>63</v>
      </c>
      <c r="G36" s="67">
        <v>2000</v>
      </c>
      <c r="H36" s="67" t="s">
        <v>55</v>
      </c>
      <c r="I36" s="67" t="s">
        <v>56</v>
      </c>
      <c r="J36" s="67">
        <v>6</v>
      </c>
      <c r="K36" s="67" t="s">
        <v>57</v>
      </c>
      <c r="L36" s="68">
        <v>1</v>
      </c>
    </row>
    <row r="37" spans="1:12">
      <c r="A37" s="51" t="str">
        <f t="shared" si="1"/>
        <v>540472</v>
      </c>
      <c r="B37" s="53">
        <v>40472</v>
      </c>
      <c r="C37" s="66">
        <v>5</v>
      </c>
      <c r="D37" s="67">
        <v>24129333</v>
      </c>
      <c r="E37" s="67" t="s">
        <v>64</v>
      </c>
      <c r="F37" s="67" t="s">
        <v>65</v>
      </c>
      <c r="G37" s="67">
        <v>1900</v>
      </c>
      <c r="H37" s="67" t="s">
        <v>55</v>
      </c>
      <c r="I37" s="67" t="s">
        <v>56</v>
      </c>
      <c r="J37" s="67">
        <v>6</v>
      </c>
      <c r="K37" s="67" t="s">
        <v>66</v>
      </c>
      <c r="L37" s="68">
        <v>1</v>
      </c>
    </row>
    <row r="38" spans="1:12">
      <c r="A38" s="51" t="str">
        <f t="shared" si="1"/>
        <v>740472</v>
      </c>
      <c r="B38" s="53">
        <v>40472</v>
      </c>
      <c r="C38" s="66">
        <v>7</v>
      </c>
      <c r="D38" s="67">
        <v>28723090</v>
      </c>
      <c r="E38" s="67" t="s">
        <v>60</v>
      </c>
      <c r="F38" s="67" t="s">
        <v>67</v>
      </c>
      <c r="G38" s="67">
        <v>1900</v>
      </c>
      <c r="H38" s="67" t="s">
        <v>68</v>
      </c>
      <c r="I38" s="67" t="s">
        <v>56</v>
      </c>
      <c r="J38" s="67">
        <v>12</v>
      </c>
      <c r="K38" s="67" t="s">
        <v>66</v>
      </c>
      <c r="L38" s="68">
        <v>1</v>
      </c>
    </row>
    <row r="39" spans="1:12">
      <c r="A39" s="51" t="str">
        <f t="shared" si="1"/>
        <v>840472</v>
      </c>
      <c r="B39" s="53">
        <v>40472</v>
      </c>
      <c r="C39" s="66">
        <v>8</v>
      </c>
      <c r="D39" s="67">
        <v>31474235</v>
      </c>
      <c r="E39" s="67" t="s">
        <v>69</v>
      </c>
      <c r="F39" s="67" t="s">
        <v>70</v>
      </c>
      <c r="G39" s="67">
        <v>1800</v>
      </c>
      <c r="H39" s="67" t="s">
        <v>55</v>
      </c>
      <c r="I39" s="67" t="s">
        <v>56</v>
      </c>
      <c r="J39" s="67">
        <v>12</v>
      </c>
      <c r="K39" s="67" t="s">
        <v>71</v>
      </c>
      <c r="L39" s="68">
        <v>1</v>
      </c>
    </row>
    <row r="40" spans="1:12">
      <c r="A40" s="51" t="str">
        <f t="shared" si="1"/>
        <v>940472</v>
      </c>
      <c r="B40" s="53">
        <v>40472</v>
      </c>
      <c r="C40" s="66">
        <v>9</v>
      </c>
      <c r="D40" s="67">
        <v>29456789</v>
      </c>
      <c r="E40" s="67" t="s">
        <v>72</v>
      </c>
      <c r="F40" s="67" t="s">
        <v>73</v>
      </c>
      <c r="G40" s="67">
        <v>1800</v>
      </c>
      <c r="H40" s="67" t="s">
        <v>55</v>
      </c>
      <c r="I40" s="67" t="s">
        <v>56</v>
      </c>
      <c r="J40" s="67">
        <v>12</v>
      </c>
      <c r="K40" s="67" t="s">
        <v>71</v>
      </c>
      <c r="L40" s="68">
        <v>1</v>
      </c>
    </row>
    <row r="41" spans="1:12">
      <c r="A41" s="51" t="str">
        <f t="shared" si="1"/>
        <v>1040472</v>
      </c>
      <c r="B41" s="53">
        <v>40472</v>
      </c>
      <c r="C41" s="66">
        <v>10</v>
      </c>
      <c r="D41" s="67">
        <v>32564224</v>
      </c>
      <c r="E41" s="67" t="s">
        <v>74</v>
      </c>
      <c r="F41" s="67" t="s">
        <v>75</v>
      </c>
      <c r="G41" s="67">
        <v>1800</v>
      </c>
      <c r="H41" s="67" t="s">
        <v>55</v>
      </c>
      <c r="I41" s="67" t="s">
        <v>56</v>
      </c>
      <c r="J41" s="67">
        <v>12</v>
      </c>
      <c r="K41" s="67" t="s">
        <v>71</v>
      </c>
      <c r="L41" s="68">
        <v>1</v>
      </c>
    </row>
    <row r="42" spans="1:12">
      <c r="A42" s="51" t="str">
        <f t="shared" si="1"/>
        <v>1140472</v>
      </c>
      <c r="B42" s="53">
        <v>40472</v>
      </c>
      <c r="C42" s="66">
        <v>11</v>
      </c>
      <c r="D42" s="67">
        <v>26050210</v>
      </c>
      <c r="E42" s="67" t="s">
        <v>76</v>
      </c>
      <c r="F42" s="67" t="s">
        <v>77</v>
      </c>
      <c r="G42" s="67">
        <v>1700</v>
      </c>
      <c r="H42" s="67" t="s">
        <v>55</v>
      </c>
      <c r="I42" s="67" t="s">
        <v>56</v>
      </c>
      <c r="J42" s="67">
        <v>12</v>
      </c>
      <c r="K42" s="67" t="s">
        <v>78</v>
      </c>
      <c r="L42" s="68">
        <v>1</v>
      </c>
    </row>
    <row r="43" spans="1:12">
      <c r="B43" s="53"/>
    </row>
  </sheetData>
  <mergeCells count="1">
    <mergeCell ref="C1:L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6"/>
  <sheetViews>
    <sheetView tabSelected="1" workbookViewId="0">
      <pane xSplit="3" topLeftCell="I1" activePane="topRight" state="frozen"/>
      <selection pane="topRight" activeCell="H14" sqref="H14"/>
    </sheetView>
  </sheetViews>
  <sheetFormatPr baseColWidth="10" defaultRowHeight="15"/>
  <cols>
    <col min="1" max="1" width="9.42578125" style="51" bestFit="1" customWidth="1"/>
    <col min="2" max="2" width="6.7109375" style="57" bestFit="1" customWidth="1"/>
    <col min="3" max="3" width="10.7109375" style="57" bestFit="1" customWidth="1"/>
    <col min="4" max="4" width="16.140625" style="57" bestFit="1" customWidth="1"/>
    <col min="5" max="5" width="16.5703125" style="57" bestFit="1" customWidth="1"/>
    <col min="6" max="6" width="19.85546875" style="57" bestFit="1" customWidth="1"/>
    <col min="7" max="7" width="26.7109375" style="57" bestFit="1" customWidth="1"/>
    <col min="8" max="8" width="19.42578125" style="57" bestFit="1" customWidth="1"/>
    <col min="9" max="9" width="22.85546875" style="57" bestFit="1" customWidth="1"/>
    <col min="10" max="10" width="25.7109375" style="57" bestFit="1" customWidth="1"/>
    <col min="14" max="14" width="13.42578125" bestFit="1" customWidth="1"/>
    <col min="15" max="15" width="16.85546875" bestFit="1" customWidth="1"/>
    <col min="16" max="16" width="16.85546875" customWidth="1"/>
    <col min="17" max="17" width="17.140625" bestFit="1" customWidth="1"/>
    <col min="19" max="19" width="11.85546875" bestFit="1" customWidth="1"/>
  </cols>
  <sheetData>
    <row r="1" spans="1:19">
      <c r="B1" s="76" t="s">
        <v>82</v>
      </c>
      <c r="C1" s="76"/>
      <c r="D1" s="76"/>
      <c r="E1" s="76"/>
      <c r="F1" s="76"/>
      <c r="G1" s="76"/>
      <c r="H1" s="76"/>
      <c r="I1" s="76"/>
      <c r="J1" s="76"/>
    </row>
    <row r="2" spans="1:19" ht="15.75" thickBot="1">
      <c r="A2" s="58" t="s">
        <v>43</v>
      </c>
      <c r="B2" s="60" t="s">
        <v>5</v>
      </c>
      <c r="C2" s="60" t="s">
        <v>9</v>
      </c>
      <c r="D2" s="56" t="s">
        <v>0</v>
      </c>
      <c r="E2" s="56" t="s">
        <v>3</v>
      </c>
      <c r="F2" s="56" t="s">
        <v>2</v>
      </c>
      <c r="G2" s="56" t="s">
        <v>1</v>
      </c>
      <c r="H2" s="56" t="s">
        <v>6</v>
      </c>
      <c r="I2" s="56" t="s">
        <v>7</v>
      </c>
      <c r="J2" s="56" t="s">
        <v>4</v>
      </c>
      <c r="K2" s="47" t="s">
        <v>8</v>
      </c>
      <c r="L2" s="47" t="s">
        <v>10</v>
      </c>
      <c r="M2" s="1" t="s">
        <v>23</v>
      </c>
      <c r="N2" s="3" t="s">
        <v>26</v>
      </c>
      <c r="O2" s="34" t="s">
        <v>27</v>
      </c>
      <c r="P2" s="36" t="s">
        <v>28</v>
      </c>
      <c r="Q2" s="2" t="s">
        <v>24</v>
      </c>
      <c r="R2" s="3" t="s">
        <v>25</v>
      </c>
      <c r="S2" s="3" t="s">
        <v>12</v>
      </c>
    </row>
    <row r="3" spans="1:19">
      <c r="A3" s="59" t="str">
        <f t="shared" ref="A3:A26" si="0">CONCATENATE(B3,C3)</f>
        <v>140469</v>
      </c>
      <c r="B3" s="57">
        <v>1</v>
      </c>
      <c r="C3" s="61">
        <v>40469</v>
      </c>
      <c r="D3" s="57">
        <v>70</v>
      </c>
      <c r="E3" s="57">
        <v>200</v>
      </c>
      <c r="F3" s="57">
        <v>12</v>
      </c>
      <c r="G3" s="57">
        <v>3</v>
      </c>
      <c r="H3" s="57">
        <v>330</v>
      </c>
      <c r="I3" s="57">
        <v>60</v>
      </c>
      <c r="J3" s="57">
        <v>70</v>
      </c>
      <c r="K3" s="24">
        <f>VLOOKUP(A3,HF!$A$3:$L$11001,10,FALSE)</f>
        <v>6</v>
      </c>
      <c r="L3" s="24">
        <f>VLOOKUP(A3,HF!$A$3:$L$11001,12,FALSE)</f>
        <v>1</v>
      </c>
      <c r="M3" s="26">
        <f t="shared" ref="M3:M26" si="1">IF(ISBLANK(D3),0,(D3-G3)/D3)</f>
        <v>0.95714285714285718</v>
      </c>
      <c r="N3" s="33">
        <f t="shared" ref="N3:N26" si="2">IF(ISBLANK(H3),0,I3/H3)</f>
        <v>0.18181818181818182</v>
      </c>
      <c r="O3" s="35">
        <f t="shared" ref="O3:O26" si="3">IF(ISBLANK(D3),0,J3/D3)</f>
        <v>1</v>
      </c>
      <c r="P3" s="37">
        <f t="shared" ref="P3:P26" si="4">IF(ISBLANK(H3),0,(D3/H3)*60)</f>
        <v>12.727272727272728</v>
      </c>
      <c r="Q3" s="27">
        <f>IF(ISBLANK(H3),0,(E3+F3+J3)/H3)</f>
        <v>0.8545454545454545</v>
      </c>
      <c r="R3" s="6">
        <f t="shared" ref="R3:R26" si="5">D3</f>
        <v>70</v>
      </c>
      <c r="S3" s="6">
        <f>SQRT(SUMPRODUCT(VLOOKUP(B3,TTS!$B$3:$I$1001,8,FALSE)*(TTS!$B$3:'TTS'!$B$1001=B3),VLOOKUP(B3,TTS!$B$3:$I$1001,8,FALSE)*(TTS!$C$3:'TTS'!$C$1001=C3)))-H3</f>
        <v>30</v>
      </c>
    </row>
    <row r="4" spans="1:19">
      <c r="A4" s="59" t="str">
        <f t="shared" si="0"/>
        <v>240469</v>
      </c>
      <c r="B4" s="57">
        <v>2</v>
      </c>
      <c r="C4" s="61">
        <v>40469</v>
      </c>
      <c r="D4" s="57">
        <v>50</v>
      </c>
      <c r="E4" s="57">
        <v>210</v>
      </c>
      <c r="F4" s="57">
        <v>8</v>
      </c>
      <c r="G4" s="57">
        <v>1</v>
      </c>
      <c r="H4" s="57">
        <v>320</v>
      </c>
      <c r="I4" s="57">
        <v>40</v>
      </c>
      <c r="J4" s="57">
        <v>70</v>
      </c>
      <c r="K4" s="24">
        <f>VLOOKUP(A4,HF!$A$3:$L$11001,10,FALSE)</f>
        <v>6</v>
      </c>
      <c r="L4" s="24">
        <f>VLOOKUP(A4,HF!$A$3:$L$11001,12,FALSE)</f>
        <v>1</v>
      </c>
      <c r="M4" s="4">
        <f t="shared" si="1"/>
        <v>0.98</v>
      </c>
      <c r="N4" s="33">
        <f t="shared" si="2"/>
        <v>0.125</v>
      </c>
      <c r="O4" s="35">
        <f t="shared" si="3"/>
        <v>1.4</v>
      </c>
      <c r="P4" s="37">
        <f t="shared" si="4"/>
        <v>9.375</v>
      </c>
      <c r="Q4" s="5">
        <f>IF(ISBLANK(H4),0,(E4+F4+J4)/H4)</f>
        <v>0.9</v>
      </c>
      <c r="R4" s="6">
        <f t="shared" si="5"/>
        <v>50</v>
      </c>
      <c r="S4" s="6"/>
    </row>
    <row r="5" spans="1:19">
      <c r="A5" s="59" t="str">
        <f t="shared" si="0"/>
        <v>340469</v>
      </c>
      <c r="B5" s="57">
        <v>3</v>
      </c>
      <c r="C5" s="61">
        <v>40469</v>
      </c>
      <c r="D5" s="57">
        <v>67</v>
      </c>
      <c r="E5" s="57">
        <v>240</v>
      </c>
      <c r="F5" s="57">
        <v>4</v>
      </c>
      <c r="G5" s="57">
        <v>0</v>
      </c>
      <c r="H5" s="57">
        <v>320</v>
      </c>
      <c r="I5" s="57">
        <v>20</v>
      </c>
      <c r="J5" s="57">
        <v>60</v>
      </c>
      <c r="K5" s="24">
        <f>VLOOKUP(A5,HF!$A$3:$L$11001,10,FALSE)</f>
        <v>6</v>
      </c>
      <c r="L5" s="24">
        <f>VLOOKUP(A5,HF!$A$3:$L$11001,12,FALSE)</f>
        <v>1</v>
      </c>
      <c r="M5" s="4">
        <f t="shared" si="1"/>
        <v>1</v>
      </c>
      <c r="N5" s="33">
        <f t="shared" si="2"/>
        <v>6.25E-2</v>
      </c>
      <c r="O5" s="35">
        <f t="shared" si="3"/>
        <v>0.89552238805970152</v>
      </c>
      <c r="P5" s="37">
        <f t="shared" si="4"/>
        <v>12.5625</v>
      </c>
      <c r="Q5" s="5">
        <f>IF(ISBLANK(H5),0,(E5+F5+J5)/H5)</f>
        <v>0.95</v>
      </c>
      <c r="R5" s="6">
        <f t="shared" si="5"/>
        <v>67</v>
      </c>
      <c r="S5" s="6"/>
    </row>
    <row r="6" spans="1:19">
      <c r="A6" s="59" t="str">
        <f t="shared" si="0"/>
        <v>440469</v>
      </c>
      <c r="B6" s="57">
        <v>4</v>
      </c>
      <c r="C6" s="61">
        <v>40469</v>
      </c>
      <c r="D6" s="57">
        <v>56</v>
      </c>
      <c r="E6" s="57">
        <v>278</v>
      </c>
      <c r="F6" s="57">
        <v>3</v>
      </c>
      <c r="G6" s="57">
        <v>2</v>
      </c>
      <c r="H6" s="57">
        <v>325</v>
      </c>
      <c r="I6" s="57">
        <v>27</v>
      </c>
      <c r="J6" s="57">
        <v>20</v>
      </c>
      <c r="K6" s="24">
        <f>VLOOKUP(A6,HF!$A$3:$L$11001,10,FALSE)</f>
        <v>6</v>
      </c>
      <c r="L6" s="24">
        <f>VLOOKUP(A6,HF!$A$3:$L$11001,12,FALSE)</f>
        <v>1</v>
      </c>
      <c r="M6" s="4">
        <f t="shared" si="1"/>
        <v>0.9642857142857143</v>
      </c>
      <c r="N6" s="33">
        <f t="shared" si="2"/>
        <v>8.3076923076923076E-2</v>
      </c>
      <c r="O6" s="35">
        <f t="shared" si="3"/>
        <v>0.35714285714285715</v>
      </c>
      <c r="P6" s="37">
        <f t="shared" si="4"/>
        <v>10.338461538461537</v>
      </c>
      <c r="Q6" s="5">
        <f>IF(ISBLANK(H6),0,(E6+F6+J6)/H6)</f>
        <v>0.92615384615384611</v>
      </c>
      <c r="R6" s="6">
        <f t="shared" si="5"/>
        <v>56</v>
      </c>
      <c r="S6" s="6"/>
    </row>
    <row r="7" spans="1:19">
      <c r="A7" s="59" t="str">
        <f t="shared" si="0"/>
        <v>540469</v>
      </c>
      <c r="B7" s="57">
        <v>5</v>
      </c>
      <c r="C7" s="61">
        <v>40469</v>
      </c>
      <c r="D7" s="57">
        <v>52</v>
      </c>
      <c r="E7" s="57">
        <v>254</v>
      </c>
      <c r="F7" s="57">
        <v>8</v>
      </c>
      <c r="G7" s="57">
        <v>1</v>
      </c>
      <c r="H7" s="57">
        <v>302</v>
      </c>
      <c r="I7" s="57">
        <v>18</v>
      </c>
      <c r="J7" s="57">
        <v>30</v>
      </c>
      <c r="K7" s="24">
        <f>VLOOKUP(A7,HF!$A$3:$L$11001,10,FALSE)</f>
        <v>6</v>
      </c>
      <c r="L7" s="24">
        <f>VLOOKUP(A7,HF!$A$3:$L$11001,12,FALSE)</f>
        <v>1</v>
      </c>
      <c r="M7" s="4">
        <f t="shared" si="1"/>
        <v>0.98076923076923073</v>
      </c>
      <c r="N7" s="33">
        <f t="shared" si="2"/>
        <v>5.9602649006622516E-2</v>
      </c>
      <c r="O7" s="35">
        <f t="shared" si="3"/>
        <v>0.57692307692307687</v>
      </c>
      <c r="P7" s="37">
        <f t="shared" si="4"/>
        <v>10.331125827814569</v>
      </c>
      <c r="Q7" s="5">
        <f>(E7+F7+J7)/H7</f>
        <v>0.9668874172185431</v>
      </c>
      <c r="R7" s="6">
        <f t="shared" si="5"/>
        <v>52</v>
      </c>
      <c r="S7" s="6"/>
    </row>
    <row r="8" spans="1:19">
      <c r="A8" s="59" t="str">
        <f t="shared" si="0"/>
        <v>740470</v>
      </c>
      <c r="B8" s="57">
        <v>7</v>
      </c>
      <c r="C8" s="61">
        <v>40470</v>
      </c>
      <c r="D8" s="57">
        <v>55</v>
      </c>
      <c r="E8" s="57">
        <v>180</v>
      </c>
      <c r="F8" s="57">
        <v>15</v>
      </c>
      <c r="G8" s="57">
        <v>0</v>
      </c>
      <c r="H8" s="57">
        <v>330</v>
      </c>
      <c r="I8" s="57">
        <v>50</v>
      </c>
      <c r="J8" s="57">
        <v>60</v>
      </c>
      <c r="K8" s="24">
        <f>VLOOKUP(A8,HF!$A$3:$L$11001,10,FALSE)</f>
        <v>12</v>
      </c>
      <c r="L8" s="24">
        <f>VLOOKUP(A8,HF!$A$3:$L$11001,12,FALSE)</f>
        <v>1</v>
      </c>
      <c r="M8" s="4">
        <f t="shared" si="1"/>
        <v>1</v>
      </c>
      <c r="N8" s="33">
        <f t="shared" si="2"/>
        <v>0.15151515151515152</v>
      </c>
      <c r="O8" s="35">
        <f t="shared" si="3"/>
        <v>1.0909090909090908</v>
      </c>
      <c r="P8" s="37">
        <f t="shared" si="4"/>
        <v>10</v>
      </c>
      <c r="Q8" s="5">
        <f t="shared" ref="Q8:Q26" si="6">IF(ISBLANK(H8),0,(E8+F8+J8)/H8)</f>
        <v>0.77272727272727271</v>
      </c>
      <c r="R8" s="6">
        <f t="shared" si="5"/>
        <v>55</v>
      </c>
      <c r="S8" s="6"/>
    </row>
    <row r="9" spans="1:19">
      <c r="A9" s="59" t="str">
        <f t="shared" si="0"/>
        <v>840470</v>
      </c>
      <c r="B9" s="57">
        <v>8</v>
      </c>
      <c r="C9" s="61">
        <v>40470</v>
      </c>
      <c r="D9" s="57">
        <v>50</v>
      </c>
      <c r="E9" s="57">
        <v>200</v>
      </c>
      <c r="F9" s="57">
        <v>6</v>
      </c>
      <c r="G9" s="57">
        <v>1</v>
      </c>
      <c r="H9" s="57">
        <v>300</v>
      </c>
      <c r="I9" s="57">
        <v>45</v>
      </c>
      <c r="J9" s="57">
        <v>20</v>
      </c>
      <c r="K9" s="24">
        <f>VLOOKUP(A9,HF!$A$3:$L$11001,10,FALSE)</f>
        <v>12</v>
      </c>
      <c r="L9" s="24">
        <f>VLOOKUP(A9,HF!$A$3:$L$11001,12,FALSE)</f>
        <v>1</v>
      </c>
      <c r="M9" s="4">
        <f t="shared" si="1"/>
        <v>0.98</v>
      </c>
      <c r="N9" s="33">
        <f t="shared" si="2"/>
        <v>0.15</v>
      </c>
      <c r="O9" s="35">
        <f t="shared" si="3"/>
        <v>0.4</v>
      </c>
      <c r="P9" s="37">
        <f t="shared" si="4"/>
        <v>10</v>
      </c>
      <c r="Q9" s="5">
        <f t="shared" si="6"/>
        <v>0.7533333333333333</v>
      </c>
      <c r="R9" s="6">
        <f t="shared" si="5"/>
        <v>50</v>
      </c>
      <c r="S9" s="6"/>
    </row>
    <row r="10" spans="1:19">
      <c r="A10" s="59" t="str">
        <f t="shared" si="0"/>
        <v>940470</v>
      </c>
      <c r="B10" s="57">
        <v>9</v>
      </c>
      <c r="C10" s="61">
        <v>40470</v>
      </c>
      <c r="D10" s="57">
        <v>47</v>
      </c>
      <c r="E10" s="57">
        <v>280</v>
      </c>
      <c r="F10" s="57">
        <v>2</v>
      </c>
      <c r="G10" s="57">
        <v>0</v>
      </c>
      <c r="H10" s="57">
        <v>350</v>
      </c>
      <c r="I10" s="57">
        <v>30</v>
      </c>
      <c r="J10" s="57">
        <v>48</v>
      </c>
      <c r="K10" s="24">
        <f>VLOOKUP(A10,HF!$A$3:$L$11001,10,FALSE)</f>
        <v>12</v>
      </c>
      <c r="L10" s="24">
        <f>VLOOKUP(A10,HF!$A$3:$L$11001,12,FALSE)</f>
        <v>1</v>
      </c>
      <c r="M10" s="4">
        <f t="shared" si="1"/>
        <v>1</v>
      </c>
      <c r="N10" s="33">
        <f t="shared" si="2"/>
        <v>8.5714285714285715E-2</v>
      </c>
      <c r="O10" s="35">
        <f t="shared" si="3"/>
        <v>1.0212765957446808</v>
      </c>
      <c r="P10" s="37">
        <f t="shared" si="4"/>
        <v>8.0571428571428569</v>
      </c>
      <c r="Q10" s="5">
        <f t="shared" si="6"/>
        <v>0.94285714285714284</v>
      </c>
      <c r="R10" s="6">
        <f t="shared" si="5"/>
        <v>47</v>
      </c>
      <c r="S10" s="6"/>
    </row>
    <row r="11" spans="1:19">
      <c r="A11" s="59" t="str">
        <f t="shared" si="0"/>
        <v>1040470</v>
      </c>
      <c r="B11" s="57">
        <v>10</v>
      </c>
      <c r="C11" s="61">
        <v>40470</v>
      </c>
      <c r="D11" s="57">
        <v>65</v>
      </c>
      <c r="E11" s="57">
        <v>281</v>
      </c>
      <c r="F11" s="57">
        <v>5</v>
      </c>
      <c r="G11" s="57">
        <v>6</v>
      </c>
      <c r="H11" s="57">
        <v>345</v>
      </c>
      <c r="I11" s="57">
        <v>36</v>
      </c>
      <c r="J11" s="57">
        <v>35</v>
      </c>
      <c r="K11" s="24">
        <f>VLOOKUP(A11,HF!$A$3:$L$11001,10,FALSE)</f>
        <v>12</v>
      </c>
      <c r="L11" s="24">
        <f>VLOOKUP(A11,HF!$A$3:$L$11001,12,FALSE)</f>
        <v>1</v>
      </c>
      <c r="M11" s="4">
        <f t="shared" si="1"/>
        <v>0.90769230769230769</v>
      </c>
      <c r="N11" s="33">
        <f t="shared" si="2"/>
        <v>0.10434782608695652</v>
      </c>
      <c r="O11" s="35">
        <f t="shared" si="3"/>
        <v>0.53846153846153844</v>
      </c>
      <c r="P11" s="37">
        <f t="shared" si="4"/>
        <v>11.304347826086957</v>
      </c>
      <c r="Q11" s="5">
        <f t="shared" si="6"/>
        <v>0.93043478260869561</v>
      </c>
      <c r="R11" s="6">
        <f t="shared" si="5"/>
        <v>65</v>
      </c>
      <c r="S11" s="6"/>
    </row>
    <row r="12" spans="1:19">
      <c r="A12" s="59" t="str">
        <f t="shared" si="0"/>
        <v>1140470</v>
      </c>
      <c r="B12" s="57">
        <v>11</v>
      </c>
      <c r="C12" s="61">
        <v>40470</v>
      </c>
      <c r="D12" s="57">
        <v>34</v>
      </c>
      <c r="E12" s="57">
        <v>294</v>
      </c>
      <c r="F12" s="57">
        <v>10</v>
      </c>
      <c r="G12" s="57">
        <v>1</v>
      </c>
      <c r="H12" s="57">
        <v>375</v>
      </c>
      <c r="I12" s="57">
        <v>20</v>
      </c>
      <c r="J12" s="57">
        <v>40</v>
      </c>
      <c r="K12" s="24">
        <f>VLOOKUP(A12,HF!$A$3:$L$11001,10,FALSE)</f>
        <v>12</v>
      </c>
      <c r="L12" s="24">
        <f>VLOOKUP(A12,HF!$A$3:$L$11001,12,FALSE)</f>
        <v>1</v>
      </c>
      <c r="M12" s="4">
        <f t="shared" si="1"/>
        <v>0.97058823529411764</v>
      </c>
      <c r="N12" s="33">
        <f t="shared" si="2"/>
        <v>5.3333333333333337E-2</v>
      </c>
      <c r="O12" s="35">
        <f t="shared" si="3"/>
        <v>1.1764705882352942</v>
      </c>
      <c r="P12" s="37">
        <f t="shared" si="4"/>
        <v>5.44</v>
      </c>
      <c r="Q12" s="5">
        <f t="shared" si="6"/>
        <v>0.91733333333333333</v>
      </c>
      <c r="R12" s="6">
        <f t="shared" si="5"/>
        <v>34</v>
      </c>
      <c r="S12" s="6"/>
    </row>
    <row r="13" spans="1:19">
      <c r="A13" s="59" t="str">
        <f t="shared" si="0"/>
        <v>140471</v>
      </c>
      <c r="B13" s="57">
        <v>1</v>
      </c>
      <c r="C13" s="61">
        <v>40471</v>
      </c>
      <c r="D13" s="57">
        <v>20</v>
      </c>
      <c r="E13" s="57">
        <v>180</v>
      </c>
      <c r="F13" s="57">
        <v>7</v>
      </c>
      <c r="G13" s="57">
        <v>4</v>
      </c>
      <c r="H13" s="57">
        <v>300</v>
      </c>
      <c r="I13" s="57">
        <v>50</v>
      </c>
      <c r="J13" s="57">
        <v>45</v>
      </c>
      <c r="K13" s="24">
        <f>VLOOKUP(A13,HF!$A$3:$L$11001,10,FALSE)</f>
        <v>6</v>
      </c>
      <c r="L13" s="24">
        <f>VLOOKUP(A13,HF!$A$3:$L$11001,12,FALSE)</f>
        <v>1</v>
      </c>
      <c r="M13" s="4">
        <f t="shared" si="1"/>
        <v>0.8</v>
      </c>
      <c r="N13" s="33">
        <f t="shared" si="2"/>
        <v>0.16666666666666666</v>
      </c>
      <c r="O13" s="35">
        <f t="shared" si="3"/>
        <v>2.25</v>
      </c>
      <c r="P13" s="37">
        <f t="shared" si="4"/>
        <v>4</v>
      </c>
      <c r="Q13" s="5">
        <f t="shared" si="6"/>
        <v>0.77333333333333332</v>
      </c>
      <c r="R13" s="6">
        <f t="shared" si="5"/>
        <v>20</v>
      </c>
      <c r="S13" s="6"/>
    </row>
    <row r="14" spans="1:19">
      <c r="A14" s="59" t="str">
        <f t="shared" si="0"/>
        <v>340471</v>
      </c>
      <c r="B14" s="57">
        <v>3</v>
      </c>
      <c r="C14" s="61">
        <v>40471</v>
      </c>
      <c r="D14" s="57">
        <v>25</v>
      </c>
      <c r="E14" s="57">
        <v>200</v>
      </c>
      <c r="F14" s="57">
        <v>5</v>
      </c>
      <c r="G14" s="57">
        <v>1</v>
      </c>
      <c r="H14" s="57">
        <v>310</v>
      </c>
      <c r="I14" s="57">
        <v>34</v>
      </c>
      <c r="J14" s="57">
        <v>56</v>
      </c>
      <c r="K14" s="24">
        <f>VLOOKUP(A14,HF!$A$3:$L$11001,10,FALSE)</f>
        <v>6</v>
      </c>
      <c r="L14" s="24">
        <f>VLOOKUP(A14,HF!$A$3:$L$11001,12,FALSE)</f>
        <v>1</v>
      </c>
      <c r="M14" s="4">
        <f t="shared" si="1"/>
        <v>0.96</v>
      </c>
      <c r="N14" s="33">
        <f t="shared" si="2"/>
        <v>0.10967741935483871</v>
      </c>
      <c r="O14" s="35">
        <f t="shared" si="3"/>
        <v>2.2400000000000002</v>
      </c>
      <c r="P14" s="37">
        <f t="shared" si="4"/>
        <v>4.838709677419355</v>
      </c>
      <c r="Q14" s="5">
        <f t="shared" si="6"/>
        <v>0.84193548387096773</v>
      </c>
      <c r="R14" s="6">
        <f t="shared" si="5"/>
        <v>25</v>
      </c>
      <c r="S14" s="6"/>
    </row>
    <row r="15" spans="1:19">
      <c r="A15" s="59" t="str">
        <f t="shared" si="0"/>
        <v>1040471</v>
      </c>
      <c r="B15" s="57">
        <v>10</v>
      </c>
      <c r="C15" s="61">
        <v>40471</v>
      </c>
      <c r="D15" s="57">
        <v>57</v>
      </c>
      <c r="E15" s="57">
        <v>210</v>
      </c>
      <c r="F15" s="57">
        <v>3</v>
      </c>
      <c r="G15" s="57">
        <v>2</v>
      </c>
      <c r="H15" s="57">
        <v>295</v>
      </c>
      <c r="I15" s="57">
        <v>25</v>
      </c>
      <c r="J15" s="57">
        <v>59</v>
      </c>
      <c r="K15" s="24">
        <f>VLOOKUP(A15,HF!$A$3:$L$11001,10,FALSE)</f>
        <v>12</v>
      </c>
      <c r="L15" s="24">
        <f>VLOOKUP(A15,HF!$A$3:$L$11001,12,FALSE)</f>
        <v>1</v>
      </c>
      <c r="M15" s="4">
        <f t="shared" si="1"/>
        <v>0.96491228070175439</v>
      </c>
      <c r="N15" s="33">
        <f t="shared" si="2"/>
        <v>8.4745762711864403E-2</v>
      </c>
      <c r="O15" s="35">
        <f t="shared" si="3"/>
        <v>1.0350877192982457</v>
      </c>
      <c r="P15" s="37">
        <f t="shared" si="4"/>
        <v>11.593220338983052</v>
      </c>
      <c r="Q15" s="5">
        <f t="shared" si="6"/>
        <v>0.92203389830508475</v>
      </c>
      <c r="R15" s="6">
        <f t="shared" si="5"/>
        <v>57</v>
      </c>
      <c r="S15" s="6"/>
    </row>
    <row r="16" spans="1:19">
      <c r="A16" s="59" t="str">
        <f t="shared" si="0"/>
        <v>1140471</v>
      </c>
      <c r="B16" s="57">
        <v>11</v>
      </c>
      <c r="C16" s="61">
        <v>40471</v>
      </c>
      <c r="D16" s="57">
        <v>30</v>
      </c>
      <c r="E16" s="57">
        <v>250</v>
      </c>
      <c r="F16" s="57">
        <v>5</v>
      </c>
      <c r="G16" s="57">
        <v>2</v>
      </c>
      <c r="H16" s="57">
        <v>290</v>
      </c>
      <c r="I16" s="57">
        <v>27</v>
      </c>
      <c r="J16" s="57">
        <v>25</v>
      </c>
      <c r="K16" s="24">
        <f>VLOOKUP(A16,HF!$A$3:$L$11001,10,FALSE)</f>
        <v>12</v>
      </c>
      <c r="L16" s="24">
        <f>VLOOKUP(A16,HF!$A$3:$L$11001,12,FALSE)</f>
        <v>1</v>
      </c>
      <c r="M16" s="4">
        <f t="shared" si="1"/>
        <v>0.93333333333333335</v>
      </c>
      <c r="N16" s="33">
        <f t="shared" si="2"/>
        <v>9.3103448275862075E-2</v>
      </c>
      <c r="O16" s="35">
        <f t="shared" si="3"/>
        <v>0.83333333333333337</v>
      </c>
      <c r="P16" s="37">
        <f t="shared" si="4"/>
        <v>6.2068965517241379</v>
      </c>
      <c r="Q16" s="5">
        <f t="shared" si="6"/>
        <v>0.96551724137931039</v>
      </c>
      <c r="R16" s="6">
        <f t="shared" si="5"/>
        <v>30</v>
      </c>
      <c r="S16" s="6"/>
    </row>
    <row r="17" spans="1:19">
      <c r="A17" s="59" t="str">
        <f t="shared" si="0"/>
        <v>140472</v>
      </c>
      <c r="B17" s="57">
        <v>1</v>
      </c>
      <c r="C17" s="61">
        <v>40472</v>
      </c>
      <c r="D17" s="57">
        <v>20</v>
      </c>
      <c r="E17" s="57">
        <v>200</v>
      </c>
      <c r="F17" s="57">
        <v>10</v>
      </c>
      <c r="G17" s="57">
        <v>4</v>
      </c>
      <c r="H17" s="57">
        <v>300</v>
      </c>
      <c r="I17" s="57">
        <v>50</v>
      </c>
      <c r="J17" s="57">
        <v>60</v>
      </c>
      <c r="K17" s="24">
        <f>VLOOKUP(A17,HF!$A$3:$L$11001,10,FALSE)</f>
        <v>6</v>
      </c>
      <c r="L17" s="24">
        <f>VLOOKUP(A17,HF!$A$3:$L$11001,12,FALSE)</f>
        <v>1</v>
      </c>
      <c r="M17" s="4">
        <f t="shared" si="1"/>
        <v>0.8</v>
      </c>
      <c r="N17" s="33">
        <f t="shared" si="2"/>
        <v>0.16666666666666666</v>
      </c>
      <c r="O17" s="35">
        <f t="shared" si="3"/>
        <v>3</v>
      </c>
      <c r="P17" s="37">
        <f t="shared" si="4"/>
        <v>4</v>
      </c>
      <c r="Q17" s="5">
        <f t="shared" si="6"/>
        <v>0.9</v>
      </c>
      <c r="R17" s="6">
        <f t="shared" si="5"/>
        <v>20</v>
      </c>
      <c r="S17" s="6"/>
    </row>
    <row r="18" spans="1:19">
      <c r="A18" s="59" t="str">
        <f t="shared" si="0"/>
        <v>240472</v>
      </c>
      <c r="B18" s="57">
        <v>2</v>
      </c>
      <c r="C18" s="61">
        <v>40472</v>
      </c>
      <c r="D18" s="57">
        <v>25</v>
      </c>
      <c r="E18" s="57">
        <v>235</v>
      </c>
      <c r="F18" s="57">
        <v>7</v>
      </c>
      <c r="G18" s="57">
        <v>3</v>
      </c>
      <c r="H18" s="57">
        <v>320</v>
      </c>
      <c r="I18" s="57">
        <v>47</v>
      </c>
      <c r="J18" s="57">
        <v>71</v>
      </c>
      <c r="K18" s="24">
        <f>VLOOKUP(A18,HF!$A$3:$L$11001,10,FALSE)</f>
        <v>6</v>
      </c>
      <c r="L18" s="24">
        <f>VLOOKUP(A18,HF!$A$3:$L$11001,12,FALSE)</f>
        <v>1</v>
      </c>
      <c r="M18" s="4">
        <f t="shared" si="1"/>
        <v>0.88</v>
      </c>
      <c r="N18" s="33">
        <f t="shared" si="2"/>
        <v>0.14687500000000001</v>
      </c>
      <c r="O18" s="35">
        <f t="shared" si="3"/>
        <v>2.84</v>
      </c>
      <c r="P18" s="37">
        <f t="shared" si="4"/>
        <v>4.6875</v>
      </c>
      <c r="Q18" s="5">
        <f t="shared" si="6"/>
        <v>0.97812500000000002</v>
      </c>
      <c r="R18" s="6">
        <f t="shared" si="5"/>
        <v>25</v>
      </c>
      <c r="S18" s="6"/>
    </row>
    <row r="19" spans="1:19">
      <c r="A19" s="59" t="str">
        <f t="shared" si="0"/>
        <v>340472</v>
      </c>
      <c r="B19" s="57">
        <v>3</v>
      </c>
      <c r="C19" s="61">
        <v>40472</v>
      </c>
      <c r="D19" s="57">
        <v>70</v>
      </c>
      <c r="E19" s="57">
        <v>260</v>
      </c>
      <c r="F19" s="57">
        <v>4</v>
      </c>
      <c r="G19" s="57">
        <v>2</v>
      </c>
      <c r="H19" s="57">
        <v>335</v>
      </c>
      <c r="I19" s="57">
        <v>22</v>
      </c>
      <c r="J19" s="57">
        <v>67</v>
      </c>
      <c r="K19" s="24">
        <f>VLOOKUP(A19,HF!$A$3:$L$11001,10,FALSE)</f>
        <v>6</v>
      </c>
      <c r="L19" s="24">
        <f>VLOOKUP(A19,HF!$A$3:$L$11001,12,FALSE)</f>
        <v>1</v>
      </c>
      <c r="M19" s="4">
        <f t="shared" si="1"/>
        <v>0.97142857142857142</v>
      </c>
      <c r="N19" s="33">
        <f t="shared" si="2"/>
        <v>6.5671641791044774E-2</v>
      </c>
      <c r="O19" s="35">
        <f t="shared" si="3"/>
        <v>0.95714285714285718</v>
      </c>
      <c r="P19" s="37">
        <f t="shared" si="4"/>
        <v>12.53731343283582</v>
      </c>
      <c r="Q19" s="5">
        <f t="shared" si="6"/>
        <v>0.9880597014925373</v>
      </c>
      <c r="R19" s="6">
        <f t="shared" si="5"/>
        <v>70</v>
      </c>
      <c r="S19" s="6"/>
    </row>
    <row r="20" spans="1:19">
      <c r="A20" s="59" t="str">
        <f t="shared" si="0"/>
        <v>440472</v>
      </c>
      <c r="B20" s="57">
        <v>4</v>
      </c>
      <c r="C20" s="61">
        <v>40472</v>
      </c>
      <c r="D20" s="57">
        <v>52</v>
      </c>
      <c r="E20" s="57">
        <v>284</v>
      </c>
      <c r="F20" s="57">
        <v>2</v>
      </c>
      <c r="G20" s="57">
        <v>0</v>
      </c>
      <c r="H20" s="57">
        <v>338</v>
      </c>
      <c r="I20" s="57">
        <v>35</v>
      </c>
      <c r="J20" s="57">
        <v>50</v>
      </c>
      <c r="K20" s="24">
        <f>VLOOKUP(A20,HF!$A$3:$L$11001,10,FALSE)</f>
        <v>6</v>
      </c>
      <c r="L20" s="24">
        <f>VLOOKUP(A20,HF!$A$3:$L$11001,12,FALSE)</f>
        <v>1</v>
      </c>
      <c r="M20" s="4">
        <f t="shared" si="1"/>
        <v>1</v>
      </c>
      <c r="N20" s="33">
        <f t="shared" si="2"/>
        <v>0.10355029585798817</v>
      </c>
      <c r="O20" s="35">
        <f t="shared" si="3"/>
        <v>0.96153846153846156</v>
      </c>
      <c r="P20" s="37">
        <f t="shared" si="4"/>
        <v>9.2307692307692317</v>
      </c>
      <c r="Q20" s="5">
        <f t="shared" si="6"/>
        <v>0.99408284023668636</v>
      </c>
      <c r="R20" s="6">
        <f t="shared" si="5"/>
        <v>52</v>
      </c>
      <c r="S20" s="6"/>
    </row>
    <row r="21" spans="1:19">
      <c r="A21" s="59" t="str">
        <f t="shared" si="0"/>
        <v>540472</v>
      </c>
      <c r="B21" s="57">
        <v>5</v>
      </c>
      <c r="C21" s="61">
        <v>40472</v>
      </c>
      <c r="D21" s="57">
        <v>52</v>
      </c>
      <c r="E21" s="57">
        <v>254</v>
      </c>
      <c r="F21" s="57">
        <v>8</v>
      </c>
      <c r="G21" s="57">
        <v>1</v>
      </c>
      <c r="H21" s="57">
        <v>302</v>
      </c>
      <c r="I21" s="57">
        <v>18</v>
      </c>
      <c r="J21" s="57">
        <v>30</v>
      </c>
      <c r="K21" s="24">
        <f>VLOOKUP(A21,HF!$A$3:$L$11001,10,FALSE)</f>
        <v>6</v>
      </c>
      <c r="L21" s="24">
        <f>VLOOKUP(A21,HF!$A$3:$L$11001,12,FALSE)</f>
        <v>1</v>
      </c>
      <c r="M21" s="4">
        <f t="shared" si="1"/>
        <v>0.98076923076923073</v>
      </c>
      <c r="N21" s="33">
        <f t="shared" si="2"/>
        <v>5.9602649006622516E-2</v>
      </c>
      <c r="O21" s="35">
        <f t="shared" si="3"/>
        <v>0.57692307692307687</v>
      </c>
      <c r="P21" s="37">
        <f t="shared" si="4"/>
        <v>10.331125827814569</v>
      </c>
      <c r="Q21" s="5">
        <f t="shared" si="6"/>
        <v>0.9668874172185431</v>
      </c>
      <c r="R21" s="6">
        <f t="shared" si="5"/>
        <v>52</v>
      </c>
      <c r="S21" s="6"/>
    </row>
    <row r="22" spans="1:19">
      <c r="A22" s="59" t="str">
        <f t="shared" si="0"/>
        <v>740472</v>
      </c>
      <c r="B22" s="57">
        <v>7</v>
      </c>
      <c r="C22" s="61">
        <v>40472</v>
      </c>
      <c r="D22" s="57">
        <v>70</v>
      </c>
      <c r="E22" s="57">
        <v>200</v>
      </c>
      <c r="F22" s="57">
        <v>12</v>
      </c>
      <c r="G22" s="57">
        <v>3</v>
      </c>
      <c r="H22" s="57">
        <v>330</v>
      </c>
      <c r="I22" s="57">
        <v>60</v>
      </c>
      <c r="J22" s="57">
        <v>70</v>
      </c>
      <c r="K22" s="24">
        <f>VLOOKUP(A22,HF!$A$3:$L$11001,10,FALSE)</f>
        <v>12</v>
      </c>
      <c r="L22" s="24">
        <f>VLOOKUP(A22,HF!$A$3:$L$11001,12,FALSE)</f>
        <v>1</v>
      </c>
      <c r="M22" s="4">
        <f t="shared" si="1"/>
        <v>0.95714285714285718</v>
      </c>
      <c r="N22" s="33">
        <f t="shared" si="2"/>
        <v>0.18181818181818182</v>
      </c>
      <c r="O22" s="35">
        <f t="shared" si="3"/>
        <v>1</v>
      </c>
      <c r="P22" s="37">
        <f t="shared" si="4"/>
        <v>12.727272727272728</v>
      </c>
      <c r="Q22" s="5">
        <f t="shared" si="6"/>
        <v>0.8545454545454545</v>
      </c>
      <c r="R22" s="6">
        <f t="shared" si="5"/>
        <v>70</v>
      </c>
      <c r="S22" s="6"/>
    </row>
    <row r="23" spans="1:19">
      <c r="A23" s="59" t="str">
        <f t="shared" si="0"/>
        <v>840472</v>
      </c>
      <c r="B23" s="57">
        <v>8</v>
      </c>
      <c r="C23" s="61">
        <v>40472</v>
      </c>
      <c r="D23" s="57">
        <v>50</v>
      </c>
      <c r="E23" s="57">
        <v>210</v>
      </c>
      <c r="F23" s="57">
        <v>8</v>
      </c>
      <c r="G23" s="57">
        <v>1</v>
      </c>
      <c r="H23" s="57">
        <v>320</v>
      </c>
      <c r="I23" s="57">
        <v>40</v>
      </c>
      <c r="J23" s="57">
        <v>70</v>
      </c>
      <c r="K23" s="24">
        <f>VLOOKUP(A23,HF!$A$3:$L$11001,10,FALSE)</f>
        <v>12</v>
      </c>
      <c r="L23" s="24">
        <f>VLOOKUP(A23,HF!$A$3:$L$11001,12,FALSE)</f>
        <v>1</v>
      </c>
      <c r="M23" s="4">
        <f t="shared" si="1"/>
        <v>0.98</v>
      </c>
      <c r="N23" s="33">
        <f t="shared" si="2"/>
        <v>0.125</v>
      </c>
      <c r="O23" s="35">
        <f t="shared" si="3"/>
        <v>1.4</v>
      </c>
      <c r="P23" s="37">
        <f t="shared" si="4"/>
        <v>9.375</v>
      </c>
      <c r="Q23" s="5">
        <f t="shared" si="6"/>
        <v>0.9</v>
      </c>
      <c r="R23" s="6">
        <f t="shared" si="5"/>
        <v>50</v>
      </c>
      <c r="S23" s="6"/>
    </row>
    <row r="24" spans="1:19">
      <c r="A24" s="59" t="str">
        <f t="shared" si="0"/>
        <v>940472</v>
      </c>
      <c r="B24" s="57">
        <v>9</v>
      </c>
      <c r="C24" s="61">
        <v>40472</v>
      </c>
      <c r="D24" s="57">
        <v>56</v>
      </c>
      <c r="E24" s="57">
        <v>284</v>
      </c>
      <c r="F24" s="57">
        <v>5</v>
      </c>
      <c r="G24" s="57">
        <v>3</v>
      </c>
      <c r="H24" s="57">
        <v>348</v>
      </c>
      <c r="I24" s="57">
        <v>24</v>
      </c>
      <c r="J24" s="57">
        <v>56</v>
      </c>
      <c r="K24" s="24">
        <f>VLOOKUP(A24,HF!$A$3:$L$11001,10,FALSE)</f>
        <v>12</v>
      </c>
      <c r="L24" s="24">
        <f>VLOOKUP(A24,HF!$A$3:$L$11001,12,FALSE)</f>
        <v>1</v>
      </c>
      <c r="M24" s="4">
        <f t="shared" si="1"/>
        <v>0.9464285714285714</v>
      </c>
      <c r="N24" s="33">
        <f t="shared" si="2"/>
        <v>6.8965517241379309E-2</v>
      </c>
      <c r="O24" s="35">
        <f t="shared" si="3"/>
        <v>1</v>
      </c>
      <c r="P24" s="37">
        <f t="shared" si="4"/>
        <v>9.6551724137931032</v>
      </c>
      <c r="Q24" s="5">
        <f t="shared" si="6"/>
        <v>0.99137931034482762</v>
      </c>
      <c r="R24" s="6">
        <f t="shared" si="5"/>
        <v>56</v>
      </c>
      <c r="S24" s="6"/>
    </row>
    <row r="25" spans="1:19">
      <c r="A25" s="59" t="str">
        <f t="shared" si="0"/>
        <v>1040472</v>
      </c>
      <c r="B25" s="57">
        <v>10</v>
      </c>
      <c r="C25" s="61">
        <v>40472</v>
      </c>
      <c r="D25" s="57">
        <v>49</v>
      </c>
      <c r="E25" s="57">
        <v>288</v>
      </c>
      <c r="F25" s="57">
        <v>4</v>
      </c>
      <c r="G25" s="57">
        <v>3</v>
      </c>
      <c r="H25" s="57">
        <v>329</v>
      </c>
      <c r="I25" s="57">
        <v>21</v>
      </c>
      <c r="J25" s="57">
        <v>35</v>
      </c>
      <c r="K25" s="24">
        <f>VLOOKUP(A25,HF!$A$3:$L$11001,10,FALSE)</f>
        <v>12</v>
      </c>
      <c r="L25" s="24">
        <f>VLOOKUP(A25,HF!$A$3:$L$11001,12,FALSE)</f>
        <v>1</v>
      </c>
      <c r="M25" s="4">
        <f t="shared" si="1"/>
        <v>0.93877551020408168</v>
      </c>
      <c r="N25" s="33">
        <f t="shared" si="2"/>
        <v>6.3829787234042548E-2</v>
      </c>
      <c r="O25" s="35">
        <f t="shared" si="3"/>
        <v>0.7142857142857143</v>
      </c>
      <c r="P25" s="37">
        <f t="shared" si="4"/>
        <v>8.9361702127659566</v>
      </c>
      <c r="Q25" s="5">
        <f t="shared" si="6"/>
        <v>0.99392097264437695</v>
      </c>
      <c r="R25" s="6">
        <f t="shared" si="5"/>
        <v>49</v>
      </c>
      <c r="S25" s="6"/>
    </row>
    <row r="26" spans="1:19">
      <c r="A26" s="59" t="str">
        <f t="shared" si="0"/>
        <v>1140472</v>
      </c>
      <c r="B26" s="57">
        <v>11</v>
      </c>
      <c r="C26" s="61">
        <v>40472</v>
      </c>
      <c r="D26" s="57">
        <v>59</v>
      </c>
      <c r="E26" s="57">
        <v>244</v>
      </c>
      <c r="F26" s="57">
        <v>6</v>
      </c>
      <c r="G26" s="57">
        <v>0</v>
      </c>
      <c r="H26" s="57">
        <v>322</v>
      </c>
      <c r="I26" s="57">
        <v>28</v>
      </c>
      <c r="J26" s="57">
        <v>50</v>
      </c>
      <c r="K26" s="24">
        <f>VLOOKUP(A26,HF!$A$3:$L$11001,10,FALSE)</f>
        <v>12</v>
      </c>
      <c r="L26" s="24">
        <f>VLOOKUP(A26,HF!$A$3:$L$11001,12,FALSE)</f>
        <v>1</v>
      </c>
      <c r="M26" s="4">
        <f t="shared" si="1"/>
        <v>1</v>
      </c>
      <c r="N26" s="33">
        <f t="shared" si="2"/>
        <v>8.6956521739130432E-2</v>
      </c>
      <c r="O26" s="35">
        <f t="shared" si="3"/>
        <v>0.84745762711864403</v>
      </c>
      <c r="P26" s="37">
        <f t="shared" si="4"/>
        <v>10.993788819875776</v>
      </c>
      <c r="Q26" s="5">
        <f t="shared" si="6"/>
        <v>0.93167701863354035</v>
      </c>
      <c r="R26" s="6">
        <f t="shared" si="5"/>
        <v>59</v>
      </c>
      <c r="S26" s="6"/>
    </row>
  </sheetData>
  <autoFilter ref="C2:C26"/>
  <mergeCells count="1">
    <mergeCell ref="B1:J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xSplit="3" topLeftCell="D1" activePane="topRight" state="frozen"/>
      <selection pane="topRight" activeCell="J17" sqref="J17"/>
    </sheetView>
  </sheetViews>
  <sheetFormatPr baseColWidth="10" defaultRowHeight="15"/>
  <cols>
    <col min="1" max="1" width="14.28515625" style="51" customWidth="1"/>
    <col min="2" max="2" width="6.7109375" style="70" bestFit="1" customWidth="1"/>
    <col min="3" max="3" width="10.7109375" style="57" bestFit="1" customWidth="1"/>
    <col min="4" max="4" width="17" style="57" bestFit="1" customWidth="1"/>
    <col min="5" max="5" width="22.42578125" style="57" bestFit="1" customWidth="1"/>
    <col min="6" max="6" width="23.7109375" style="71" bestFit="1" customWidth="1"/>
    <col min="7" max="8" width="11.42578125" style="50"/>
    <col min="9" max="9" width="14.28515625" style="49" bestFit="1" customWidth="1"/>
  </cols>
  <sheetData>
    <row r="1" spans="1:9" ht="15.75" thickBot="1">
      <c r="B1" s="77" t="s">
        <v>80</v>
      </c>
      <c r="C1" s="78"/>
      <c r="D1" s="78"/>
      <c r="E1" s="78"/>
      <c r="F1" s="79"/>
    </row>
    <row r="2" spans="1:9" ht="15.75" thickBot="1">
      <c r="A2" s="62" t="s">
        <v>43</v>
      </c>
      <c r="B2" s="69" t="s">
        <v>13</v>
      </c>
      <c r="C2" s="60" t="s">
        <v>29</v>
      </c>
      <c r="D2" s="57" t="s">
        <v>30</v>
      </c>
      <c r="E2" s="57" t="s">
        <v>31</v>
      </c>
      <c r="F2" s="71" t="s">
        <v>32</v>
      </c>
      <c r="G2" s="47" t="s">
        <v>8</v>
      </c>
      <c r="H2" s="47" t="s">
        <v>10</v>
      </c>
      <c r="I2" s="1" t="s">
        <v>33</v>
      </c>
    </row>
    <row r="3" spans="1:9">
      <c r="A3" s="5" t="str">
        <f t="shared" ref="A3:A8" si="0">CONCATENATE(B3,C3)</f>
        <v>140469</v>
      </c>
      <c r="B3" s="70">
        <v>1</v>
      </c>
      <c r="C3" s="61">
        <v>40469</v>
      </c>
      <c r="D3" s="57">
        <v>3</v>
      </c>
      <c r="E3" s="57">
        <v>30</v>
      </c>
      <c r="F3" s="71">
        <v>27</v>
      </c>
      <c r="G3" s="24">
        <f>VLOOKUP(A3,HF!$A$3:$L$11001,10,FALSE)</f>
        <v>6</v>
      </c>
      <c r="H3" s="24">
        <f>VLOOKUP(A3,HF!$A$3:$L$11001,12,FALSE)</f>
        <v>1</v>
      </c>
      <c r="I3" s="26">
        <f t="shared" ref="I3:I8" si="1">F3/E3</f>
        <v>0.9</v>
      </c>
    </row>
    <row r="4" spans="1:9">
      <c r="A4" s="5" t="str">
        <f t="shared" si="0"/>
        <v>240469</v>
      </c>
      <c r="B4" s="70">
        <v>2</v>
      </c>
      <c r="C4" s="61">
        <v>40469</v>
      </c>
      <c r="D4" s="57">
        <v>2</v>
      </c>
      <c r="E4" s="57">
        <v>20</v>
      </c>
      <c r="F4" s="71">
        <v>18</v>
      </c>
      <c r="G4" s="24">
        <f>VLOOKUP(A4,HF!$A$3:$L$11001,10,FALSE)</f>
        <v>6</v>
      </c>
      <c r="H4" s="24">
        <f>VLOOKUP(A4,HF!$A$3:$L$11001,12,FALSE)</f>
        <v>1</v>
      </c>
      <c r="I4" s="4">
        <f t="shared" si="1"/>
        <v>0.9</v>
      </c>
    </row>
    <row r="5" spans="1:9">
      <c r="A5" s="5" t="str">
        <f t="shared" si="0"/>
        <v>340469</v>
      </c>
      <c r="B5" s="70">
        <v>3</v>
      </c>
      <c r="C5" s="61">
        <v>40469</v>
      </c>
      <c r="D5" s="57">
        <v>4</v>
      </c>
      <c r="E5" s="57">
        <v>40</v>
      </c>
      <c r="F5" s="71">
        <v>38</v>
      </c>
      <c r="G5" s="24">
        <f>VLOOKUP(A5,HF!$A$3:$L$11001,10,FALSE)</f>
        <v>6</v>
      </c>
      <c r="H5" s="24">
        <f>VLOOKUP(A5,HF!$A$3:$L$11001,12,FALSE)</f>
        <v>1</v>
      </c>
      <c r="I5" s="4">
        <f t="shared" si="1"/>
        <v>0.95</v>
      </c>
    </row>
    <row r="6" spans="1:9">
      <c r="A6" s="5" t="str">
        <f t="shared" si="0"/>
        <v>440469</v>
      </c>
      <c r="B6" s="70">
        <v>4</v>
      </c>
      <c r="C6" s="61">
        <v>40469</v>
      </c>
      <c r="D6" s="57">
        <v>2</v>
      </c>
      <c r="E6" s="57">
        <v>20</v>
      </c>
      <c r="F6" s="71">
        <v>15</v>
      </c>
      <c r="G6" s="24">
        <f>VLOOKUP(A6,HF!$A$3:$L$11001,10,FALSE)</f>
        <v>6</v>
      </c>
      <c r="H6" s="24">
        <f>VLOOKUP(A6,HF!$A$3:$L$11001,12,FALSE)</f>
        <v>1</v>
      </c>
      <c r="I6" s="4">
        <f t="shared" si="1"/>
        <v>0.75</v>
      </c>
    </row>
    <row r="7" spans="1:9">
      <c r="A7" s="5" t="str">
        <f t="shared" si="0"/>
        <v>740469</v>
      </c>
      <c r="B7" s="70">
        <v>7</v>
      </c>
      <c r="C7" s="61">
        <v>40469</v>
      </c>
      <c r="D7" s="57">
        <v>3</v>
      </c>
      <c r="E7" s="57">
        <v>30</v>
      </c>
      <c r="F7" s="71">
        <v>26</v>
      </c>
      <c r="G7" s="24">
        <f>VLOOKUP(A7,HF!$A$3:$L$11001,10,FALSE)</f>
        <v>12</v>
      </c>
      <c r="H7" s="24">
        <f>VLOOKUP(A7,HF!$A$3:$L$11001,12,FALSE)</f>
        <v>1</v>
      </c>
      <c r="I7" s="4">
        <f t="shared" si="1"/>
        <v>0.8666666666666667</v>
      </c>
    </row>
    <row r="8" spans="1:9">
      <c r="A8" s="5" t="str">
        <f t="shared" si="0"/>
        <v>1040469</v>
      </c>
      <c r="B8" s="70">
        <v>10</v>
      </c>
      <c r="C8" s="61">
        <v>40469</v>
      </c>
      <c r="D8" s="57">
        <v>4</v>
      </c>
      <c r="E8" s="57">
        <v>40</v>
      </c>
      <c r="F8" s="71">
        <v>34</v>
      </c>
      <c r="G8" s="24">
        <f>VLOOKUP(A8,HF!$A$3:$L$11001,10,FALSE)</f>
        <v>12</v>
      </c>
      <c r="H8" s="24">
        <f>VLOOKUP(A8,HF!$A$3:$L$11001,12,FALSE)</f>
        <v>1</v>
      </c>
      <c r="I8" s="4">
        <f t="shared" si="1"/>
        <v>0.85</v>
      </c>
    </row>
    <row r="9" spans="1:9">
      <c r="A9" s="5"/>
      <c r="C9" s="61"/>
      <c r="I9" s="4"/>
    </row>
    <row r="10" spans="1:9">
      <c r="A10" s="5"/>
      <c r="C10" s="61"/>
      <c r="I10" s="4"/>
    </row>
    <row r="11" spans="1:9">
      <c r="A11" s="5"/>
      <c r="C11" s="61"/>
      <c r="I11" s="4"/>
    </row>
    <row r="12" spans="1:9">
      <c r="A12" s="5"/>
      <c r="C12" s="61"/>
      <c r="I12" s="4"/>
    </row>
    <row r="13" spans="1:9">
      <c r="A13" s="5"/>
      <c r="C13" s="61"/>
      <c r="I13" s="4"/>
    </row>
    <row r="14" spans="1:9">
      <c r="A14" s="5"/>
      <c r="C14" s="61"/>
      <c r="I14" s="4"/>
    </row>
    <row r="15" spans="1:9">
      <c r="A15" s="5"/>
      <c r="C15" s="61"/>
      <c r="I15" s="4"/>
    </row>
    <row r="16" spans="1:9">
      <c r="A16" s="5"/>
      <c r="C16" s="61"/>
      <c r="I16" s="4"/>
    </row>
    <row r="17" spans="1:9">
      <c r="A17" s="5"/>
      <c r="C17" s="61"/>
      <c r="I17" s="4"/>
    </row>
    <row r="18" spans="1:9">
      <c r="A18" s="5"/>
      <c r="C18" s="61"/>
      <c r="I18" s="4"/>
    </row>
    <row r="19" spans="1:9">
      <c r="A19" s="5"/>
      <c r="C19" s="61"/>
      <c r="I19" s="4"/>
    </row>
    <row r="20" spans="1:9">
      <c r="A20" s="5"/>
      <c r="C20" s="61"/>
      <c r="I20" s="4"/>
    </row>
    <row r="21" spans="1:9">
      <c r="A21" s="5"/>
      <c r="C21" s="61"/>
      <c r="I21" s="4"/>
    </row>
    <row r="22" spans="1:9">
      <c r="A22" s="5"/>
      <c r="C22" s="61"/>
      <c r="I22" s="4"/>
    </row>
    <row r="23" spans="1:9">
      <c r="A23" s="5"/>
      <c r="C23" s="61"/>
      <c r="I23" s="4"/>
    </row>
    <row r="24" spans="1:9">
      <c r="A24" s="5"/>
      <c r="C24" s="61"/>
      <c r="I24" s="4"/>
    </row>
    <row r="25" spans="1:9">
      <c r="A25" s="5"/>
      <c r="C25" s="61"/>
      <c r="I25" s="4"/>
    </row>
    <row r="26" spans="1:9">
      <c r="A26" s="5"/>
      <c r="C26" s="61"/>
      <c r="I26" s="4"/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3" sqref="O3"/>
    </sheetView>
  </sheetViews>
  <sheetFormatPr baseColWidth="10" defaultRowHeight="15"/>
  <cols>
    <col min="1" max="1" width="11.42578125" style="51"/>
    <col min="2" max="2" width="6.42578125" style="55" bestFit="1" customWidth="1"/>
    <col min="3" max="3" width="13" style="55" bestFit="1" customWidth="1"/>
    <col min="4" max="4" width="14.7109375" style="55" bestFit="1" customWidth="1"/>
    <col min="5" max="5" width="13.28515625" style="55" bestFit="1" customWidth="1"/>
    <col min="6" max="6" width="11.5703125" style="55" bestFit="1" customWidth="1"/>
    <col min="8" max="8" width="20.85546875" bestFit="1" customWidth="1"/>
    <col min="9" max="9" width="20.7109375" style="52" bestFit="1" customWidth="1"/>
    <col min="10" max="11" width="11.42578125" style="50"/>
    <col min="12" max="12" width="11.85546875" style="49" bestFit="1" customWidth="1"/>
  </cols>
  <sheetData>
    <row r="1" spans="1:13" ht="15.75" thickBot="1">
      <c r="B1" s="77" t="s">
        <v>83</v>
      </c>
      <c r="C1" s="78"/>
      <c r="D1" s="78"/>
      <c r="E1" s="78"/>
      <c r="F1" s="79"/>
    </row>
    <row r="2" spans="1:13">
      <c r="A2" s="51" t="s">
        <v>43</v>
      </c>
      <c r="B2" s="55" t="s">
        <v>13</v>
      </c>
      <c r="C2" s="55" t="s">
        <v>14</v>
      </c>
      <c r="D2" s="55" t="s">
        <v>15</v>
      </c>
      <c r="E2" s="55" t="s">
        <v>16</v>
      </c>
      <c r="F2" s="55" t="s">
        <v>17</v>
      </c>
      <c r="G2" t="s">
        <v>18</v>
      </c>
      <c r="H2" t="s">
        <v>19</v>
      </c>
      <c r="I2" s="52" t="s">
        <v>20</v>
      </c>
      <c r="J2" s="47" t="s">
        <v>8</v>
      </c>
      <c r="K2" s="47" t="s">
        <v>10</v>
      </c>
      <c r="L2" s="49" t="s">
        <v>87</v>
      </c>
    </row>
    <row r="3" spans="1:13">
      <c r="A3" s="51" t="str">
        <f t="shared" ref="A3:A66" si="0">CONCATENATE(B3,C3)</f>
        <v>140469</v>
      </c>
      <c r="B3" s="55">
        <v>1</v>
      </c>
      <c r="C3" s="63">
        <v>40469</v>
      </c>
      <c r="D3" s="64">
        <v>0.35416666666666669</v>
      </c>
      <c r="E3" s="64">
        <v>0.60416666666666663</v>
      </c>
      <c r="F3" s="63">
        <v>40469</v>
      </c>
      <c r="G3">
        <f t="shared" ref="G3:G49" si="1">F3-C3</f>
        <v>0</v>
      </c>
      <c r="H3" s="28">
        <f t="shared" ref="H3:H49" si="2">E3-D3</f>
        <v>0.24999999999999994</v>
      </c>
      <c r="I3" s="65">
        <f t="shared" ref="I3:I49" si="3">IF(G3=0,HOUR(H3)*60+MINUTE(H3),-1)</f>
        <v>360</v>
      </c>
      <c r="J3" s="24">
        <f>VLOOKUP(A3,HF!$A$3:$L$11001,10,FALSE)</f>
        <v>6</v>
      </c>
      <c r="K3" s="24">
        <f>VLOOKUP(A3,HF!$A$3:$L$11001,12,FALSE)</f>
        <v>1</v>
      </c>
      <c r="L3" s="49">
        <f>I3-IFERROR(VLOOKUP(A3,Summary!$A$3:$H$30000,8,FALSE),0)</f>
        <v>30</v>
      </c>
      <c r="M3" s="29"/>
    </row>
    <row r="4" spans="1:13">
      <c r="A4" s="51" t="str">
        <f t="shared" si="0"/>
        <v>240469</v>
      </c>
      <c r="B4" s="55">
        <v>2</v>
      </c>
      <c r="C4" s="63">
        <v>40469</v>
      </c>
      <c r="D4" s="64">
        <v>0.40277777777777773</v>
      </c>
      <c r="E4" s="64">
        <v>0.66666666666666663</v>
      </c>
      <c r="F4" s="63">
        <v>40469</v>
      </c>
      <c r="G4">
        <f t="shared" si="1"/>
        <v>0</v>
      </c>
      <c r="H4" s="28">
        <f t="shared" si="2"/>
        <v>0.2638888888888889</v>
      </c>
      <c r="I4" s="65">
        <f t="shared" si="3"/>
        <v>380</v>
      </c>
      <c r="J4" s="24">
        <f>VLOOKUP(A4,HF!$A$3:$L$11001,10,FALSE)</f>
        <v>6</v>
      </c>
      <c r="K4" s="24">
        <f>VLOOKUP(A4,HF!$A$3:$L$11001,12,FALSE)</f>
        <v>1</v>
      </c>
      <c r="L4" s="49">
        <f>I4-IFERROR(VLOOKUP(A4,Summary!$A$3:$H$30000,8,FALSE),0)</f>
        <v>60</v>
      </c>
    </row>
    <row r="5" spans="1:13">
      <c r="A5" s="51" t="str">
        <f t="shared" si="0"/>
        <v>340469</v>
      </c>
      <c r="B5" s="55">
        <v>3</v>
      </c>
      <c r="C5" s="63">
        <v>40469</v>
      </c>
      <c r="D5" s="64">
        <v>0.58333333333333337</v>
      </c>
      <c r="E5" s="64">
        <v>0.86805555555555547</v>
      </c>
      <c r="F5" s="63">
        <v>40469</v>
      </c>
      <c r="G5">
        <f t="shared" si="1"/>
        <v>0</v>
      </c>
      <c r="H5" s="28">
        <f t="shared" si="2"/>
        <v>0.2847222222222221</v>
      </c>
      <c r="I5" s="65">
        <f t="shared" si="3"/>
        <v>410</v>
      </c>
      <c r="J5" s="24">
        <f>VLOOKUP(A5,HF!$A$3:$L$11001,10,FALSE)</f>
        <v>6</v>
      </c>
      <c r="K5" s="24">
        <f>VLOOKUP(A5,HF!$A$3:$L$11001,12,FALSE)</f>
        <v>1</v>
      </c>
      <c r="L5" s="49">
        <f>I5-IFERROR(VLOOKUP(A5,Summary!$A$3:$H$30000,8,FALSE),0)</f>
        <v>90</v>
      </c>
    </row>
    <row r="6" spans="1:13">
      <c r="A6" s="51" t="str">
        <f t="shared" si="0"/>
        <v>440469</v>
      </c>
      <c r="B6" s="55">
        <v>4</v>
      </c>
      <c r="C6" s="63">
        <v>40469</v>
      </c>
      <c r="D6" s="64">
        <v>0.3576388888888889</v>
      </c>
      <c r="E6" s="64">
        <v>0.65277777777777779</v>
      </c>
      <c r="F6" s="63">
        <v>40469</v>
      </c>
      <c r="G6">
        <f t="shared" si="1"/>
        <v>0</v>
      </c>
      <c r="H6" s="28">
        <f t="shared" si="2"/>
        <v>0.2951388888888889</v>
      </c>
      <c r="I6" s="65">
        <f t="shared" si="3"/>
        <v>425</v>
      </c>
      <c r="J6" s="24">
        <f>VLOOKUP(A6,HF!$A$3:$L$11001,10,FALSE)</f>
        <v>6</v>
      </c>
      <c r="K6" s="24">
        <f>VLOOKUP(A6,HF!$A$3:$L$11001,12,FALSE)</f>
        <v>1</v>
      </c>
      <c r="L6" s="49">
        <f>I6-IFERROR(VLOOKUP(A6,Summary!$A$3:$H$30000,8,FALSE),0)</f>
        <v>100</v>
      </c>
    </row>
    <row r="7" spans="1:13">
      <c r="A7" s="51" t="str">
        <f t="shared" si="0"/>
        <v>740469</v>
      </c>
      <c r="B7" s="55">
        <v>7</v>
      </c>
      <c r="C7" s="63">
        <v>40469</v>
      </c>
      <c r="D7" s="64">
        <v>0.375</v>
      </c>
      <c r="E7" s="64">
        <v>0.63888888888888895</v>
      </c>
      <c r="F7" s="63">
        <v>40469</v>
      </c>
      <c r="G7">
        <f t="shared" si="1"/>
        <v>0</v>
      </c>
      <c r="H7" s="28">
        <f t="shared" si="2"/>
        <v>0.26388888888888895</v>
      </c>
      <c r="I7" s="65">
        <f t="shared" si="3"/>
        <v>380</v>
      </c>
      <c r="J7" s="24">
        <f>VLOOKUP(A7,HF!$A$3:$L$11001,10,FALSE)</f>
        <v>12</v>
      </c>
      <c r="K7" s="24">
        <f>VLOOKUP(A7,HF!$A$3:$L$11001,12,FALSE)</f>
        <v>1</v>
      </c>
      <c r="L7" s="49">
        <f>I7-IFERROR(VLOOKUP(A7,Summary!$A$3:$H$30000,8,FALSE),0)</f>
        <v>380</v>
      </c>
    </row>
    <row r="8" spans="1:13">
      <c r="A8" s="51" t="str">
        <f t="shared" si="0"/>
        <v>840469</v>
      </c>
      <c r="B8" s="55">
        <v>8</v>
      </c>
      <c r="C8" s="63">
        <v>40469</v>
      </c>
      <c r="D8" s="64">
        <v>0.39583333333333331</v>
      </c>
      <c r="E8" s="64">
        <v>0.60347222222222219</v>
      </c>
      <c r="F8" s="63">
        <v>40469</v>
      </c>
      <c r="G8">
        <f t="shared" si="1"/>
        <v>0</v>
      </c>
      <c r="H8" s="28">
        <f t="shared" si="2"/>
        <v>0.20763888888888887</v>
      </c>
      <c r="I8" s="65">
        <f t="shared" si="3"/>
        <v>299</v>
      </c>
      <c r="J8" s="24">
        <f>VLOOKUP(A8,HF!$A$3:$L$11001,10,FALSE)</f>
        <v>12</v>
      </c>
      <c r="K8" s="24">
        <f>VLOOKUP(A8,HF!$A$3:$L$11001,12,FALSE)</f>
        <v>1</v>
      </c>
      <c r="L8" s="49">
        <f>I8-IFERROR(VLOOKUP(A8,Summary!$A$3:$H$30000,8,FALSE),0)</f>
        <v>299</v>
      </c>
    </row>
    <row r="9" spans="1:13">
      <c r="A9" s="51" t="str">
        <f t="shared" si="0"/>
        <v>940469</v>
      </c>
      <c r="B9" s="55">
        <v>9</v>
      </c>
      <c r="C9" s="63">
        <v>40469</v>
      </c>
      <c r="D9" s="64">
        <v>0.58333333333333337</v>
      </c>
      <c r="E9" s="64">
        <v>0.86111111111111116</v>
      </c>
      <c r="F9" s="63">
        <v>40469</v>
      </c>
      <c r="G9">
        <f t="shared" si="1"/>
        <v>0</v>
      </c>
      <c r="H9" s="28">
        <f t="shared" si="2"/>
        <v>0.27777777777777779</v>
      </c>
      <c r="I9" s="65">
        <f t="shared" si="3"/>
        <v>400</v>
      </c>
      <c r="J9" s="24">
        <f>VLOOKUP(A9,HF!$A$3:$L$11001,10,FALSE)</f>
        <v>12</v>
      </c>
      <c r="K9" s="24">
        <f>VLOOKUP(A9,HF!$A$3:$L$11001,12,FALSE)</f>
        <v>1</v>
      </c>
      <c r="L9" s="49">
        <f>I9-IFERROR(VLOOKUP(A9,Summary!$A$3:$H$30000,8,FALSE),0)</f>
        <v>400</v>
      </c>
    </row>
    <row r="10" spans="1:13">
      <c r="A10" s="51" t="str">
        <f t="shared" si="0"/>
        <v>1040469</v>
      </c>
      <c r="B10" s="55">
        <v>10</v>
      </c>
      <c r="C10" s="63">
        <v>40469</v>
      </c>
      <c r="D10" s="64">
        <v>0.35416666666666669</v>
      </c>
      <c r="E10" s="64">
        <v>0.60902777777777783</v>
      </c>
      <c r="F10" s="63">
        <v>40469</v>
      </c>
      <c r="G10">
        <f t="shared" si="1"/>
        <v>0</v>
      </c>
      <c r="H10" s="28">
        <f t="shared" si="2"/>
        <v>0.25486111111111115</v>
      </c>
      <c r="I10" s="65">
        <f t="shared" si="3"/>
        <v>367</v>
      </c>
      <c r="J10" s="24">
        <f>VLOOKUP(A10,HF!$A$3:$L$11001,10,FALSE)</f>
        <v>12</v>
      </c>
      <c r="K10" s="24">
        <f>VLOOKUP(A10,HF!$A$3:$L$11001,12,FALSE)</f>
        <v>1</v>
      </c>
      <c r="L10" s="49">
        <f>I10-IFERROR(VLOOKUP(A10,Summary!$A$3:$H$30000,8,FALSE),0)</f>
        <v>367</v>
      </c>
    </row>
    <row r="11" spans="1:13">
      <c r="A11" s="51" t="str">
        <f t="shared" si="0"/>
        <v>140470</v>
      </c>
      <c r="B11" s="55">
        <v>1</v>
      </c>
      <c r="C11" s="63">
        <v>40470</v>
      </c>
      <c r="D11" s="64">
        <v>0.35416666666666669</v>
      </c>
      <c r="E11" s="64">
        <v>0.61388888888888882</v>
      </c>
      <c r="F11" s="63">
        <v>40470</v>
      </c>
      <c r="G11">
        <f t="shared" si="1"/>
        <v>0</v>
      </c>
      <c r="H11" s="28">
        <f t="shared" si="2"/>
        <v>0.25972222222222213</v>
      </c>
      <c r="I11" s="65">
        <f t="shared" si="3"/>
        <v>374</v>
      </c>
      <c r="J11" s="24">
        <f>VLOOKUP(A11,HF!$A$3:$L$11001,10,FALSE)</f>
        <v>6</v>
      </c>
      <c r="K11" s="24">
        <f>VLOOKUP(A11,HF!$A$3:$L$11001,12,FALSE)</f>
        <v>1</v>
      </c>
      <c r="L11" s="49">
        <f>I11-IFERROR(VLOOKUP(A11,Summary!$A$3:$H$30000,8,FALSE),0)</f>
        <v>374</v>
      </c>
    </row>
    <row r="12" spans="1:13">
      <c r="A12" s="51" t="str">
        <f t="shared" si="0"/>
        <v>240470</v>
      </c>
      <c r="B12" s="55">
        <v>2</v>
      </c>
      <c r="C12" s="63">
        <v>40470</v>
      </c>
      <c r="D12" s="64">
        <v>0.375</v>
      </c>
      <c r="E12" s="64">
        <v>0.64583333333333337</v>
      </c>
      <c r="F12" s="63">
        <v>40470</v>
      </c>
      <c r="G12">
        <f t="shared" si="1"/>
        <v>0</v>
      </c>
      <c r="H12" s="28">
        <f t="shared" si="2"/>
        <v>0.27083333333333337</v>
      </c>
      <c r="I12" s="65">
        <f t="shared" si="3"/>
        <v>390</v>
      </c>
      <c r="J12" s="24">
        <f>VLOOKUP(A12,HF!$A$3:$L$11001,10,FALSE)</f>
        <v>6</v>
      </c>
      <c r="K12" s="24">
        <f>VLOOKUP(A12,HF!$A$3:$L$11001,12,FALSE)</f>
        <v>1</v>
      </c>
      <c r="L12" s="49">
        <f>I12-IFERROR(VLOOKUP(A12,Summary!$A$3:$H$30000,8,FALSE),0)</f>
        <v>390</v>
      </c>
    </row>
    <row r="13" spans="1:13">
      <c r="A13" s="51" t="str">
        <f t="shared" si="0"/>
        <v>340470</v>
      </c>
      <c r="B13" s="55">
        <v>3</v>
      </c>
      <c r="C13" s="63">
        <v>40470</v>
      </c>
      <c r="D13" s="64">
        <v>0.59027777777777779</v>
      </c>
      <c r="E13" s="64">
        <v>0.85416666666666663</v>
      </c>
      <c r="F13" s="63">
        <v>40470</v>
      </c>
      <c r="G13">
        <f t="shared" si="1"/>
        <v>0</v>
      </c>
      <c r="H13" s="28">
        <f t="shared" si="2"/>
        <v>0.26388888888888884</v>
      </c>
      <c r="I13" s="65">
        <f t="shared" si="3"/>
        <v>380</v>
      </c>
      <c r="J13" s="24">
        <f>VLOOKUP(A13,HF!$A$3:$L$11001,10,FALSE)</f>
        <v>6</v>
      </c>
      <c r="K13" s="24">
        <f>VLOOKUP(A13,HF!$A$3:$L$11001,12,FALSE)</f>
        <v>1</v>
      </c>
      <c r="L13" s="49">
        <f>I13-IFERROR(VLOOKUP(A13,Summary!$A$3:$H$30000,8,FALSE),0)</f>
        <v>380</v>
      </c>
    </row>
    <row r="14" spans="1:13">
      <c r="A14" s="51" t="str">
        <f t="shared" si="0"/>
        <v>440470</v>
      </c>
      <c r="B14" s="55">
        <v>4</v>
      </c>
      <c r="C14" s="63">
        <v>40470</v>
      </c>
      <c r="D14" s="64">
        <v>0.35416666666666669</v>
      </c>
      <c r="E14" s="64">
        <v>0.61805555555555558</v>
      </c>
      <c r="F14" s="63">
        <v>40470</v>
      </c>
      <c r="G14">
        <f t="shared" si="1"/>
        <v>0</v>
      </c>
      <c r="H14" s="28">
        <f t="shared" si="2"/>
        <v>0.2638888888888889</v>
      </c>
      <c r="I14" s="65">
        <f t="shared" si="3"/>
        <v>380</v>
      </c>
      <c r="J14" s="24">
        <f>VLOOKUP(A14,HF!$A$3:$L$11001,10,FALSE)</f>
        <v>6</v>
      </c>
      <c r="K14" s="24">
        <f>VLOOKUP(A14,HF!$A$3:$L$11001,12,FALSE)</f>
        <v>1</v>
      </c>
      <c r="L14" s="49">
        <f>I14-IFERROR(VLOOKUP(A14,Summary!$A$3:$H$30000,8,FALSE),0)</f>
        <v>380</v>
      </c>
    </row>
    <row r="15" spans="1:13">
      <c r="A15" s="51" t="str">
        <f t="shared" si="0"/>
        <v>740470</v>
      </c>
      <c r="B15" s="55">
        <v>7</v>
      </c>
      <c r="C15" s="63">
        <v>40470</v>
      </c>
      <c r="D15" s="64">
        <v>0.37847222222222227</v>
      </c>
      <c r="E15" s="64">
        <v>0.64236111111111105</v>
      </c>
      <c r="F15" s="63">
        <v>40470</v>
      </c>
      <c r="G15">
        <f t="shared" si="1"/>
        <v>0</v>
      </c>
      <c r="H15" s="28">
        <f t="shared" si="2"/>
        <v>0.26388888888888878</v>
      </c>
      <c r="I15" s="65">
        <f t="shared" si="3"/>
        <v>380</v>
      </c>
      <c r="J15" s="24">
        <f>VLOOKUP(A15,HF!$A$3:$L$11001,10,FALSE)</f>
        <v>12</v>
      </c>
      <c r="K15" s="24">
        <f>VLOOKUP(A15,HF!$A$3:$L$11001,12,FALSE)</f>
        <v>1</v>
      </c>
      <c r="L15" s="49">
        <f>I15-IFERROR(VLOOKUP(A15,Summary!$A$3:$H$30000,8,FALSE),0)</f>
        <v>50</v>
      </c>
    </row>
    <row r="16" spans="1:13">
      <c r="A16" s="51" t="str">
        <f t="shared" si="0"/>
        <v>840470</v>
      </c>
      <c r="B16" s="55">
        <v>8</v>
      </c>
      <c r="C16" s="63">
        <v>40470</v>
      </c>
      <c r="D16" s="64">
        <v>0.3888888888888889</v>
      </c>
      <c r="E16" s="64">
        <v>0.64930555555555558</v>
      </c>
      <c r="F16" s="63">
        <v>40470</v>
      </c>
      <c r="G16">
        <f t="shared" si="1"/>
        <v>0</v>
      </c>
      <c r="H16" s="28">
        <f t="shared" si="2"/>
        <v>0.26041666666666669</v>
      </c>
      <c r="I16" s="65">
        <f t="shared" si="3"/>
        <v>375</v>
      </c>
      <c r="J16" s="24">
        <f>VLOOKUP(A16,HF!$A$3:$L$11001,10,FALSE)</f>
        <v>12</v>
      </c>
      <c r="K16" s="24">
        <f>VLOOKUP(A16,HF!$A$3:$L$11001,12,FALSE)</f>
        <v>1</v>
      </c>
      <c r="L16" s="49">
        <f>I16-IFERROR(VLOOKUP(A16,Summary!$A$3:$H$30000,8,FALSE),0)</f>
        <v>75</v>
      </c>
    </row>
    <row r="17" spans="1:12">
      <c r="A17" s="51" t="str">
        <f t="shared" si="0"/>
        <v>940470</v>
      </c>
      <c r="B17" s="55">
        <v>9</v>
      </c>
      <c r="C17" s="63">
        <v>40470</v>
      </c>
      <c r="D17" s="64">
        <v>0.58333333333333337</v>
      </c>
      <c r="E17" s="64">
        <v>0.85416666666666663</v>
      </c>
      <c r="F17" s="63">
        <v>40470</v>
      </c>
      <c r="G17">
        <f t="shared" si="1"/>
        <v>0</v>
      </c>
      <c r="H17" s="28">
        <f t="shared" si="2"/>
        <v>0.27083333333333326</v>
      </c>
      <c r="I17" s="65">
        <f t="shared" si="3"/>
        <v>390</v>
      </c>
      <c r="J17" s="24">
        <f>VLOOKUP(A17,HF!$A$3:$L$11001,10,FALSE)</f>
        <v>12</v>
      </c>
      <c r="K17" s="24">
        <f>VLOOKUP(A17,HF!$A$3:$L$11001,12,FALSE)</f>
        <v>1</v>
      </c>
      <c r="L17" s="49">
        <f>I17-IFERROR(VLOOKUP(A17,Summary!$A$3:$H$30000,8,FALSE),0)</f>
        <v>40</v>
      </c>
    </row>
    <row r="18" spans="1:12">
      <c r="A18" s="51" t="str">
        <f t="shared" si="0"/>
        <v>1040470</v>
      </c>
      <c r="B18" s="55">
        <v>10</v>
      </c>
      <c r="C18" s="63">
        <v>40470</v>
      </c>
      <c r="D18" s="64">
        <v>0.35416666666666669</v>
      </c>
      <c r="E18" s="64">
        <v>0.61805555555555558</v>
      </c>
      <c r="F18" s="63">
        <v>40470</v>
      </c>
      <c r="G18">
        <f t="shared" si="1"/>
        <v>0</v>
      </c>
      <c r="H18" s="28">
        <f t="shared" si="2"/>
        <v>0.2638888888888889</v>
      </c>
      <c r="I18" s="65">
        <f t="shared" si="3"/>
        <v>380</v>
      </c>
      <c r="J18" s="24">
        <f>VLOOKUP(A18,HF!$A$3:$L$11001,10,FALSE)</f>
        <v>12</v>
      </c>
      <c r="K18" s="24">
        <f>VLOOKUP(A18,HF!$A$3:$L$11001,12,FALSE)</f>
        <v>1</v>
      </c>
      <c r="L18" s="49">
        <f>I18-IFERROR(VLOOKUP(A18,Summary!$A$3:$H$30000,8,FALSE),0)</f>
        <v>35</v>
      </c>
    </row>
    <row r="19" spans="1:12">
      <c r="A19" s="51" t="str">
        <f t="shared" si="0"/>
        <v>140471</v>
      </c>
      <c r="B19" s="55">
        <v>1</v>
      </c>
      <c r="C19" s="63">
        <v>40471</v>
      </c>
      <c r="D19" s="64">
        <v>0.35416666666666669</v>
      </c>
      <c r="E19" s="64">
        <v>0.625</v>
      </c>
      <c r="F19" s="63">
        <v>40471</v>
      </c>
      <c r="G19">
        <f t="shared" si="1"/>
        <v>0</v>
      </c>
      <c r="H19" s="28">
        <f t="shared" si="2"/>
        <v>0.27083333333333331</v>
      </c>
      <c r="I19" s="65">
        <f t="shared" si="3"/>
        <v>390</v>
      </c>
      <c r="J19" s="24">
        <f>VLOOKUP(A19,HF!$A$3:$L$11001,10,FALSE)</f>
        <v>6</v>
      </c>
      <c r="K19" s="24">
        <f>VLOOKUP(A19,HF!$A$3:$L$11001,12,FALSE)</f>
        <v>1</v>
      </c>
      <c r="L19" s="49">
        <f>I19-IFERROR(VLOOKUP(A19,Summary!$A$3:$H$30000,8,FALSE),0)</f>
        <v>90</v>
      </c>
    </row>
    <row r="20" spans="1:12">
      <c r="A20" s="51" t="str">
        <f t="shared" si="0"/>
        <v>240471</v>
      </c>
      <c r="B20" s="55">
        <v>2</v>
      </c>
      <c r="C20" s="63">
        <v>40471</v>
      </c>
      <c r="D20" s="64">
        <v>0.375</v>
      </c>
      <c r="E20" s="64">
        <v>0.6875</v>
      </c>
      <c r="F20" s="63">
        <v>40471</v>
      </c>
      <c r="G20">
        <f t="shared" si="1"/>
        <v>0</v>
      </c>
      <c r="H20" s="28">
        <f t="shared" si="2"/>
        <v>0.3125</v>
      </c>
      <c r="I20" s="65">
        <f t="shared" si="3"/>
        <v>450</v>
      </c>
      <c r="J20" s="24">
        <f>VLOOKUP(A20,HF!$A$3:$L$11001,10,FALSE)</f>
        <v>6</v>
      </c>
      <c r="K20" s="24">
        <f>VLOOKUP(A20,HF!$A$3:$L$11001,12,FALSE)</f>
        <v>1</v>
      </c>
      <c r="L20" s="49">
        <f>I20-IFERROR(VLOOKUP(A20,Summary!$A$3:$H$30000,8,FALSE),0)</f>
        <v>450</v>
      </c>
    </row>
    <row r="21" spans="1:12">
      <c r="A21" s="51" t="str">
        <f t="shared" si="0"/>
        <v>340471</v>
      </c>
      <c r="B21" s="55">
        <v>3</v>
      </c>
      <c r="C21" s="63">
        <v>40471</v>
      </c>
      <c r="D21" s="64">
        <v>0.58333333333333337</v>
      </c>
      <c r="E21" s="64">
        <v>0.86458333333333337</v>
      </c>
      <c r="F21" s="63">
        <v>40471</v>
      </c>
      <c r="G21">
        <f t="shared" si="1"/>
        <v>0</v>
      </c>
      <c r="H21" s="28">
        <f t="shared" si="2"/>
        <v>0.28125</v>
      </c>
      <c r="I21" s="65">
        <f t="shared" si="3"/>
        <v>405</v>
      </c>
      <c r="J21" s="24">
        <f>VLOOKUP(A21,HF!$A$3:$L$11001,10,FALSE)</f>
        <v>6</v>
      </c>
      <c r="K21" s="24">
        <f>VLOOKUP(A21,HF!$A$3:$L$11001,12,FALSE)</f>
        <v>1</v>
      </c>
      <c r="L21" s="49">
        <f>I21-IFERROR(VLOOKUP(A21,Summary!$A$3:$H$30000,8,FALSE),0)</f>
        <v>95</v>
      </c>
    </row>
    <row r="22" spans="1:12">
      <c r="A22" s="51" t="str">
        <f t="shared" si="0"/>
        <v>440471</v>
      </c>
      <c r="B22" s="55">
        <v>4</v>
      </c>
      <c r="C22" s="63">
        <v>40471</v>
      </c>
      <c r="D22" s="64">
        <v>0.34722222222222227</v>
      </c>
      <c r="E22" s="64">
        <v>0.63888888888888895</v>
      </c>
      <c r="F22" s="63">
        <v>40471</v>
      </c>
      <c r="G22">
        <f t="shared" si="1"/>
        <v>0</v>
      </c>
      <c r="H22" s="28">
        <f t="shared" si="2"/>
        <v>0.29166666666666669</v>
      </c>
      <c r="I22" s="65">
        <f t="shared" si="3"/>
        <v>420</v>
      </c>
      <c r="J22" s="24">
        <f>VLOOKUP(A22,HF!$A$3:$L$11001,10,FALSE)</f>
        <v>6</v>
      </c>
      <c r="K22" s="24">
        <f>VLOOKUP(A22,HF!$A$3:$L$11001,12,FALSE)</f>
        <v>1</v>
      </c>
      <c r="L22" s="49">
        <f>I22-IFERROR(VLOOKUP(A22,Summary!$A$3:$H$30000,8,FALSE),0)</f>
        <v>420</v>
      </c>
    </row>
    <row r="23" spans="1:12">
      <c r="A23" s="51" t="str">
        <f t="shared" si="0"/>
        <v>740471</v>
      </c>
      <c r="B23" s="55">
        <v>7</v>
      </c>
      <c r="C23" s="63">
        <v>40471</v>
      </c>
      <c r="D23" s="64">
        <v>0.375</v>
      </c>
      <c r="E23" s="64">
        <v>0.63888888888888895</v>
      </c>
      <c r="F23" s="63">
        <v>40471</v>
      </c>
      <c r="G23">
        <f t="shared" si="1"/>
        <v>0</v>
      </c>
      <c r="H23" s="28">
        <f t="shared" si="2"/>
        <v>0.26388888888888895</v>
      </c>
      <c r="I23" s="65">
        <f t="shared" si="3"/>
        <v>380</v>
      </c>
      <c r="J23" s="24">
        <f>VLOOKUP(A23,HF!$A$3:$L$11001,10,FALSE)</f>
        <v>12</v>
      </c>
      <c r="K23" s="24">
        <f>VLOOKUP(A23,HF!$A$3:$L$11001,12,FALSE)</f>
        <v>1</v>
      </c>
      <c r="L23" s="49">
        <f>I23-IFERROR(VLOOKUP(A23,Summary!$A$3:$H$30000,8,FALSE),0)</f>
        <v>380</v>
      </c>
    </row>
    <row r="24" spans="1:12">
      <c r="A24" s="51" t="str">
        <f t="shared" si="0"/>
        <v>840471</v>
      </c>
      <c r="B24" s="55">
        <v>8</v>
      </c>
      <c r="C24" s="63">
        <v>40471</v>
      </c>
      <c r="D24" s="64">
        <v>0.38194444444444442</v>
      </c>
      <c r="E24" s="64">
        <v>0.65277777777777779</v>
      </c>
      <c r="F24" s="63">
        <v>40471</v>
      </c>
      <c r="G24">
        <f t="shared" si="1"/>
        <v>0</v>
      </c>
      <c r="H24" s="28">
        <f t="shared" si="2"/>
        <v>0.27083333333333337</v>
      </c>
      <c r="I24" s="65">
        <f t="shared" si="3"/>
        <v>390</v>
      </c>
      <c r="J24" s="24">
        <f>VLOOKUP(A24,HF!$A$3:$L$11001,10,FALSE)</f>
        <v>12</v>
      </c>
      <c r="K24" s="24">
        <f>VLOOKUP(A24,HF!$A$3:$L$11001,12,FALSE)</f>
        <v>1</v>
      </c>
      <c r="L24" s="49">
        <f>I24-IFERROR(VLOOKUP(A24,Summary!$A$3:$H$30000,8,FALSE),0)</f>
        <v>390</v>
      </c>
    </row>
    <row r="25" spans="1:12">
      <c r="A25" s="51" t="str">
        <f t="shared" si="0"/>
        <v>940471</v>
      </c>
      <c r="B25" s="55">
        <v>9</v>
      </c>
      <c r="C25" s="63">
        <v>40471</v>
      </c>
      <c r="D25" s="64">
        <v>0.58333333333333337</v>
      </c>
      <c r="E25" s="64">
        <v>0.875</v>
      </c>
      <c r="F25" s="63">
        <v>40471</v>
      </c>
      <c r="G25">
        <f t="shared" si="1"/>
        <v>0</v>
      </c>
      <c r="H25" s="28">
        <f t="shared" si="2"/>
        <v>0.29166666666666663</v>
      </c>
      <c r="I25" s="65">
        <f t="shared" si="3"/>
        <v>420</v>
      </c>
      <c r="J25" s="24">
        <f>VLOOKUP(A25,HF!$A$3:$L$11001,10,FALSE)</f>
        <v>12</v>
      </c>
      <c r="K25" s="24">
        <f>VLOOKUP(A25,HF!$A$3:$L$11001,12,FALSE)</f>
        <v>1</v>
      </c>
      <c r="L25" s="49">
        <f>I25-IFERROR(VLOOKUP(A25,Summary!$A$3:$H$30000,8,FALSE),0)</f>
        <v>420</v>
      </c>
    </row>
    <row r="26" spans="1:12">
      <c r="A26" s="51" t="str">
        <f t="shared" si="0"/>
        <v>1040471</v>
      </c>
      <c r="B26" s="55">
        <v>10</v>
      </c>
      <c r="C26" s="63">
        <v>40471</v>
      </c>
      <c r="D26" s="64">
        <v>0.33333333333333331</v>
      </c>
      <c r="E26" s="64">
        <v>0.61805555555555558</v>
      </c>
      <c r="F26" s="63">
        <v>40471</v>
      </c>
      <c r="G26">
        <f t="shared" si="1"/>
        <v>0</v>
      </c>
      <c r="H26" s="28">
        <f t="shared" si="2"/>
        <v>0.28472222222222227</v>
      </c>
      <c r="I26" s="65">
        <f t="shared" si="3"/>
        <v>410</v>
      </c>
      <c r="J26" s="24">
        <f>VLOOKUP(A26,HF!$A$3:$L$11001,10,FALSE)</f>
        <v>12</v>
      </c>
      <c r="K26" s="24">
        <f>VLOOKUP(A26,HF!$A$3:$L$11001,12,FALSE)</f>
        <v>1</v>
      </c>
      <c r="L26" s="49">
        <f>I26-IFERROR(VLOOKUP(A26,Summary!$A$3:$H$30000,8,FALSE),0)</f>
        <v>115</v>
      </c>
    </row>
    <row r="27" spans="1:12">
      <c r="A27" s="51" t="str">
        <f t="shared" si="0"/>
        <v>140472</v>
      </c>
      <c r="B27" s="55">
        <v>1</v>
      </c>
      <c r="C27" s="63">
        <v>40472</v>
      </c>
      <c r="D27" s="64">
        <v>0.35416666666666669</v>
      </c>
      <c r="E27" s="64">
        <v>0.60763888888888895</v>
      </c>
      <c r="F27" s="63">
        <v>40472</v>
      </c>
      <c r="G27">
        <f t="shared" si="1"/>
        <v>0</v>
      </c>
      <c r="H27" s="28">
        <f t="shared" si="2"/>
        <v>0.25347222222222227</v>
      </c>
      <c r="I27" s="65">
        <f t="shared" si="3"/>
        <v>365</v>
      </c>
      <c r="J27" s="24">
        <f>VLOOKUP(A27,HF!$A$3:$L$11001,10,FALSE)</f>
        <v>6</v>
      </c>
      <c r="K27" s="24">
        <f>VLOOKUP(A27,HF!$A$3:$L$11001,12,FALSE)</f>
        <v>1</v>
      </c>
      <c r="L27" s="49">
        <f>I27-IFERROR(VLOOKUP(A27,Summary!$A$3:$H$30000,8,FALSE),0)</f>
        <v>65</v>
      </c>
    </row>
    <row r="28" spans="1:12">
      <c r="A28" s="51" t="str">
        <f t="shared" si="0"/>
        <v>240472</v>
      </c>
      <c r="B28" s="55">
        <v>2</v>
      </c>
      <c r="C28" s="63">
        <v>40472</v>
      </c>
      <c r="D28" s="64">
        <v>0.40277777777777773</v>
      </c>
      <c r="E28" s="64">
        <v>0.66666666666666663</v>
      </c>
      <c r="F28" s="63">
        <v>40472</v>
      </c>
      <c r="G28">
        <f t="shared" si="1"/>
        <v>0</v>
      </c>
      <c r="H28" s="28">
        <f t="shared" si="2"/>
        <v>0.2638888888888889</v>
      </c>
      <c r="I28" s="65">
        <f t="shared" si="3"/>
        <v>380</v>
      </c>
      <c r="J28" s="24">
        <f>VLOOKUP(A28,HF!$A$3:$L$11001,10,FALSE)</f>
        <v>6</v>
      </c>
      <c r="K28" s="24">
        <f>VLOOKUP(A28,HF!$A$3:$L$11001,12,FALSE)</f>
        <v>1</v>
      </c>
      <c r="L28" s="49">
        <f>I28-IFERROR(VLOOKUP(A28,Summary!$A$3:$H$30000,8,FALSE),0)</f>
        <v>60</v>
      </c>
    </row>
    <row r="29" spans="1:12">
      <c r="A29" s="51" t="str">
        <f t="shared" si="0"/>
        <v>340472</v>
      </c>
      <c r="B29" s="55">
        <v>3</v>
      </c>
      <c r="C29" s="63">
        <v>40472</v>
      </c>
      <c r="D29" s="64">
        <v>0.5854166666666667</v>
      </c>
      <c r="E29" s="64">
        <v>0.86111111111111116</v>
      </c>
      <c r="F29" s="63">
        <v>40472</v>
      </c>
      <c r="G29">
        <f t="shared" si="1"/>
        <v>0</v>
      </c>
      <c r="H29" s="28">
        <f t="shared" si="2"/>
        <v>0.27569444444444446</v>
      </c>
      <c r="I29" s="65">
        <f t="shared" si="3"/>
        <v>397</v>
      </c>
      <c r="J29" s="24">
        <f>VLOOKUP(A29,HF!$A$3:$L$11001,10,FALSE)</f>
        <v>6</v>
      </c>
      <c r="K29" s="24">
        <f>VLOOKUP(A29,HF!$A$3:$L$11001,12,FALSE)</f>
        <v>1</v>
      </c>
      <c r="L29" s="49">
        <f>I29-IFERROR(VLOOKUP(A29,Summary!$A$3:$H$30000,8,FALSE),0)</f>
        <v>62</v>
      </c>
    </row>
    <row r="30" spans="1:12">
      <c r="A30" s="51" t="str">
        <f t="shared" si="0"/>
        <v>440472</v>
      </c>
      <c r="B30" s="55">
        <v>4</v>
      </c>
      <c r="C30" s="63">
        <v>40472</v>
      </c>
      <c r="D30" s="64">
        <v>0.35416666666666669</v>
      </c>
      <c r="E30" s="64">
        <v>0.64930555555555558</v>
      </c>
      <c r="F30" s="63">
        <v>40472</v>
      </c>
      <c r="G30">
        <f t="shared" si="1"/>
        <v>0</v>
      </c>
      <c r="H30" s="28">
        <f t="shared" si="2"/>
        <v>0.2951388888888889</v>
      </c>
      <c r="I30" s="65">
        <f t="shared" si="3"/>
        <v>425</v>
      </c>
      <c r="J30" s="24">
        <f>VLOOKUP(A30,HF!$A$3:$L$11001,10,FALSE)</f>
        <v>6</v>
      </c>
      <c r="K30" s="24">
        <f>VLOOKUP(A30,HF!$A$3:$L$11001,12,FALSE)</f>
        <v>1</v>
      </c>
      <c r="L30" s="49">
        <f>I30-IFERROR(VLOOKUP(A30,Summary!$A$3:$H$30000,8,FALSE),0)</f>
        <v>87</v>
      </c>
    </row>
    <row r="31" spans="1:12">
      <c r="A31" s="51" t="str">
        <f t="shared" si="0"/>
        <v>740472</v>
      </c>
      <c r="B31" s="55">
        <v>7</v>
      </c>
      <c r="C31" s="63">
        <v>40472</v>
      </c>
      <c r="D31" s="64">
        <v>0.375</v>
      </c>
      <c r="E31" s="64">
        <v>0.63888888888888895</v>
      </c>
      <c r="F31" s="63">
        <v>40472</v>
      </c>
      <c r="G31">
        <f t="shared" si="1"/>
        <v>0</v>
      </c>
      <c r="H31" s="28">
        <f t="shared" si="2"/>
        <v>0.26388888888888895</v>
      </c>
      <c r="I31" s="65">
        <f t="shared" si="3"/>
        <v>380</v>
      </c>
      <c r="J31" s="24">
        <f>VLOOKUP(A31,HF!$A$3:$L$11001,10,FALSE)</f>
        <v>12</v>
      </c>
      <c r="K31" s="24">
        <f>VLOOKUP(A31,HF!$A$3:$L$11001,12,FALSE)</f>
        <v>1</v>
      </c>
      <c r="L31" s="49">
        <f>I31-IFERROR(VLOOKUP(A31,Summary!$A$3:$H$30000,8,FALSE),0)</f>
        <v>50</v>
      </c>
    </row>
    <row r="32" spans="1:12">
      <c r="A32" s="51" t="str">
        <f t="shared" si="0"/>
        <v>840472</v>
      </c>
      <c r="B32" s="55">
        <v>8</v>
      </c>
      <c r="C32" s="63">
        <v>40472</v>
      </c>
      <c r="D32" s="64">
        <v>0.39583333333333331</v>
      </c>
      <c r="E32" s="64">
        <v>0.65277777777777779</v>
      </c>
      <c r="F32" s="63">
        <v>40472</v>
      </c>
      <c r="G32">
        <f t="shared" si="1"/>
        <v>0</v>
      </c>
      <c r="H32" s="28">
        <f t="shared" si="2"/>
        <v>0.25694444444444448</v>
      </c>
      <c r="I32" s="65">
        <f t="shared" si="3"/>
        <v>370</v>
      </c>
      <c r="J32" s="24">
        <f>VLOOKUP(A32,HF!$A$3:$L$11001,10,FALSE)</f>
        <v>12</v>
      </c>
      <c r="K32" s="24">
        <f>VLOOKUP(A32,HF!$A$3:$L$11001,12,FALSE)</f>
        <v>1</v>
      </c>
      <c r="L32" s="49">
        <f>I32-IFERROR(VLOOKUP(A32,Summary!$A$3:$H$30000,8,FALSE),0)</f>
        <v>50</v>
      </c>
    </row>
    <row r="33" spans="1:12">
      <c r="A33" s="51" t="str">
        <f t="shared" si="0"/>
        <v>940472</v>
      </c>
      <c r="B33" s="55">
        <v>9</v>
      </c>
      <c r="C33" s="63">
        <v>40472</v>
      </c>
      <c r="D33" s="64">
        <v>0.58333333333333337</v>
      </c>
      <c r="E33" s="64">
        <v>0.86111111111111116</v>
      </c>
      <c r="F33" s="63">
        <v>40472</v>
      </c>
      <c r="G33">
        <f t="shared" si="1"/>
        <v>0</v>
      </c>
      <c r="H33" s="28">
        <f t="shared" si="2"/>
        <v>0.27777777777777779</v>
      </c>
      <c r="I33" s="65">
        <f t="shared" si="3"/>
        <v>400</v>
      </c>
      <c r="J33" s="24">
        <f>VLOOKUP(A33,HF!$A$3:$L$11001,10,FALSE)</f>
        <v>12</v>
      </c>
      <c r="K33" s="24">
        <f>VLOOKUP(A33,HF!$A$3:$L$11001,12,FALSE)</f>
        <v>1</v>
      </c>
      <c r="L33" s="49">
        <f>I33-IFERROR(VLOOKUP(A33,Summary!$A$3:$H$30000,8,FALSE),0)</f>
        <v>52</v>
      </c>
    </row>
    <row r="34" spans="1:12">
      <c r="A34" s="51" t="str">
        <f t="shared" si="0"/>
        <v>1040472</v>
      </c>
      <c r="B34" s="55">
        <v>10</v>
      </c>
      <c r="C34" s="63">
        <v>40472</v>
      </c>
      <c r="D34" s="64">
        <v>0.35416666666666669</v>
      </c>
      <c r="E34" s="64">
        <v>0.60416666666666663</v>
      </c>
      <c r="F34" s="63">
        <v>40472</v>
      </c>
      <c r="G34">
        <f t="shared" si="1"/>
        <v>0</v>
      </c>
      <c r="H34" s="28">
        <f t="shared" si="2"/>
        <v>0.24999999999999994</v>
      </c>
      <c r="I34" s="65">
        <f t="shared" si="3"/>
        <v>360</v>
      </c>
      <c r="J34" s="24">
        <f>VLOOKUP(A34,HF!$A$3:$L$11001,10,FALSE)</f>
        <v>12</v>
      </c>
      <c r="K34" s="24">
        <f>VLOOKUP(A34,HF!$A$3:$L$11001,12,FALSE)</f>
        <v>1</v>
      </c>
      <c r="L34" s="49">
        <f>I34-IFERROR(VLOOKUP(A34,Summary!$A$3:$H$30000,8,FALSE),0)</f>
        <v>31</v>
      </c>
    </row>
    <row r="35" spans="1:12">
      <c r="A35" s="51" t="str">
        <f t="shared" si="0"/>
        <v/>
      </c>
      <c r="G35">
        <f t="shared" si="1"/>
        <v>0</v>
      </c>
      <c r="H35" s="28">
        <f t="shared" si="2"/>
        <v>0</v>
      </c>
      <c r="I35" s="65">
        <f t="shared" si="3"/>
        <v>0</v>
      </c>
      <c r="J35" s="24" t="e">
        <f>VLOOKUP(A35,HF!$A$3:$L$11001,10,FALSE)</f>
        <v>#N/A</v>
      </c>
      <c r="K35" s="24" t="e">
        <f>VLOOKUP(A35,HF!$A$3:$L$11001,12,FALSE)</f>
        <v>#N/A</v>
      </c>
      <c r="L35" s="49">
        <f>I35-IFERROR(VLOOKUP(A35,Summary!$A$3:$H$30000,8,FALSE),0)</f>
        <v>0</v>
      </c>
    </row>
    <row r="36" spans="1:12">
      <c r="A36" s="51" t="str">
        <f t="shared" si="0"/>
        <v/>
      </c>
      <c r="G36">
        <f t="shared" si="1"/>
        <v>0</v>
      </c>
      <c r="H36" s="28">
        <f t="shared" si="2"/>
        <v>0</v>
      </c>
      <c r="I36" s="65">
        <f t="shared" si="3"/>
        <v>0</v>
      </c>
      <c r="J36" s="24" t="e">
        <f>VLOOKUP(A36,HF!$A$3:$L$11001,10,FALSE)</f>
        <v>#N/A</v>
      </c>
      <c r="K36" s="24" t="e">
        <f>VLOOKUP(A36,HF!$A$3:$L$11001,12,FALSE)</f>
        <v>#N/A</v>
      </c>
      <c r="L36" s="49">
        <f>I36-IFERROR(VLOOKUP(A36,Summary!$A$3:$H$30000,8,FALSE),0)</f>
        <v>0</v>
      </c>
    </row>
    <row r="37" spans="1:12">
      <c r="A37" s="51" t="str">
        <f t="shared" si="0"/>
        <v/>
      </c>
      <c r="G37">
        <f t="shared" si="1"/>
        <v>0</v>
      </c>
      <c r="H37" s="28">
        <f t="shared" si="2"/>
        <v>0</v>
      </c>
      <c r="I37" s="65">
        <f t="shared" si="3"/>
        <v>0</v>
      </c>
      <c r="J37" s="24" t="e">
        <f>VLOOKUP(A37,HF!$A$3:$L$11001,10,FALSE)</f>
        <v>#N/A</v>
      </c>
      <c r="K37" s="24" t="e">
        <f>VLOOKUP(A37,HF!$A$3:$L$11001,12,FALSE)</f>
        <v>#N/A</v>
      </c>
      <c r="L37" s="49">
        <f>I37-IFERROR(VLOOKUP(A37,Summary!$A$3:$H$30000,8,FALSE),0)</f>
        <v>0</v>
      </c>
    </row>
    <row r="38" spans="1:12">
      <c r="A38" s="51" t="str">
        <f t="shared" si="0"/>
        <v/>
      </c>
      <c r="G38">
        <f t="shared" si="1"/>
        <v>0</v>
      </c>
      <c r="H38" s="28">
        <f t="shared" si="2"/>
        <v>0</v>
      </c>
      <c r="I38" s="65">
        <f t="shared" si="3"/>
        <v>0</v>
      </c>
      <c r="J38" s="24" t="e">
        <f>VLOOKUP(A38,HF!$A$3:$L$11001,10,FALSE)</f>
        <v>#N/A</v>
      </c>
      <c r="K38" s="24" t="e">
        <f>VLOOKUP(A38,HF!$A$3:$L$11001,12,FALSE)</f>
        <v>#N/A</v>
      </c>
      <c r="L38" s="49">
        <f>I38-IFERROR(VLOOKUP(A38,Summary!$A$3:$H$30000,8,FALSE),0)</f>
        <v>0</v>
      </c>
    </row>
    <row r="39" spans="1:12">
      <c r="A39" s="51" t="str">
        <f t="shared" si="0"/>
        <v/>
      </c>
      <c r="G39">
        <f t="shared" si="1"/>
        <v>0</v>
      </c>
      <c r="H39" s="28">
        <f t="shared" si="2"/>
        <v>0</v>
      </c>
      <c r="I39" s="65">
        <f t="shared" si="3"/>
        <v>0</v>
      </c>
      <c r="J39" s="24" t="e">
        <f>VLOOKUP(A39,HF!$A$3:$L$11001,10,FALSE)</f>
        <v>#N/A</v>
      </c>
      <c r="K39" s="24" t="e">
        <f>VLOOKUP(A39,HF!$A$3:$L$11001,12,FALSE)</f>
        <v>#N/A</v>
      </c>
      <c r="L39" s="49">
        <f>I39-IFERROR(VLOOKUP(A39,Summary!$A$3:$H$30000,8,FALSE),0)</f>
        <v>0</v>
      </c>
    </row>
    <row r="40" spans="1:12">
      <c r="A40" s="51" t="str">
        <f t="shared" si="0"/>
        <v/>
      </c>
      <c r="G40">
        <f t="shared" si="1"/>
        <v>0</v>
      </c>
      <c r="H40" s="28">
        <f t="shared" si="2"/>
        <v>0</v>
      </c>
      <c r="I40" s="65">
        <f t="shared" si="3"/>
        <v>0</v>
      </c>
      <c r="J40" s="24" t="e">
        <f>VLOOKUP(A40,HF!$A$3:$L$11001,10,FALSE)</f>
        <v>#N/A</v>
      </c>
      <c r="K40" s="24" t="e">
        <f>VLOOKUP(A40,HF!$A$3:$L$11001,12,FALSE)</f>
        <v>#N/A</v>
      </c>
      <c r="L40" s="49">
        <f>I40-IFERROR(VLOOKUP(A40,Summary!$A$3:$H$30000,8,FALSE),0)</f>
        <v>0</v>
      </c>
    </row>
    <row r="41" spans="1:12">
      <c r="A41" s="51" t="str">
        <f t="shared" si="0"/>
        <v/>
      </c>
      <c r="G41">
        <f t="shared" si="1"/>
        <v>0</v>
      </c>
      <c r="H41" s="28">
        <f t="shared" si="2"/>
        <v>0</v>
      </c>
      <c r="I41" s="65">
        <f t="shared" si="3"/>
        <v>0</v>
      </c>
      <c r="J41" s="24" t="e">
        <f>VLOOKUP(A41,HF!$A$3:$L$11001,10,FALSE)</f>
        <v>#N/A</v>
      </c>
      <c r="K41" s="24" t="e">
        <f>VLOOKUP(A41,HF!$A$3:$L$11001,12,FALSE)</f>
        <v>#N/A</v>
      </c>
      <c r="L41" s="49">
        <f>I41-IFERROR(VLOOKUP(A41,Summary!$A$3:$H$30000,8,FALSE),0)</f>
        <v>0</v>
      </c>
    </row>
    <row r="42" spans="1:12">
      <c r="A42" s="51" t="str">
        <f t="shared" si="0"/>
        <v/>
      </c>
      <c r="G42">
        <f t="shared" si="1"/>
        <v>0</v>
      </c>
      <c r="H42" s="28">
        <f t="shared" si="2"/>
        <v>0</v>
      </c>
      <c r="I42" s="65">
        <f t="shared" si="3"/>
        <v>0</v>
      </c>
      <c r="J42" s="24" t="e">
        <f>VLOOKUP(A42,HF!$A$3:$L$11001,10,FALSE)</f>
        <v>#N/A</v>
      </c>
      <c r="K42" s="24" t="e">
        <f>VLOOKUP(A42,HF!$A$3:$L$11001,12,FALSE)</f>
        <v>#N/A</v>
      </c>
      <c r="L42" s="49">
        <f>I42-IFERROR(VLOOKUP(A42,Summary!$A$3:$H$30000,8,FALSE),0)</f>
        <v>0</v>
      </c>
    </row>
    <row r="43" spans="1:12">
      <c r="A43" s="51" t="str">
        <f t="shared" si="0"/>
        <v/>
      </c>
      <c r="G43">
        <f t="shared" si="1"/>
        <v>0</v>
      </c>
      <c r="H43" s="28">
        <f t="shared" si="2"/>
        <v>0</v>
      </c>
      <c r="I43" s="65">
        <f t="shared" si="3"/>
        <v>0</v>
      </c>
      <c r="J43" s="24" t="e">
        <f>VLOOKUP(A43,HF!$A$3:$L$11001,10,FALSE)</f>
        <v>#N/A</v>
      </c>
      <c r="K43" s="24" t="e">
        <f>VLOOKUP(A43,HF!$A$3:$L$11001,12,FALSE)</f>
        <v>#N/A</v>
      </c>
      <c r="L43" s="49">
        <f>I43-IFERROR(VLOOKUP(A43,Summary!$A$3:$H$30000,8,FALSE),0)</f>
        <v>0</v>
      </c>
    </row>
    <row r="44" spans="1:12">
      <c r="A44" s="51" t="str">
        <f t="shared" si="0"/>
        <v/>
      </c>
      <c r="G44">
        <f t="shared" si="1"/>
        <v>0</v>
      </c>
      <c r="H44" s="28">
        <f t="shared" si="2"/>
        <v>0</v>
      </c>
      <c r="I44" s="65">
        <f t="shared" si="3"/>
        <v>0</v>
      </c>
      <c r="J44" s="24" t="e">
        <f>VLOOKUP(A44,HF!$A$3:$L$11001,10,FALSE)</f>
        <v>#N/A</v>
      </c>
      <c r="K44" s="24" t="e">
        <f>VLOOKUP(A44,HF!$A$3:$L$11001,12,FALSE)</f>
        <v>#N/A</v>
      </c>
      <c r="L44" s="49">
        <f>I44-IFERROR(VLOOKUP(A44,Summary!$A$3:$H$30000,8,FALSE),0)</f>
        <v>0</v>
      </c>
    </row>
    <row r="45" spans="1:12">
      <c r="A45" s="51" t="str">
        <f t="shared" si="0"/>
        <v/>
      </c>
      <c r="G45">
        <f t="shared" si="1"/>
        <v>0</v>
      </c>
      <c r="H45" s="28">
        <f t="shared" si="2"/>
        <v>0</v>
      </c>
      <c r="I45" s="65">
        <f t="shared" si="3"/>
        <v>0</v>
      </c>
      <c r="J45" s="24" t="e">
        <f>VLOOKUP(A45,HF!$A$3:$L$11001,10,FALSE)</f>
        <v>#N/A</v>
      </c>
      <c r="K45" s="24" t="e">
        <f>VLOOKUP(A45,HF!$A$3:$L$11001,12,FALSE)</f>
        <v>#N/A</v>
      </c>
      <c r="L45" s="49">
        <f>I45-IFERROR(VLOOKUP(A45,Summary!$A$3:$H$30000,8,FALSE),0)</f>
        <v>0</v>
      </c>
    </row>
    <row r="46" spans="1:12">
      <c r="A46" s="51" t="str">
        <f t="shared" si="0"/>
        <v/>
      </c>
      <c r="G46">
        <f t="shared" si="1"/>
        <v>0</v>
      </c>
      <c r="H46" s="28">
        <f t="shared" si="2"/>
        <v>0</v>
      </c>
      <c r="I46" s="65">
        <f t="shared" si="3"/>
        <v>0</v>
      </c>
      <c r="J46" s="24" t="e">
        <f>VLOOKUP(A46,HF!$A$3:$L$11001,10,FALSE)</f>
        <v>#N/A</v>
      </c>
      <c r="K46" s="24" t="e">
        <f>VLOOKUP(A46,HF!$A$3:$L$11001,12,FALSE)</f>
        <v>#N/A</v>
      </c>
      <c r="L46" s="49">
        <f>I46-IFERROR(VLOOKUP(A46,Summary!$A$3:$H$30000,8,FALSE),0)</f>
        <v>0</v>
      </c>
    </row>
    <row r="47" spans="1:12">
      <c r="A47" s="51" t="str">
        <f t="shared" si="0"/>
        <v/>
      </c>
      <c r="G47">
        <f t="shared" si="1"/>
        <v>0</v>
      </c>
      <c r="H47" s="28">
        <f t="shared" si="2"/>
        <v>0</v>
      </c>
      <c r="I47" s="65">
        <f t="shared" si="3"/>
        <v>0</v>
      </c>
      <c r="J47" s="24" t="e">
        <f>VLOOKUP(A47,HF!$A$3:$L$11001,10,FALSE)</f>
        <v>#N/A</v>
      </c>
      <c r="K47" s="24" t="e">
        <f>VLOOKUP(A47,HF!$A$3:$L$11001,12,FALSE)</f>
        <v>#N/A</v>
      </c>
      <c r="L47" s="49">
        <f>I47-IFERROR(VLOOKUP(A47,Summary!$A$3:$H$30000,8,FALSE),0)</f>
        <v>0</v>
      </c>
    </row>
    <row r="48" spans="1:12">
      <c r="A48" s="51" t="str">
        <f t="shared" si="0"/>
        <v/>
      </c>
      <c r="G48">
        <f t="shared" si="1"/>
        <v>0</v>
      </c>
      <c r="H48" s="28">
        <f t="shared" si="2"/>
        <v>0</v>
      </c>
      <c r="I48" s="65">
        <f t="shared" si="3"/>
        <v>0</v>
      </c>
      <c r="J48" s="24" t="e">
        <f>VLOOKUP(A48,HF!$A$3:$L$11001,10,FALSE)</f>
        <v>#N/A</v>
      </c>
      <c r="K48" s="24" t="e">
        <f>VLOOKUP(A48,HF!$A$3:$L$11001,12,FALSE)</f>
        <v>#N/A</v>
      </c>
      <c r="L48" s="49">
        <f>I48-IFERROR(VLOOKUP(A48,Summary!$A$3:$H$30000,8,FALSE),0)</f>
        <v>0</v>
      </c>
    </row>
    <row r="49" spans="1:12">
      <c r="A49" s="51" t="str">
        <f t="shared" si="0"/>
        <v/>
      </c>
      <c r="G49">
        <f t="shared" si="1"/>
        <v>0</v>
      </c>
      <c r="H49" s="28">
        <f t="shared" si="2"/>
        <v>0</v>
      </c>
      <c r="I49" s="65">
        <f t="shared" si="3"/>
        <v>0</v>
      </c>
      <c r="J49" s="24" t="e">
        <f>VLOOKUP(A49,HF!$A$3:$L$11001,10,FALSE)</f>
        <v>#N/A</v>
      </c>
      <c r="K49" s="24" t="e">
        <f>VLOOKUP(A49,HF!$A$3:$L$11001,12,FALSE)</f>
        <v>#N/A</v>
      </c>
      <c r="L49" s="49">
        <f>I49-IFERROR(VLOOKUP(A49,Summary!$A$3:$H$30000,8,FALSE),0)</f>
        <v>0</v>
      </c>
    </row>
    <row r="50" spans="1:12">
      <c r="A50" s="51" t="str">
        <f t="shared" si="0"/>
        <v/>
      </c>
      <c r="G50">
        <f t="shared" ref="G50:G113" si="4">F50-C50</f>
        <v>0</v>
      </c>
      <c r="H50" s="28">
        <f t="shared" ref="H50:H113" si="5">E50-D50</f>
        <v>0</v>
      </c>
      <c r="I50" s="65">
        <f t="shared" ref="I50:I113" si="6">IF(G50=0,HOUR(H50)*60+MINUTE(H50),-1)</f>
        <v>0</v>
      </c>
      <c r="J50" s="24" t="e">
        <f>VLOOKUP(A50,HF!$A$3:$L$11001,10,FALSE)</f>
        <v>#N/A</v>
      </c>
      <c r="K50" s="24" t="e">
        <f>VLOOKUP(A50,HF!$A$3:$L$11001,12,FALSE)</f>
        <v>#N/A</v>
      </c>
      <c r="L50" s="49">
        <f>I50-IFERROR(VLOOKUP(A50,Summary!$A$3:$H$30000,8,FALSE),0)</f>
        <v>0</v>
      </c>
    </row>
    <row r="51" spans="1:12">
      <c r="A51" s="51" t="str">
        <f t="shared" si="0"/>
        <v/>
      </c>
      <c r="G51">
        <f t="shared" si="4"/>
        <v>0</v>
      </c>
      <c r="H51" s="28">
        <f t="shared" si="5"/>
        <v>0</v>
      </c>
      <c r="I51" s="65">
        <f t="shared" si="6"/>
        <v>0</v>
      </c>
      <c r="J51" s="24" t="e">
        <f>VLOOKUP(A51,HF!$A$3:$L$11001,10,FALSE)</f>
        <v>#N/A</v>
      </c>
      <c r="K51" s="24" t="e">
        <f>VLOOKUP(A51,HF!$A$3:$L$11001,12,FALSE)</f>
        <v>#N/A</v>
      </c>
      <c r="L51" s="49">
        <f>I51-IFERROR(VLOOKUP(A51,Summary!$A$3:$H$30000,8,FALSE),0)</f>
        <v>0</v>
      </c>
    </row>
    <row r="52" spans="1:12">
      <c r="A52" s="51" t="str">
        <f t="shared" si="0"/>
        <v/>
      </c>
      <c r="G52">
        <f t="shared" si="4"/>
        <v>0</v>
      </c>
      <c r="H52" s="28">
        <f t="shared" si="5"/>
        <v>0</v>
      </c>
      <c r="I52" s="65">
        <f t="shared" si="6"/>
        <v>0</v>
      </c>
      <c r="J52" s="24" t="e">
        <f>VLOOKUP(A52,HF!$A$3:$L$11001,10,FALSE)</f>
        <v>#N/A</v>
      </c>
      <c r="K52" s="24" t="e">
        <f>VLOOKUP(A52,HF!$A$3:$L$11001,12,FALSE)</f>
        <v>#N/A</v>
      </c>
      <c r="L52" s="49">
        <f>I52-IFERROR(VLOOKUP(A52,Summary!$A$3:$H$30000,8,FALSE),0)</f>
        <v>0</v>
      </c>
    </row>
    <row r="53" spans="1:12">
      <c r="A53" s="51" t="str">
        <f t="shared" si="0"/>
        <v/>
      </c>
      <c r="G53">
        <f t="shared" si="4"/>
        <v>0</v>
      </c>
      <c r="H53" s="28">
        <f t="shared" si="5"/>
        <v>0</v>
      </c>
      <c r="I53" s="65">
        <f t="shared" si="6"/>
        <v>0</v>
      </c>
      <c r="J53" s="24" t="e">
        <f>VLOOKUP(A53,HF!$A$3:$L$11001,10,FALSE)</f>
        <v>#N/A</v>
      </c>
      <c r="K53" s="24" t="e">
        <f>VLOOKUP(A53,HF!$A$3:$L$11001,12,FALSE)</f>
        <v>#N/A</v>
      </c>
      <c r="L53" s="49">
        <f>I53-IFERROR(VLOOKUP(A53,Summary!$A$3:$H$30000,8,FALSE),0)</f>
        <v>0</v>
      </c>
    </row>
    <row r="54" spans="1:12">
      <c r="A54" s="51" t="str">
        <f t="shared" si="0"/>
        <v/>
      </c>
      <c r="G54">
        <f t="shared" si="4"/>
        <v>0</v>
      </c>
      <c r="H54" s="28">
        <f t="shared" si="5"/>
        <v>0</v>
      </c>
      <c r="I54" s="65">
        <f t="shared" si="6"/>
        <v>0</v>
      </c>
      <c r="J54" s="24" t="e">
        <f>VLOOKUP(A54,HF!$A$3:$L$11001,10,FALSE)</f>
        <v>#N/A</v>
      </c>
      <c r="K54" s="24" t="e">
        <f>VLOOKUP(A54,HF!$A$3:$L$11001,12,FALSE)</f>
        <v>#N/A</v>
      </c>
      <c r="L54" s="49">
        <f>I54-IFERROR(VLOOKUP(A54,Summary!$A$3:$H$30000,8,FALSE),0)</f>
        <v>0</v>
      </c>
    </row>
    <row r="55" spans="1:12">
      <c r="A55" s="51" t="str">
        <f t="shared" si="0"/>
        <v/>
      </c>
      <c r="G55">
        <f t="shared" si="4"/>
        <v>0</v>
      </c>
      <c r="H55" s="28">
        <f t="shared" si="5"/>
        <v>0</v>
      </c>
      <c r="I55" s="65">
        <f t="shared" si="6"/>
        <v>0</v>
      </c>
      <c r="J55" s="24" t="e">
        <f>VLOOKUP(A55,HF!$A$3:$L$11001,10,FALSE)</f>
        <v>#N/A</v>
      </c>
      <c r="K55" s="24" t="e">
        <f>VLOOKUP(A55,HF!$A$3:$L$11001,12,FALSE)</f>
        <v>#N/A</v>
      </c>
      <c r="L55" s="49">
        <f>I55-IFERROR(VLOOKUP(A55,Summary!$A$3:$H$30000,8,FALSE),0)</f>
        <v>0</v>
      </c>
    </row>
    <row r="56" spans="1:12">
      <c r="A56" s="51" t="str">
        <f t="shared" si="0"/>
        <v/>
      </c>
      <c r="G56">
        <f t="shared" si="4"/>
        <v>0</v>
      </c>
      <c r="H56" s="28">
        <f t="shared" si="5"/>
        <v>0</v>
      </c>
      <c r="I56" s="65">
        <f t="shared" si="6"/>
        <v>0</v>
      </c>
      <c r="J56" s="24" t="e">
        <f>VLOOKUP(A56,HF!$A$3:$L$11001,10,FALSE)</f>
        <v>#N/A</v>
      </c>
      <c r="K56" s="24" t="e">
        <f>VLOOKUP(A56,HF!$A$3:$L$11001,12,FALSE)</f>
        <v>#N/A</v>
      </c>
      <c r="L56" s="49">
        <f>I56-IFERROR(VLOOKUP(A56,Summary!$A$3:$H$30000,8,FALSE),0)</f>
        <v>0</v>
      </c>
    </row>
    <row r="57" spans="1:12">
      <c r="A57" s="51" t="str">
        <f t="shared" si="0"/>
        <v/>
      </c>
      <c r="G57">
        <f t="shared" si="4"/>
        <v>0</v>
      </c>
      <c r="H57" s="28">
        <f t="shared" si="5"/>
        <v>0</v>
      </c>
      <c r="I57" s="65">
        <f t="shared" si="6"/>
        <v>0</v>
      </c>
      <c r="J57" s="24" t="e">
        <f>VLOOKUP(A57,HF!$A$3:$L$11001,10,FALSE)</f>
        <v>#N/A</v>
      </c>
      <c r="K57" s="24" t="e">
        <f>VLOOKUP(A57,HF!$A$3:$L$11001,12,FALSE)</f>
        <v>#N/A</v>
      </c>
      <c r="L57" s="49">
        <f>I57-IFERROR(VLOOKUP(A57,Summary!$A$3:$H$30000,8,FALSE),0)</f>
        <v>0</v>
      </c>
    </row>
    <row r="58" spans="1:12">
      <c r="A58" s="51" t="str">
        <f t="shared" si="0"/>
        <v/>
      </c>
      <c r="G58">
        <f t="shared" si="4"/>
        <v>0</v>
      </c>
      <c r="H58" s="28">
        <f t="shared" si="5"/>
        <v>0</v>
      </c>
      <c r="I58" s="65">
        <f t="shared" si="6"/>
        <v>0</v>
      </c>
      <c r="J58" s="24" t="e">
        <f>VLOOKUP(A58,HF!$A$3:$L$11001,10,FALSE)</f>
        <v>#N/A</v>
      </c>
      <c r="K58" s="24" t="e">
        <f>VLOOKUP(A58,HF!$A$3:$L$11001,12,FALSE)</f>
        <v>#N/A</v>
      </c>
      <c r="L58" s="49">
        <f>I58-IFERROR(VLOOKUP(A58,Summary!$A$3:$H$30000,8,FALSE),0)</f>
        <v>0</v>
      </c>
    </row>
    <row r="59" spans="1:12">
      <c r="A59" s="51" t="str">
        <f t="shared" si="0"/>
        <v/>
      </c>
      <c r="G59">
        <f t="shared" si="4"/>
        <v>0</v>
      </c>
      <c r="H59" s="28">
        <f t="shared" si="5"/>
        <v>0</v>
      </c>
      <c r="I59" s="65">
        <f t="shared" si="6"/>
        <v>0</v>
      </c>
      <c r="J59" s="24" t="e">
        <f>VLOOKUP(A59,HF!$A$3:$L$11001,10,FALSE)</f>
        <v>#N/A</v>
      </c>
      <c r="K59" s="24" t="e">
        <f>VLOOKUP(A59,HF!$A$3:$L$11001,12,FALSE)</f>
        <v>#N/A</v>
      </c>
      <c r="L59" s="49">
        <f>I59-IFERROR(VLOOKUP(A59,Summary!$A$3:$H$30000,8,FALSE),0)</f>
        <v>0</v>
      </c>
    </row>
    <row r="60" spans="1:12">
      <c r="A60" s="51" t="str">
        <f t="shared" si="0"/>
        <v/>
      </c>
      <c r="G60">
        <f t="shared" si="4"/>
        <v>0</v>
      </c>
      <c r="H60" s="28">
        <f t="shared" si="5"/>
        <v>0</v>
      </c>
      <c r="I60" s="65">
        <f t="shared" si="6"/>
        <v>0</v>
      </c>
      <c r="J60" s="24" t="e">
        <f>VLOOKUP(A60,HF!$A$3:$L$11001,10,FALSE)</f>
        <v>#N/A</v>
      </c>
      <c r="K60" s="24" t="e">
        <f>VLOOKUP(A60,HF!$A$3:$L$11001,12,FALSE)</f>
        <v>#N/A</v>
      </c>
      <c r="L60" s="49">
        <f>I60-IFERROR(VLOOKUP(A60,Summary!$A$3:$H$30000,8,FALSE),0)</f>
        <v>0</v>
      </c>
    </row>
    <row r="61" spans="1:12">
      <c r="A61" s="51" t="str">
        <f t="shared" si="0"/>
        <v/>
      </c>
      <c r="G61">
        <f t="shared" si="4"/>
        <v>0</v>
      </c>
      <c r="H61" s="28">
        <f t="shared" si="5"/>
        <v>0</v>
      </c>
      <c r="I61" s="65">
        <f t="shared" si="6"/>
        <v>0</v>
      </c>
      <c r="J61" s="24" t="e">
        <f>VLOOKUP(A61,HF!$A$3:$L$11001,10,FALSE)</f>
        <v>#N/A</v>
      </c>
      <c r="K61" s="24" t="e">
        <f>VLOOKUP(A61,HF!$A$3:$L$11001,12,FALSE)</f>
        <v>#N/A</v>
      </c>
      <c r="L61" s="49">
        <f>I61-IFERROR(VLOOKUP(A61,Summary!$A$3:$H$30000,8,FALSE),0)</f>
        <v>0</v>
      </c>
    </row>
    <row r="62" spans="1:12">
      <c r="A62" s="51" t="str">
        <f t="shared" si="0"/>
        <v/>
      </c>
      <c r="G62">
        <f t="shared" si="4"/>
        <v>0</v>
      </c>
      <c r="H62" s="28">
        <f t="shared" si="5"/>
        <v>0</v>
      </c>
      <c r="I62" s="65">
        <f t="shared" si="6"/>
        <v>0</v>
      </c>
      <c r="J62" s="24" t="e">
        <f>VLOOKUP(A62,HF!$A$3:$L$11001,10,FALSE)</f>
        <v>#N/A</v>
      </c>
      <c r="K62" s="24" t="e">
        <f>VLOOKUP(A62,HF!$A$3:$L$11001,12,FALSE)</f>
        <v>#N/A</v>
      </c>
      <c r="L62" s="49">
        <f>I62-IFERROR(VLOOKUP(A62,Summary!$A$3:$H$30000,8,FALSE),0)</f>
        <v>0</v>
      </c>
    </row>
    <row r="63" spans="1:12">
      <c r="A63" s="51" t="str">
        <f t="shared" si="0"/>
        <v/>
      </c>
      <c r="G63">
        <f t="shared" si="4"/>
        <v>0</v>
      </c>
      <c r="H63" s="28">
        <f t="shared" si="5"/>
        <v>0</v>
      </c>
      <c r="I63" s="65">
        <f t="shared" si="6"/>
        <v>0</v>
      </c>
      <c r="J63" s="24" t="e">
        <f>VLOOKUP(A63,HF!$A$3:$L$11001,10,FALSE)</f>
        <v>#N/A</v>
      </c>
      <c r="K63" s="24" t="e">
        <f>VLOOKUP(A63,HF!$A$3:$L$11001,12,FALSE)</f>
        <v>#N/A</v>
      </c>
      <c r="L63" s="49">
        <f>I63-IFERROR(VLOOKUP(A63,Summary!$A$3:$H$30000,8,FALSE),0)</f>
        <v>0</v>
      </c>
    </row>
    <row r="64" spans="1:12">
      <c r="A64" s="51" t="str">
        <f t="shared" si="0"/>
        <v/>
      </c>
      <c r="G64">
        <f t="shared" si="4"/>
        <v>0</v>
      </c>
      <c r="H64" s="28">
        <f t="shared" si="5"/>
        <v>0</v>
      </c>
      <c r="I64" s="65">
        <f t="shared" si="6"/>
        <v>0</v>
      </c>
      <c r="J64" s="24" t="e">
        <f>VLOOKUP(A64,HF!$A$3:$L$11001,10,FALSE)</f>
        <v>#N/A</v>
      </c>
      <c r="K64" s="24" t="e">
        <f>VLOOKUP(A64,HF!$A$3:$L$11001,12,FALSE)</f>
        <v>#N/A</v>
      </c>
      <c r="L64" s="49">
        <f>I64-IFERROR(VLOOKUP(A64,Summary!$A$3:$H$30000,8,FALSE),0)</f>
        <v>0</v>
      </c>
    </row>
    <row r="65" spans="1:12">
      <c r="A65" s="51" t="str">
        <f t="shared" si="0"/>
        <v/>
      </c>
      <c r="G65">
        <f t="shared" si="4"/>
        <v>0</v>
      </c>
      <c r="H65" s="28">
        <f t="shared" si="5"/>
        <v>0</v>
      </c>
      <c r="I65" s="65">
        <f t="shared" si="6"/>
        <v>0</v>
      </c>
      <c r="J65" s="24" t="e">
        <f>VLOOKUP(A65,HF!$A$3:$L$11001,10,FALSE)</f>
        <v>#N/A</v>
      </c>
      <c r="K65" s="24" t="e">
        <f>VLOOKUP(A65,HF!$A$3:$L$11001,12,FALSE)</f>
        <v>#N/A</v>
      </c>
      <c r="L65" s="49">
        <f>I65-IFERROR(VLOOKUP(A65,Summary!$A$3:$H$30000,8,FALSE),0)</f>
        <v>0</v>
      </c>
    </row>
    <row r="66" spans="1:12">
      <c r="A66" s="51" t="str">
        <f t="shared" si="0"/>
        <v/>
      </c>
      <c r="G66">
        <f t="shared" si="4"/>
        <v>0</v>
      </c>
      <c r="H66" s="28">
        <f t="shared" si="5"/>
        <v>0</v>
      </c>
      <c r="I66" s="65">
        <f t="shared" si="6"/>
        <v>0</v>
      </c>
      <c r="J66" s="24" t="e">
        <f>VLOOKUP(A66,HF!$A$3:$L$11001,10,FALSE)</f>
        <v>#N/A</v>
      </c>
      <c r="K66" s="24" t="e">
        <f>VLOOKUP(A66,HF!$A$3:$L$11001,12,FALSE)</f>
        <v>#N/A</v>
      </c>
      <c r="L66" s="49">
        <f>I66-IFERROR(VLOOKUP(A66,Summary!$A$3:$H$30000,8,FALSE),0)</f>
        <v>0</v>
      </c>
    </row>
    <row r="67" spans="1:12">
      <c r="A67" s="51" t="str">
        <f t="shared" ref="A67:A130" si="7">CONCATENATE(B67,C67)</f>
        <v/>
      </c>
      <c r="G67">
        <f t="shared" si="4"/>
        <v>0</v>
      </c>
      <c r="H67" s="28">
        <f t="shared" si="5"/>
        <v>0</v>
      </c>
      <c r="I67" s="65">
        <f t="shared" si="6"/>
        <v>0</v>
      </c>
      <c r="J67" s="24" t="e">
        <f>VLOOKUP(A67,HF!$A$3:$L$11001,10,FALSE)</f>
        <v>#N/A</v>
      </c>
      <c r="K67" s="24" t="e">
        <f>VLOOKUP(A67,HF!$A$3:$L$11001,12,FALSE)</f>
        <v>#N/A</v>
      </c>
      <c r="L67" s="49">
        <f>I67-IFERROR(VLOOKUP(A67,Summary!$A$3:$H$30000,8,FALSE),0)</f>
        <v>0</v>
      </c>
    </row>
    <row r="68" spans="1:12">
      <c r="A68" s="51" t="str">
        <f t="shared" si="7"/>
        <v/>
      </c>
      <c r="G68">
        <f t="shared" si="4"/>
        <v>0</v>
      </c>
      <c r="H68" s="28">
        <f t="shared" si="5"/>
        <v>0</v>
      </c>
      <c r="I68" s="65">
        <f t="shared" si="6"/>
        <v>0</v>
      </c>
      <c r="J68" s="24" t="e">
        <f>VLOOKUP(A68,HF!$A$3:$L$11001,10,FALSE)</f>
        <v>#N/A</v>
      </c>
      <c r="K68" s="24" t="e">
        <f>VLOOKUP(A68,HF!$A$3:$L$11001,12,FALSE)</f>
        <v>#N/A</v>
      </c>
      <c r="L68" s="49">
        <f>I68-IFERROR(VLOOKUP(A68,Summary!$A$3:$H$30000,8,FALSE),0)</f>
        <v>0</v>
      </c>
    </row>
    <row r="69" spans="1:12">
      <c r="A69" s="51" t="str">
        <f t="shared" si="7"/>
        <v/>
      </c>
      <c r="G69">
        <f t="shared" si="4"/>
        <v>0</v>
      </c>
      <c r="H69" s="28">
        <f t="shared" si="5"/>
        <v>0</v>
      </c>
      <c r="I69" s="65">
        <f t="shared" si="6"/>
        <v>0</v>
      </c>
      <c r="J69" s="24" t="e">
        <f>VLOOKUP(A69,HF!$A$3:$L$11001,10,FALSE)</f>
        <v>#N/A</v>
      </c>
      <c r="K69" s="24" t="e">
        <f>VLOOKUP(A69,HF!$A$3:$L$11001,12,FALSE)</f>
        <v>#N/A</v>
      </c>
      <c r="L69" s="49">
        <f>I69-IFERROR(VLOOKUP(A69,Summary!$A$3:$H$30000,8,FALSE),0)</f>
        <v>0</v>
      </c>
    </row>
    <row r="70" spans="1:12">
      <c r="A70" s="51" t="str">
        <f t="shared" si="7"/>
        <v/>
      </c>
      <c r="G70">
        <f t="shared" si="4"/>
        <v>0</v>
      </c>
      <c r="H70" s="28">
        <f t="shared" si="5"/>
        <v>0</v>
      </c>
      <c r="I70" s="65">
        <f t="shared" si="6"/>
        <v>0</v>
      </c>
      <c r="J70" s="24" t="e">
        <f>VLOOKUP(A70,HF!$A$3:$L$11001,10,FALSE)</f>
        <v>#N/A</v>
      </c>
      <c r="K70" s="24" t="e">
        <f>VLOOKUP(A70,HF!$A$3:$L$11001,12,FALSE)</f>
        <v>#N/A</v>
      </c>
      <c r="L70" s="49">
        <f>I70-IFERROR(VLOOKUP(A70,Summary!$A$3:$H$30000,8,FALSE),0)</f>
        <v>0</v>
      </c>
    </row>
    <row r="71" spans="1:12">
      <c r="A71" s="51" t="str">
        <f t="shared" si="7"/>
        <v/>
      </c>
      <c r="G71">
        <f t="shared" si="4"/>
        <v>0</v>
      </c>
      <c r="H71" s="28">
        <f t="shared" si="5"/>
        <v>0</v>
      </c>
      <c r="I71" s="65">
        <f t="shared" si="6"/>
        <v>0</v>
      </c>
      <c r="J71" s="24" t="e">
        <f>VLOOKUP(A71,HF!$A$3:$L$11001,10,FALSE)</f>
        <v>#N/A</v>
      </c>
      <c r="K71" s="24" t="e">
        <f>VLOOKUP(A71,HF!$A$3:$L$11001,12,FALSE)</f>
        <v>#N/A</v>
      </c>
      <c r="L71" s="49">
        <f>I71-IFERROR(VLOOKUP(A71,Summary!$A$3:$H$30000,8,FALSE),0)</f>
        <v>0</v>
      </c>
    </row>
    <row r="72" spans="1:12">
      <c r="A72" s="51" t="str">
        <f t="shared" si="7"/>
        <v/>
      </c>
      <c r="G72">
        <f t="shared" si="4"/>
        <v>0</v>
      </c>
      <c r="H72" s="28">
        <f t="shared" si="5"/>
        <v>0</v>
      </c>
      <c r="I72" s="65">
        <f t="shared" si="6"/>
        <v>0</v>
      </c>
      <c r="J72" s="24" t="e">
        <f>VLOOKUP(A72,HF!$A$3:$L$11001,10,FALSE)</f>
        <v>#N/A</v>
      </c>
      <c r="K72" s="24" t="e">
        <f>VLOOKUP(A72,HF!$A$3:$L$11001,12,FALSE)</f>
        <v>#N/A</v>
      </c>
      <c r="L72" s="49">
        <f>I72-IFERROR(VLOOKUP(A72,Summary!$A$3:$H$30000,8,FALSE),0)</f>
        <v>0</v>
      </c>
    </row>
    <row r="73" spans="1:12">
      <c r="A73" s="51" t="str">
        <f t="shared" si="7"/>
        <v/>
      </c>
      <c r="G73">
        <f t="shared" si="4"/>
        <v>0</v>
      </c>
      <c r="H73" s="28">
        <f t="shared" si="5"/>
        <v>0</v>
      </c>
      <c r="I73" s="65">
        <f t="shared" si="6"/>
        <v>0</v>
      </c>
      <c r="J73" s="24" t="e">
        <f>VLOOKUP(A73,HF!$A$3:$L$11001,10,FALSE)</f>
        <v>#N/A</v>
      </c>
      <c r="K73" s="24" t="e">
        <f>VLOOKUP(A73,HF!$A$3:$L$11001,12,FALSE)</f>
        <v>#N/A</v>
      </c>
      <c r="L73" s="49">
        <f>I73-IFERROR(VLOOKUP(A73,Summary!$A$3:$H$30000,8,FALSE),0)</f>
        <v>0</v>
      </c>
    </row>
    <row r="74" spans="1:12">
      <c r="A74" s="51" t="str">
        <f t="shared" si="7"/>
        <v/>
      </c>
      <c r="G74">
        <f t="shared" si="4"/>
        <v>0</v>
      </c>
      <c r="H74" s="28">
        <f t="shared" si="5"/>
        <v>0</v>
      </c>
      <c r="I74" s="65">
        <f t="shared" si="6"/>
        <v>0</v>
      </c>
      <c r="J74" s="24" t="e">
        <f>VLOOKUP(A74,HF!$A$3:$L$11001,10,FALSE)</f>
        <v>#N/A</v>
      </c>
      <c r="K74" s="24" t="e">
        <f>VLOOKUP(A74,HF!$A$3:$L$11001,12,FALSE)</f>
        <v>#N/A</v>
      </c>
      <c r="L74" s="49">
        <f>I74-IFERROR(VLOOKUP(A74,Summary!$A$3:$H$30000,8,FALSE),0)</f>
        <v>0</v>
      </c>
    </row>
    <row r="75" spans="1:12">
      <c r="A75" s="51" t="str">
        <f t="shared" si="7"/>
        <v/>
      </c>
      <c r="G75">
        <f t="shared" si="4"/>
        <v>0</v>
      </c>
      <c r="H75" s="28">
        <f t="shared" si="5"/>
        <v>0</v>
      </c>
      <c r="I75" s="65">
        <f t="shared" si="6"/>
        <v>0</v>
      </c>
      <c r="J75" s="24" t="e">
        <f>VLOOKUP(A75,HF!$A$3:$L$11001,10,FALSE)</f>
        <v>#N/A</v>
      </c>
      <c r="K75" s="24" t="e">
        <f>VLOOKUP(A75,HF!$A$3:$L$11001,12,FALSE)</f>
        <v>#N/A</v>
      </c>
      <c r="L75" s="49">
        <f>I75-IFERROR(VLOOKUP(A75,Summary!$A$3:$H$30000,8,FALSE),0)</f>
        <v>0</v>
      </c>
    </row>
    <row r="76" spans="1:12">
      <c r="A76" s="51" t="str">
        <f t="shared" si="7"/>
        <v/>
      </c>
      <c r="G76">
        <f t="shared" si="4"/>
        <v>0</v>
      </c>
      <c r="H76" s="28">
        <f t="shared" si="5"/>
        <v>0</v>
      </c>
      <c r="I76" s="65">
        <f t="shared" si="6"/>
        <v>0</v>
      </c>
      <c r="J76" s="24" t="e">
        <f>VLOOKUP(A76,HF!$A$3:$L$11001,10,FALSE)</f>
        <v>#N/A</v>
      </c>
      <c r="K76" s="24" t="e">
        <f>VLOOKUP(A76,HF!$A$3:$L$11001,12,FALSE)</f>
        <v>#N/A</v>
      </c>
      <c r="L76" s="49">
        <f>I76-IFERROR(VLOOKUP(A76,Summary!$A$3:$H$30000,8,FALSE),0)</f>
        <v>0</v>
      </c>
    </row>
    <row r="77" spans="1:12">
      <c r="A77" s="51" t="str">
        <f t="shared" si="7"/>
        <v/>
      </c>
      <c r="G77">
        <f t="shared" si="4"/>
        <v>0</v>
      </c>
      <c r="H77" s="28">
        <f t="shared" si="5"/>
        <v>0</v>
      </c>
      <c r="I77" s="65">
        <f t="shared" si="6"/>
        <v>0</v>
      </c>
      <c r="J77" s="24" t="e">
        <f>VLOOKUP(A77,HF!$A$3:$L$11001,10,FALSE)</f>
        <v>#N/A</v>
      </c>
      <c r="K77" s="24" t="e">
        <f>VLOOKUP(A77,HF!$A$3:$L$11001,12,FALSE)</f>
        <v>#N/A</v>
      </c>
      <c r="L77" s="49">
        <f>I77-IFERROR(VLOOKUP(A77,Summary!$A$3:$H$30000,8,FALSE),0)</f>
        <v>0</v>
      </c>
    </row>
    <row r="78" spans="1:12">
      <c r="A78" s="51" t="str">
        <f t="shared" si="7"/>
        <v/>
      </c>
      <c r="G78">
        <f t="shared" si="4"/>
        <v>0</v>
      </c>
      <c r="H78" s="28">
        <f t="shared" si="5"/>
        <v>0</v>
      </c>
      <c r="I78" s="65">
        <f t="shared" si="6"/>
        <v>0</v>
      </c>
      <c r="J78" s="24" t="e">
        <f>VLOOKUP(A78,HF!$A$3:$L$11001,10,FALSE)</f>
        <v>#N/A</v>
      </c>
      <c r="K78" s="24" t="e">
        <f>VLOOKUP(A78,HF!$A$3:$L$11001,12,FALSE)</f>
        <v>#N/A</v>
      </c>
      <c r="L78" s="49">
        <f>I78-IFERROR(VLOOKUP(A78,Summary!$A$3:$H$30000,8,FALSE),0)</f>
        <v>0</v>
      </c>
    </row>
    <row r="79" spans="1:12">
      <c r="A79" s="51" t="str">
        <f t="shared" si="7"/>
        <v/>
      </c>
      <c r="G79">
        <f t="shared" si="4"/>
        <v>0</v>
      </c>
      <c r="H79" s="28">
        <f t="shared" si="5"/>
        <v>0</v>
      </c>
      <c r="I79" s="65">
        <f t="shared" si="6"/>
        <v>0</v>
      </c>
      <c r="J79" s="24" t="e">
        <f>VLOOKUP(A79,HF!$A$3:$L$11001,10,FALSE)</f>
        <v>#N/A</v>
      </c>
      <c r="K79" s="24" t="e">
        <f>VLOOKUP(A79,HF!$A$3:$L$11001,12,FALSE)</f>
        <v>#N/A</v>
      </c>
      <c r="L79" s="49">
        <f>I79-IFERROR(VLOOKUP(A79,Summary!$A$3:$H$30000,8,FALSE),0)</f>
        <v>0</v>
      </c>
    </row>
    <row r="80" spans="1:12">
      <c r="A80" s="51" t="str">
        <f t="shared" si="7"/>
        <v/>
      </c>
      <c r="G80">
        <f t="shared" si="4"/>
        <v>0</v>
      </c>
      <c r="H80" s="28">
        <f t="shared" si="5"/>
        <v>0</v>
      </c>
      <c r="I80" s="65">
        <f t="shared" si="6"/>
        <v>0</v>
      </c>
      <c r="J80" s="24" t="e">
        <f>VLOOKUP(A80,HF!$A$3:$L$11001,10,FALSE)</f>
        <v>#N/A</v>
      </c>
      <c r="K80" s="24" t="e">
        <f>VLOOKUP(A80,HF!$A$3:$L$11001,12,FALSE)</f>
        <v>#N/A</v>
      </c>
      <c r="L80" s="49">
        <f>I80-IFERROR(VLOOKUP(A80,Summary!$A$3:$H$30000,8,FALSE),0)</f>
        <v>0</v>
      </c>
    </row>
    <row r="81" spans="1:12">
      <c r="A81" s="51" t="str">
        <f t="shared" si="7"/>
        <v/>
      </c>
      <c r="G81">
        <f t="shared" si="4"/>
        <v>0</v>
      </c>
      <c r="H81" s="28">
        <f t="shared" si="5"/>
        <v>0</v>
      </c>
      <c r="I81" s="65">
        <f t="shared" si="6"/>
        <v>0</v>
      </c>
      <c r="J81" s="24" t="e">
        <f>VLOOKUP(A81,HF!$A$3:$L$11001,10,FALSE)</f>
        <v>#N/A</v>
      </c>
      <c r="K81" s="24" t="e">
        <f>VLOOKUP(A81,HF!$A$3:$L$11001,12,FALSE)</f>
        <v>#N/A</v>
      </c>
      <c r="L81" s="49">
        <f>I81-IFERROR(VLOOKUP(A81,Summary!$A$3:$H$30000,8,FALSE),0)</f>
        <v>0</v>
      </c>
    </row>
    <row r="82" spans="1:12">
      <c r="A82" s="51" t="str">
        <f t="shared" si="7"/>
        <v/>
      </c>
      <c r="G82">
        <f t="shared" si="4"/>
        <v>0</v>
      </c>
      <c r="H82" s="28">
        <f t="shared" si="5"/>
        <v>0</v>
      </c>
      <c r="I82" s="65">
        <f t="shared" si="6"/>
        <v>0</v>
      </c>
      <c r="J82" s="24" t="e">
        <f>VLOOKUP(A82,HF!$A$3:$L$11001,10,FALSE)</f>
        <v>#N/A</v>
      </c>
      <c r="K82" s="24" t="e">
        <f>VLOOKUP(A82,HF!$A$3:$L$11001,12,FALSE)</f>
        <v>#N/A</v>
      </c>
      <c r="L82" s="49">
        <f>I82-IFERROR(VLOOKUP(A82,Summary!$A$3:$H$30000,8,FALSE),0)</f>
        <v>0</v>
      </c>
    </row>
    <row r="83" spans="1:12">
      <c r="A83" s="51" t="str">
        <f t="shared" si="7"/>
        <v/>
      </c>
      <c r="G83">
        <f t="shared" si="4"/>
        <v>0</v>
      </c>
      <c r="H83" s="28">
        <f t="shared" si="5"/>
        <v>0</v>
      </c>
      <c r="I83" s="65">
        <f t="shared" si="6"/>
        <v>0</v>
      </c>
      <c r="J83" s="24" t="e">
        <f>VLOOKUP(A83,HF!$A$3:$L$11001,10,FALSE)</f>
        <v>#N/A</v>
      </c>
      <c r="K83" s="24" t="e">
        <f>VLOOKUP(A83,HF!$A$3:$L$11001,12,FALSE)</f>
        <v>#N/A</v>
      </c>
      <c r="L83" s="49">
        <f>I83-IFERROR(VLOOKUP(A83,Summary!$A$3:$H$30000,8,FALSE),0)</f>
        <v>0</v>
      </c>
    </row>
    <row r="84" spans="1:12">
      <c r="A84" s="51" t="str">
        <f t="shared" si="7"/>
        <v/>
      </c>
      <c r="G84">
        <f t="shared" si="4"/>
        <v>0</v>
      </c>
      <c r="H84" s="28">
        <f t="shared" si="5"/>
        <v>0</v>
      </c>
      <c r="I84" s="65">
        <f t="shared" si="6"/>
        <v>0</v>
      </c>
      <c r="J84" s="24" t="e">
        <f>VLOOKUP(A84,HF!$A$3:$L$11001,10,FALSE)</f>
        <v>#N/A</v>
      </c>
      <c r="K84" s="24" t="e">
        <f>VLOOKUP(A84,HF!$A$3:$L$11001,12,FALSE)</f>
        <v>#N/A</v>
      </c>
      <c r="L84" s="49">
        <f>I84-IFERROR(VLOOKUP(A84,Summary!$A$3:$H$30000,8,FALSE),0)</f>
        <v>0</v>
      </c>
    </row>
    <row r="85" spans="1:12">
      <c r="A85" s="51" t="str">
        <f t="shared" si="7"/>
        <v/>
      </c>
      <c r="G85">
        <f t="shared" si="4"/>
        <v>0</v>
      </c>
      <c r="H85" s="28">
        <f t="shared" si="5"/>
        <v>0</v>
      </c>
      <c r="I85" s="65">
        <f t="shared" si="6"/>
        <v>0</v>
      </c>
      <c r="J85" s="24" t="e">
        <f>VLOOKUP(A85,HF!$A$3:$L$11001,10,FALSE)</f>
        <v>#N/A</v>
      </c>
      <c r="K85" s="24" t="e">
        <f>VLOOKUP(A85,HF!$A$3:$L$11001,12,FALSE)</f>
        <v>#N/A</v>
      </c>
      <c r="L85" s="49">
        <f>I85-IFERROR(VLOOKUP(A85,Summary!$A$3:$H$30000,8,FALSE),0)</f>
        <v>0</v>
      </c>
    </row>
    <row r="86" spans="1:12">
      <c r="A86" s="51" t="str">
        <f t="shared" si="7"/>
        <v/>
      </c>
      <c r="G86">
        <f t="shared" si="4"/>
        <v>0</v>
      </c>
      <c r="H86" s="28">
        <f t="shared" si="5"/>
        <v>0</v>
      </c>
      <c r="I86" s="65">
        <f t="shared" si="6"/>
        <v>0</v>
      </c>
      <c r="J86" s="24" t="e">
        <f>VLOOKUP(A86,HF!$A$3:$L$11001,10,FALSE)</f>
        <v>#N/A</v>
      </c>
      <c r="K86" s="24" t="e">
        <f>VLOOKUP(A86,HF!$A$3:$L$11001,12,FALSE)</f>
        <v>#N/A</v>
      </c>
      <c r="L86" s="49">
        <f>I86-IFERROR(VLOOKUP(A86,Summary!$A$3:$H$30000,8,FALSE),0)</f>
        <v>0</v>
      </c>
    </row>
    <row r="87" spans="1:12">
      <c r="A87" s="51" t="str">
        <f t="shared" si="7"/>
        <v/>
      </c>
      <c r="G87">
        <f t="shared" si="4"/>
        <v>0</v>
      </c>
      <c r="H87" s="28">
        <f t="shared" si="5"/>
        <v>0</v>
      </c>
      <c r="I87" s="65">
        <f t="shared" si="6"/>
        <v>0</v>
      </c>
      <c r="J87" s="24" t="e">
        <f>VLOOKUP(A87,HF!$A$3:$L$11001,10,FALSE)</f>
        <v>#N/A</v>
      </c>
      <c r="K87" s="24" t="e">
        <f>VLOOKUP(A87,HF!$A$3:$L$11001,12,FALSE)</f>
        <v>#N/A</v>
      </c>
      <c r="L87" s="49">
        <f>I87-IFERROR(VLOOKUP(A87,Summary!$A$3:$H$30000,8,FALSE),0)</f>
        <v>0</v>
      </c>
    </row>
    <row r="88" spans="1:12">
      <c r="A88" s="51" t="str">
        <f t="shared" si="7"/>
        <v/>
      </c>
      <c r="G88">
        <f t="shared" si="4"/>
        <v>0</v>
      </c>
      <c r="H88" s="28">
        <f t="shared" si="5"/>
        <v>0</v>
      </c>
      <c r="I88" s="65">
        <f t="shared" si="6"/>
        <v>0</v>
      </c>
      <c r="J88" s="24" t="e">
        <f>VLOOKUP(A88,HF!$A$3:$L$11001,10,FALSE)</f>
        <v>#N/A</v>
      </c>
      <c r="K88" s="24" t="e">
        <f>VLOOKUP(A88,HF!$A$3:$L$11001,12,FALSE)</f>
        <v>#N/A</v>
      </c>
      <c r="L88" s="49">
        <f>I88-IFERROR(VLOOKUP(A88,Summary!$A$3:$H$30000,8,FALSE),0)</f>
        <v>0</v>
      </c>
    </row>
    <row r="89" spans="1:12">
      <c r="A89" s="51" t="str">
        <f t="shared" si="7"/>
        <v/>
      </c>
      <c r="G89">
        <f t="shared" si="4"/>
        <v>0</v>
      </c>
      <c r="H89" s="28">
        <f t="shared" si="5"/>
        <v>0</v>
      </c>
      <c r="I89" s="65">
        <f t="shared" si="6"/>
        <v>0</v>
      </c>
      <c r="J89" s="24" t="e">
        <f>VLOOKUP(A89,HF!$A$3:$L$11001,10,FALSE)</f>
        <v>#N/A</v>
      </c>
      <c r="K89" s="24" t="e">
        <f>VLOOKUP(A89,HF!$A$3:$L$11001,12,FALSE)</f>
        <v>#N/A</v>
      </c>
      <c r="L89" s="49">
        <f>I89-IFERROR(VLOOKUP(A89,Summary!$A$3:$H$30000,8,FALSE),0)</f>
        <v>0</v>
      </c>
    </row>
    <row r="90" spans="1:12">
      <c r="A90" s="51" t="str">
        <f t="shared" si="7"/>
        <v/>
      </c>
      <c r="G90">
        <f t="shared" si="4"/>
        <v>0</v>
      </c>
      <c r="H90" s="28">
        <f t="shared" si="5"/>
        <v>0</v>
      </c>
      <c r="I90" s="65">
        <f t="shared" si="6"/>
        <v>0</v>
      </c>
      <c r="J90" s="24" t="e">
        <f>VLOOKUP(A90,HF!$A$3:$L$11001,10,FALSE)</f>
        <v>#N/A</v>
      </c>
      <c r="K90" s="24" t="e">
        <f>VLOOKUP(A90,HF!$A$3:$L$11001,12,FALSE)</f>
        <v>#N/A</v>
      </c>
      <c r="L90" s="49">
        <f>I90-IFERROR(VLOOKUP(A90,Summary!$A$3:$H$30000,8,FALSE),0)</f>
        <v>0</v>
      </c>
    </row>
    <row r="91" spans="1:12">
      <c r="A91" s="51" t="str">
        <f t="shared" si="7"/>
        <v/>
      </c>
      <c r="G91">
        <f t="shared" si="4"/>
        <v>0</v>
      </c>
      <c r="H91" s="28">
        <f t="shared" si="5"/>
        <v>0</v>
      </c>
      <c r="I91" s="65">
        <f t="shared" si="6"/>
        <v>0</v>
      </c>
      <c r="J91" s="24" t="e">
        <f>VLOOKUP(A91,HF!$A$3:$L$11001,10,FALSE)</f>
        <v>#N/A</v>
      </c>
      <c r="K91" s="24" t="e">
        <f>VLOOKUP(A91,HF!$A$3:$L$11001,12,FALSE)</f>
        <v>#N/A</v>
      </c>
      <c r="L91" s="49">
        <f>I91-IFERROR(VLOOKUP(A91,Summary!$A$3:$H$30000,8,FALSE),0)</f>
        <v>0</v>
      </c>
    </row>
    <row r="92" spans="1:12">
      <c r="A92" s="51" t="str">
        <f t="shared" si="7"/>
        <v/>
      </c>
      <c r="G92">
        <f t="shared" si="4"/>
        <v>0</v>
      </c>
      <c r="H92" s="28">
        <f t="shared" si="5"/>
        <v>0</v>
      </c>
      <c r="I92" s="65">
        <f t="shared" si="6"/>
        <v>0</v>
      </c>
      <c r="J92" s="24" t="e">
        <f>VLOOKUP(A92,HF!$A$3:$L$11001,10,FALSE)</f>
        <v>#N/A</v>
      </c>
      <c r="K92" s="24" t="e">
        <f>VLOOKUP(A92,HF!$A$3:$L$11001,12,FALSE)</f>
        <v>#N/A</v>
      </c>
      <c r="L92" s="49">
        <f>I92-IFERROR(VLOOKUP(A92,Summary!$A$3:$H$30000,8,FALSE),0)</f>
        <v>0</v>
      </c>
    </row>
    <row r="93" spans="1:12">
      <c r="A93" s="51" t="str">
        <f t="shared" si="7"/>
        <v/>
      </c>
      <c r="G93">
        <f t="shared" si="4"/>
        <v>0</v>
      </c>
      <c r="H93" s="28">
        <f t="shared" si="5"/>
        <v>0</v>
      </c>
      <c r="I93" s="65">
        <f t="shared" si="6"/>
        <v>0</v>
      </c>
      <c r="J93" s="24" t="e">
        <f>VLOOKUP(A93,HF!$A$3:$L$11001,10,FALSE)</f>
        <v>#N/A</v>
      </c>
      <c r="K93" s="24" t="e">
        <f>VLOOKUP(A93,HF!$A$3:$L$11001,12,FALSE)</f>
        <v>#N/A</v>
      </c>
      <c r="L93" s="49">
        <f>I93-IFERROR(VLOOKUP(A93,Summary!$A$3:$H$30000,8,FALSE),0)</f>
        <v>0</v>
      </c>
    </row>
    <row r="94" spans="1:12">
      <c r="A94" s="51" t="str">
        <f t="shared" si="7"/>
        <v/>
      </c>
      <c r="G94">
        <f t="shared" si="4"/>
        <v>0</v>
      </c>
      <c r="H94" s="28">
        <f t="shared" si="5"/>
        <v>0</v>
      </c>
      <c r="I94" s="65">
        <f t="shared" si="6"/>
        <v>0</v>
      </c>
      <c r="J94" s="24" t="e">
        <f>VLOOKUP(A94,HF!$A$3:$L$11001,10,FALSE)</f>
        <v>#N/A</v>
      </c>
      <c r="K94" s="24" t="e">
        <f>VLOOKUP(A94,HF!$A$3:$L$11001,12,FALSE)</f>
        <v>#N/A</v>
      </c>
      <c r="L94" s="49">
        <f>I94-IFERROR(VLOOKUP(A94,Summary!$A$3:$H$30000,8,FALSE),0)</f>
        <v>0</v>
      </c>
    </row>
    <row r="95" spans="1:12">
      <c r="A95" s="51" t="str">
        <f t="shared" si="7"/>
        <v/>
      </c>
      <c r="G95">
        <f t="shared" si="4"/>
        <v>0</v>
      </c>
      <c r="H95" s="28">
        <f t="shared" si="5"/>
        <v>0</v>
      </c>
      <c r="I95" s="65">
        <f t="shared" si="6"/>
        <v>0</v>
      </c>
      <c r="J95" s="24" t="e">
        <f>VLOOKUP(A95,HF!$A$3:$L$11001,10,FALSE)</f>
        <v>#N/A</v>
      </c>
      <c r="K95" s="24" t="e">
        <f>VLOOKUP(A95,HF!$A$3:$L$11001,12,FALSE)</f>
        <v>#N/A</v>
      </c>
      <c r="L95" s="49">
        <f>I95-IFERROR(VLOOKUP(A95,Summary!$A$3:$H$30000,8,FALSE),0)</f>
        <v>0</v>
      </c>
    </row>
    <row r="96" spans="1:12">
      <c r="A96" s="51" t="str">
        <f t="shared" si="7"/>
        <v/>
      </c>
      <c r="G96">
        <f t="shared" si="4"/>
        <v>0</v>
      </c>
      <c r="H96" s="28">
        <f t="shared" si="5"/>
        <v>0</v>
      </c>
      <c r="I96" s="65">
        <f t="shared" si="6"/>
        <v>0</v>
      </c>
      <c r="J96" s="24" t="e">
        <f>VLOOKUP(A96,HF!$A$3:$L$11001,10,FALSE)</f>
        <v>#N/A</v>
      </c>
      <c r="K96" s="24" t="e">
        <f>VLOOKUP(A96,HF!$A$3:$L$11001,12,FALSE)</f>
        <v>#N/A</v>
      </c>
      <c r="L96" s="49">
        <f>I96-IFERROR(VLOOKUP(A96,Summary!$A$3:$H$30000,8,FALSE),0)</f>
        <v>0</v>
      </c>
    </row>
    <row r="97" spans="1:12">
      <c r="A97" s="51" t="str">
        <f t="shared" si="7"/>
        <v/>
      </c>
      <c r="G97">
        <f t="shared" si="4"/>
        <v>0</v>
      </c>
      <c r="H97" s="28">
        <f t="shared" si="5"/>
        <v>0</v>
      </c>
      <c r="I97" s="65">
        <f t="shared" si="6"/>
        <v>0</v>
      </c>
      <c r="J97" s="24" t="e">
        <f>VLOOKUP(A97,HF!$A$3:$L$11001,10,FALSE)</f>
        <v>#N/A</v>
      </c>
      <c r="K97" s="24" t="e">
        <f>VLOOKUP(A97,HF!$A$3:$L$11001,12,FALSE)</f>
        <v>#N/A</v>
      </c>
      <c r="L97" s="49">
        <f>I97-IFERROR(VLOOKUP(A97,Summary!$A$3:$H$30000,8,FALSE),0)</f>
        <v>0</v>
      </c>
    </row>
    <row r="98" spans="1:12">
      <c r="A98" s="51" t="str">
        <f t="shared" si="7"/>
        <v/>
      </c>
      <c r="G98">
        <f t="shared" si="4"/>
        <v>0</v>
      </c>
      <c r="H98" s="28">
        <f t="shared" si="5"/>
        <v>0</v>
      </c>
      <c r="I98" s="65">
        <f t="shared" si="6"/>
        <v>0</v>
      </c>
      <c r="J98" s="24" t="e">
        <f>VLOOKUP(A98,HF!$A$3:$L$11001,10,FALSE)</f>
        <v>#N/A</v>
      </c>
      <c r="K98" s="24" t="e">
        <f>VLOOKUP(A98,HF!$A$3:$L$11001,12,FALSE)</f>
        <v>#N/A</v>
      </c>
      <c r="L98" s="49">
        <f>I98-IFERROR(VLOOKUP(A98,Summary!$A$3:$H$30000,8,FALSE),0)</f>
        <v>0</v>
      </c>
    </row>
    <row r="99" spans="1:12">
      <c r="A99" s="51" t="str">
        <f t="shared" si="7"/>
        <v/>
      </c>
      <c r="G99">
        <f t="shared" si="4"/>
        <v>0</v>
      </c>
      <c r="H99" s="28">
        <f t="shared" si="5"/>
        <v>0</v>
      </c>
      <c r="I99" s="65">
        <f t="shared" si="6"/>
        <v>0</v>
      </c>
      <c r="J99" s="24" t="e">
        <f>VLOOKUP(A99,HF!$A$3:$L$11001,10,FALSE)</f>
        <v>#N/A</v>
      </c>
      <c r="K99" s="24" t="e">
        <f>VLOOKUP(A99,HF!$A$3:$L$11001,12,FALSE)</f>
        <v>#N/A</v>
      </c>
      <c r="L99" s="49">
        <f>I99-IFERROR(VLOOKUP(A99,Summary!$A$3:$H$30000,8,FALSE),0)</f>
        <v>0</v>
      </c>
    </row>
    <row r="100" spans="1:12">
      <c r="A100" s="51" t="str">
        <f t="shared" si="7"/>
        <v/>
      </c>
      <c r="G100">
        <f t="shared" si="4"/>
        <v>0</v>
      </c>
      <c r="H100" s="28">
        <f t="shared" si="5"/>
        <v>0</v>
      </c>
      <c r="I100" s="65">
        <f t="shared" si="6"/>
        <v>0</v>
      </c>
      <c r="J100" s="24" t="e">
        <f>VLOOKUP(A100,HF!$A$3:$L$11001,10,FALSE)</f>
        <v>#N/A</v>
      </c>
      <c r="K100" s="24" t="e">
        <f>VLOOKUP(A100,HF!$A$3:$L$11001,12,FALSE)</f>
        <v>#N/A</v>
      </c>
      <c r="L100" s="49">
        <f>I100-IFERROR(VLOOKUP(A100,Summary!$A$3:$H$30000,8,FALSE),0)</f>
        <v>0</v>
      </c>
    </row>
    <row r="101" spans="1:12">
      <c r="A101" s="51" t="str">
        <f t="shared" si="7"/>
        <v/>
      </c>
      <c r="G101">
        <f t="shared" si="4"/>
        <v>0</v>
      </c>
      <c r="H101" s="28">
        <f t="shared" si="5"/>
        <v>0</v>
      </c>
      <c r="I101" s="65">
        <f t="shared" si="6"/>
        <v>0</v>
      </c>
      <c r="J101" s="24" t="e">
        <f>VLOOKUP(A101,HF!$A$3:$L$11001,10,FALSE)</f>
        <v>#N/A</v>
      </c>
      <c r="K101" s="24" t="e">
        <f>VLOOKUP(A101,HF!$A$3:$L$11001,12,FALSE)</f>
        <v>#N/A</v>
      </c>
      <c r="L101" s="49">
        <f>I101-IFERROR(VLOOKUP(A101,Summary!$A$3:$H$30000,8,FALSE),0)</f>
        <v>0</v>
      </c>
    </row>
    <row r="102" spans="1:12">
      <c r="A102" s="51" t="str">
        <f t="shared" si="7"/>
        <v/>
      </c>
      <c r="G102">
        <f t="shared" si="4"/>
        <v>0</v>
      </c>
      <c r="H102" s="28">
        <f t="shared" si="5"/>
        <v>0</v>
      </c>
      <c r="I102" s="65">
        <f t="shared" si="6"/>
        <v>0</v>
      </c>
      <c r="J102" s="24" t="e">
        <f>VLOOKUP(A102,HF!$A$3:$L$11001,10,FALSE)</f>
        <v>#N/A</v>
      </c>
      <c r="K102" s="24" t="e">
        <f>VLOOKUP(A102,HF!$A$3:$L$11001,12,FALSE)</f>
        <v>#N/A</v>
      </c>
      <c r="L102" s="49">
        <f>I102-IFERROR(VLOOKUP(A102,Summary!$A$3:$H$30000,8,FALSE),0)</f>
        <v>0</v>
      </c>
    </row>
    <row r="103" spans="1:12">
      <c r="A103" s="51" t="str">
        <f t="shared" si="7"/>
        <v/>
      </c>
      <c r="G103">
        <f t="shared" si="4"/>
        <v>0</v>
      </c>
      <c r="H103" s="28">
        <f t="shared" si="5"/>
        <v>0</v>
      </c>
      <c r="I103" s="65">
        <f t="shared" si="6"/>
        <v>0</v>
      </c>
      <c r="J103" s="24" t="e">
        <f>VLOOKUP(A103,HF!$A$3:$L$11001,10,FALSE)</f>
        <v>#N/A</v>
      </c>
      <c r="K103" s="24" t="e">
        <f>VLOOKUP(A103,HF!$A$3:$L$11001,12,FALSE)</f>
        <v>#N/A</v>
      </c>
      <c r="L103" s="49">
        <f>I103-IFERROR(VLOOKUP(A103,Summary!$A$3:$H$30000,8,FALSE),0)</f>
        <v>0</v>
      </c>
    </row>
    <row r="104" spans="1:12">
      <c r="A104" s="51" t="str">
        <f t="shared" si="7"/>
        <v/>
      </c>
      <c r="G104">
        <f t="shared" si="4"/>
        <v>0</v>
      </c>
      <c r="H104" s="28">
        <f t="shared" si="5"/>
        <v>0</v>
      </c>
      <c r="I104" s="65">
        <f t="shared" si="6"/>
        <v>0</v>
      </c>
      <c r="J104" s="24" t="e">
        <f>VLOOKUP(A104,HF!$A$3:$L$11001,10,FALSE)</f>
        <v>#N/A</v>
      </c>
      <c r="K104" s="24" t="e">
        <f>VLOOKUP(A104,HF!$A$3:$L$11001,12,FALSE)</f>
        <v>#N/A</v>
      </c>
      <c r="L104" s="49">
        <f>I104-IFERROR(VLOOKUP(A104,Summary!$A$3:$H$30000,8,FALSE),0)</f>
        <v>0</v>
      </c>
    </row>
    <row r="105" spans="1:12">
      <c r="A105" s="51" t="str">
        <f t="shared" si="7"/>
        <v/>
      </c>
      <c r="G105">
        <f t="shared" si="4"/>
        <v>0</v>
      </c>
      <c r="H105" s="28">
        <f t="shared" si="5"/>
        <v>0</v>
      </c>
      <c r="I105" s="65">
        <f t="shared" si="6"/>
        <v>0</v>
      </c>
      <c r="J105" s="24" t="e">
        <f>VLOOKUP(A105,HF!$A$3:$L$11001,10,FALSE)</f>
        <v>#N/A</v>
      </c>
      <c r="K105" s="24" t="e">
        <f>VLOOKUP(A105,HF!$A$3:$L$11001,12,FALSE)</f>
        <v>#N/A</v>
      </c>
      <c r="L105" s="49">
        <f>I105-IFERROR(VLOOKUP(A105,Summary!$A$3:$H$30000,8,FALSE),0)</f>
        <v>0</v>
      </c>
    </row>
    <row r="106" spans="1:12">
      <c r="A106" s="51" t="str">
        <f t="shared" si="7"/>
        <v/>
      </c>
      <c r="G106">
        <f t="shared" si="4"/>
        <v>0</v>
      </c>
      <c r="H106" s="28">
        <f t="shared" si="5"/>
        <v>0</v>
      </c>
      <c r="I106" s="65">
        <f t="shared" si="6"/>
        <v>0</v>
      </c>
      <c r="J106" s="24" t="e">
        <f>VLOOKUP(A106,HF!$A$3:$L$11001,10,FALSE)</f>
        <v>#N/A</v>
      </c>
      <c r="K106" s="24" t="e">
        <f>VLOOKUP(A106,HF!$A$3:$L$11001,12,FALSE)</f>
        <v>#N/A</v>
      </c>
      <c r="L106" s="49">
        <f>I106-IFERROR(VLOOKUP(A106,Summary!$A$3:$H$30000,8,FALSE),0)</f>
        <v>0</v>
      </c>
    </row>
    <row r="107" spans="1:12">
      <c r="A107" s="51" t="str">
        <f t="shared" si="7"/>
        <v/>
      </c>
      <c r="G107">
        <f t="shared" si="4"/>
        <v>0</v>
      </c>
      <c r="H107" s="28">
        <f t="shared" si="5"/>
        <v>0</v>
      </c>
      <c r="I107" s="65">
        <f t="shared" si="6"/>
        <v>0</v>
      </c>
      <c r="J107" s="24" t="e">
        <f>VLOOKUP(A107,HF!$A$3:$L$11001,10,FALSE)</f>
        <v>#N/A</v>
      </c>
      <c r="K107" s="24" t="e">
        <f>VLOOKUP(A107,HF!$A$3:$L$11001,12,FALSE)</f>
        <v>#N/A</v>
      </c>
      <c r="L107" s="49">
        <f>I107-IFERROR(VLOOKUP(A107,Summary!$A$3:$H$30000,8,FALSE),0)</f>
        <v>0</v>
      </c>
    </row>
    <row r="108" spans="1:12">
      <c r="A108" s="51" t="str">
        <f t="shared" si="7"/>
        <v/>
      </c>
      <c r="G108">
        <f t="shared" si="4"/>
        <v>0</v>
      </c>
      <c r="H108" s="28">
        <f t="shared" si="5"/>
        <v>0</v>
      </c>
      <c r="I108" s="65">
        <f t="shared" si="6"/>
        <v>0</v>
      </c>
      <c r="J108" s="24" t="e">
        <f>VLOOKUP(A108,HF!$A$3:$L$11001,10,FALSE)</f>
        <v>#N/A</v>
      </c>
      <c r="K108" s="24" t="e">
        <f>VLOOKUP(A108,HF!$A$3:$L$11001,12,FALSE)</f>
        <v>#N/A</v>
      </c>
      <c r="L108" s="49">
        <f>I108-IFERROR(VLOOKUP(A108,Summary!$A$3:$H$30000,8,FALSE),0)</f>
        <v>0</v>
      </c>
    </row>
    <row r="109" spans="1:12">
      <c r="A109" s="51" t="str">
        <f t="shared" si="7"/>
        <v/>
      </c>
      <c r="G109">
        <f t="shared" si="4"/>
        <v>0</v>
      </c>
      <c r="H109" s="28">
        <f t="shared" si="5"/>
        <v>0</v>
      </c>
      <c r="I109" s="65">
        <f t="shared" si="6"/>
        <v>0</v>
      </c>
      <c r="J109" s="24" t="e">
        <f>VLOOKUP(A109,HF!$A$3:$L$11001,10,FALSE)</f>
        <v>#N/A</v>
      </c>
      <c r="K109" s="24" t="e">
        <f>VLOOKUP(A109,HF!$A$3:$L$11001,12,FALSE)</f>
        <v>#N/A</v>
      </c>
      <c r="L109" s="49">
        <f>I109-IFERROR(VLOOKUP(A109,Summary!$A$3:$H$30000,8,FALSE),0)</f>
        <v>0</v>
      </c>
    </row>
    <row r="110" spans="1:12">
      <c r="A110" s="51" t="str">
        <f t="shared" si="7"/>
        <v/>
      </c>
      <c r="G110">
        <f t="shared" si="4"/>
        <v>0</v>
      </c>
      <c r="H110" s="28">
        <f t="shared" si="5"/>
        <v>0</v>
      </c>
      <c r="I110" s="65">
        <f t="shared" si="6"/>
        <v>0</v>
      </c>
      <c r="J110" s="24" t="e">
        <f>VLOOKUP(A110,HF!$A$3:$L$11001,10,FALSE)</f>
        <v>#N/A</v>
      </c>
      <c r="K110" s="24" t="e">
        <f>VLOOKUP(A110,HF!$A$3:$L$11001,12,FALSE)</f>
        <v>#N/A</v>
      </c>
      <c r="L110" s="49">
        <f>I110-IFERROR(VLOOKUP(A110,Summary!$A$3:$H$30000,8,FALSE),0)</f>
        <v>0</v>
      </c>
    </row>
    <row r="111" spans="1:12">
      <c r="A111" s="51" t="str">
        <f t="shared" si="7"/>
        <v/>
      </c>
      <c r="G111">
        <f t="shared" si="4"/>
        <v>0</v>
      </c>
      <c r="H111" s="28">
        <f t="shared" si="5"/>
        <v>0</v>
      </c>
      <c r="I111" s="65">
        <f t="shared" si="6"/>
        <v>0</v>
      </c>
      <c r="J111" s="24" t="e">
        <f>VLOOKUP(A111,HF!$A$3:$L$11001,10,FALSE)</f>
        <v>#N/A</v>
      </c>
      <c r="K111" s="24" t="e">
        <f>VLOOKUP(A111,HF!$A$3:$L$11001,12,FALSE)</f>
        <v>#N/A</v>
      </c>
      <c r="L111" s="49">
        <f>I111-IFERROR(VLOOKUP(A111,Summary!$A$3:$H$30000,8,FALSE),0)</f>
        <v>0</v>
      </c>
    </row>
    <row r="112" spans="1:12">
      <c r="A112" s="51" t="str">
        <f t="shared" si="7"/>
        <v/>
      </c>
      <c r="G112">
        <f t="shared" si="4"/>
        <v>0</v>
      </c>
      <c r="H112" s="28">
        <f t="shared" si="5"/>
        <v>0</v>
      </c>
      <c r="I112" s="65">
        <f t="shared" si="6"/>
        <v>0</v>
      </c>
      <c r="J112" s="24" t="e">
        <f>VLOOKUP(A112,HF!$A$3:$L$11001,10,FALSE)</f>
        <v>#N/A</v>
      </c>
      <c r="K112" s="24" t="e">
        <f>VLOOKUP(A112,HF!$A$3:$L$11001,12,FALSE)</f>
        <v>#N/A</v>
      </c>
      <c r="L112" s="49">
        <f>I112-IFERROR(VLOOKUP(A112,Summary!$A$3:$H$30000,8,FALSE),0)</f>
        <v>0</v>
      </c>
    </row>
    <row r="113" spans="1:12">
      <c r="A113" s="51" t="str">
        <f t="shared" si="7"/>
        <v/>
      </c>
      <c r="G113">
        <f t="shared" si="4"/>
        <v>0</v>
      </c>
      <c r="H113" s="28">
        <f t="shared" si="5"/>
        <v>0</v>
      </c>
      <c r="I113" s="65">
        <f t="shared" si="6"/>
        <v>0</v>
      </c>
      <c r="J113" s="24" t="e">
        <f>VLOOKUP(A113,HF!$A$3:$L$11001,10,FALSE)</f>
        <v>#N/A</v>
      </c>
      <c r="K113" s="24" t="e">
        <f>VLOOKUP(A113,HF!$A$3:$L$11001,12,FALSE)</f>
        <v>#N/A</v>
      </c>
      <c r="L113" s="49">
        <f>I113-IFERROR(VLOOKUP(A113,Summary!$A$3:$H$30000,8,FALSE),0)</f>
        <v>0</v>
      </c>
    </row>
    <row r="114" spans="1:12">
      <c r="A114" s="51" t="str">
        <f t="shared" si="7"/>
        <v/>
      </c>
      <c r="G114">
        <f t="shared" ref="G114:G177" si="8">F114-C114</f>
        <v>0</v>
      </c>
      <c r="H114" s="28">
        <f t="shared" ref="H114:H177" si="9">E114-D114</f>
        <v>0</v>
      </c>
      <c r="I114" s="65">
        <f t="shared" ref="I114:I177" si="10">IF(G114=0,HOUR(H114)*60+MINUTE(H114),-1)</f>
        <v>0</v>
      </c>
      <c r="J114" s="24" t="e">
        <f>VLOOKUP(A114,HF!$A$3:$L$11001,10,FALSE)</f>
        <v>#N/A</v>
      </c>
      <c r="K114" s="24" t="e">
        <f>VLOOKUP(A114,HF!$A$3:$L$11001,12,FALSE)</f>
        <v>#N/A</v>
      </c>
      <c r="L114" s="49">
        <f>I114-IFERROR(VLOOKUP(A114,Summary!$A$3:$H$30000,8,FALSE),0)</f>
        <v>0</v>
      </c>
    </row>
    <row r="115" spans="1:12">
      <c r="A115" s="51" t="str">
        <f t="shared" si="7"/>
        <v/>
      </c>
      <c r="G115">
        <f t="shared" si="8"/>
        <v>0</v>
      </c>
      <c r="H115" s="28">
        <f t="shared" si="9"/>
        <v>0</v>
      </c>
      <c r="I115" s="65">
        <f t="shared" si="10"/>
        <v>0</v>
      </c>
      <c r="J115" s="24" t="e">
        <f>VLOOKUP(A115,HF!$A$3:$L$11001,10,FALSE)</f>
        <v>#N/A</v>
      </c>
      <c r="K115" s="24" t="e">
        <f>VLOOKUP(A115,HF!$A$3:$L$11001,12,FALSE)</f>
        <v>#N/A</v>
      </c>
      <c r="L115" s="49">
        <f>I115-IFERROR(VLOOKUP(A115,Summary!$A$3:$H$30000,8,FALSE),0)</f>
        <v>0</v>
      </c>
    </row>
    <row r="116" spans="1:12">
      <c r="A116" s="51" t="str">
        <f t="shared" si="7"/>
        <v/>
      </c>
      <c r="G116">
        <f t="shared" si="8"/>
        <v>0</v>
      </c>
      <c r="H116" s="28">
        <f t="shared" si="9"/>
        <v>0</v>
      </c>
      <c r="I116" s="65">
        <f t="shared" si="10"/>
        <v>0</v>
      </c>
      <c r="J116" s="24" t="e">
        <f>VLOOKUP(A116,HF!$A$3:$L$11001,10,FALSE)</f>
        <v>#N/A</v>
      </c>
      <c r="K116" s="24" t="e">
        <f>VLOOKUP(A116,HF!$A$3:$L$11001,12,FALSE)</f>
        <v>#N/A</v>
      </c>
      <c r="L116" s="49">
        <f>I116-IFERROR(VLOOKUP(A116,Summary!$A$3:$H$30000,8,FALSE),0)</f>
        <v>0</v>
      </c>
    </row>
    <row r="117" spans="1:12">
      <c r="A117" s="51" t="str">
        <f t="shared" si="7"/>
        <v/>
      </c>
      <c r="G117">
        <f t="shared" si="8"/>
        <v>0</v>
      </c>
      <c r="H117" s="28">
        <f t="shared" si="9"/>
        <v>0</v>
      </c>
      <c r="I117" s="65">
        <f t="shared" si="10"/>
        <v>0</v>
      </c>
      <c r="J117" s="24" t="e">
        <f>VLOOKUP(A117,HF!$A$3:$L$11001,10,FALSE)</f>
        <v>#N/A</v>
      </c>
      <c r="K117" s="24" t="e">
        <f>VLOOKUP(A117,HF!$A$3:$L$11001,12,FALSE)</f>
        <v>#N/A</v>
      </c>
      <c r="L117" s="49">
        <f>I117-IFERROR(VLOOKUP(A117,Summary!$A$3:$H$30000,8,FALSE),0)</f>
        <v>0</v>
      </c>
    </row>
    <row r="118" spans="1:12">
      <c r="A118" s="51" t="str">
        <f t="shared" si="7"/>
        <v/>
      </c>
      <c r="G118">
        <f t="shared" si="8"/>
        <v>0</v>
      </c>
      <c r="H118" s="28">
        <f t="shared" si="9"/>
        <v>0</v>
      </c>
      <c r="I118" s="65">
        <f t="shared" si="10"/>
        <v>0</v>
      </c>
      <c r="J118" s="24" t="e">
        <f>VLOOKUP(A118,HF!$A$3:$L$11001,10,FALSE)</f>
        <v>#N/A</v>
      </c>
      <c r="K118" s="24" t="e">
        <f>VLOOKUP(A118,HF!$A$3:$L$11001,12,FALSE)</f>
        <v>#N/A</v>
      </c>
      <c r="L118" s="49">
        <f>I118-IFERROR(VLOOKUP(A118,Summary!$A$3:$H$30000,8,FALSE),0)</f>
        <v>0</v>
      </c>
    </row>
    <row r="119" spans="1:12">
      <c r="A119" s="51" t="str">
        <f t="shared" si="7"/>
        <v/>
      </c>
      <c r="G119">
        <f t="shared" si="8"/>
        <v>0</v>
      </c>
      <c r="H119" s="28">
        <f t="shared" si="9"/>
        <v>0</v>
      </c>
      <c r="I119" s="65">
        <f t="shared" si="10"/>
        <v>0</v>
      </c>
      <c r="J119" s="24" t="e">
        <f>VLOOKUP(A119,HF!$A$3:$L$11001,10,FALSE)</f>
        <v>#N/A</v>
      </c>
      <c r="K119" s="24" t="e">
        <f>VLOOKUP(A119,HF!$A$3:$L$11001,12,FALSE)</f>
        <v>#N/A</v>
      </c>
      <c r="L119" s="49">
        <f>I119-IFERROR(VLOOKUP(A119,Summary!$A$3:$H$30000,8,FALSE),0)</f>
        <v>0</v>
      </c>
    </row>
    <row r="120" spans="1:12">
      <c r="A120" s="51" t="str">
        <f t="shared" si="7"/>
        <v/>
      </c>
      <c r="G120">
        <f t="shared" si="8"/>
        <v>0</v>
      </c>
      <c r="H120" s="28">
        <f t="shared" si="9"/>
        <v>0</v>
      </c>
      <c r="I120" s="65">
        <f t="shared" si="10"/>
        <v>0</v>
      </c>
      <c r="J120" s="24" t="e">
        <f>VLOOKUP(A120,HF!$A$3:$L$11001,10,FALSE)</f>
        <v>#N/A</v>
      </c>
      <c r="K120" s="24" t="e">
        <f>VLOOKUP(A120,HF!$A$3:$L$11001,12,FALSE)</f>
        <v>#N/A</v>
      </c>
      <c r="L120" s="49">
        <f>I120-IFERROR(VLOOKUP(A120,Summary!$A$3:$H$30000,8,FALSE),0)</f>
        <v>0</v>
      </c>
    </row>
    <row r="121" spans="1:12">
      <c r="A121" s="51" t="str">
        <f t="shared" si="7"/>
        <v/>
      </c>
      <c r="G121">
        <f t="shared" si="8"/>
        <v>0</v>
      </c>
      <c r="H121" s="28">
        <f t="shared" si="9"/>
        <v>0</v>
      </c>
      <c r="I121" s="65">
        <f t="shared" si="10"/>
        <v>0</v>
      </c>
      <c r="J121" s="24" t="e">
        <f>VLOOKUP(A121,HF!$A$3:$L$11001,10,FALSE)</f>
        <v>#N/A</v>
      </c>
      <c r="K121" s="24" t="e">
        <f>VLOOKUP(A121,HF!$A$3:$L$11001,12,FALSE)</f>
        <v>#N/A</v>
      </c>
      <c r="L121" s="49">
        <f>I121-IFERROR(VLOOKUP(A121,Summary!$A$3:$H$30000,8,FALSE),0)</f>
        <v>0</v>
      </c>
    </row>
    <row r="122" spans="1:12">
      <c r="A122" s="51" t="str">
        <f t="shared" si="7"/>
        <v/>
      </c>
      <c r="G122">
        <f t="shared" si="8"/>
        <v>0</v>
      </c>
      <c r="H122" s="28">
        <f t="shared" si="9"/>
        <v>0</v>
      </c>
      <c r="I122" s="65">
        <f t="shared" si="10"/>
        <v>0</v>
      </c>
      <c r="J122" s="24" t="e">
        <f>VLOOKUP(A122,HF!$A$3:$L$11001,10,FALSE)</f>
        <v>#N/A</v>
      </c>
      <c r="K122" s="24" t="e">
        <f>VLOOKUP(A122,HF!$A$3:$L$11001,12,FALSE)</f>
        <v>#N/A</v>
      </c>
      <c r="L122" s="49">
        <f>I122-IFERROR(VLOOKUP(A122,Summary!$A$3:$H$30000,8,FALSE),0)</f>
        <v>0</v>
      </c>
    </row>
    <row r="123" spans="1:12">
      <c r="A123" s="51" t="str">
        <f t="shared" si="7"/>
        <v/>
      </c>
      <c r="G123">
        <f t="shared" si="8"/>
        <v>0</v>
      </c>
      <c r="H123" s="28">
        <f t="shared" si="9"/>
        <v>0</v>
      </c>
      <c r="I123" s="65">
        <f t="shared" si="10"/>
        <v>0</v>
      </c>
      <c r="J123" s="24" t="e">
        <f>VLOOKUP(A123,HF!$A$3:$L$11001,10,FALSE)</f>
        <v>#N/A</v>
      </c>
      <c r="K123" s="24" t="e">
        <f>VLOOKUP(A123,HF!$A$3:$L$11001,12,FALSE)</f>
        <v>#N/A</v>
      </c>
      <c r="L123" s="49">
        <f>I123-IFERROR(VLOOKUP(A123,Summary!$A$3:$H$30000,8,FALSE),0)</f>
        <v>0</v>
      </c>
    </row>
    <row r="124" spans="1:12">
      <c r="A124" s="51" t="str">
        <f t="shared" si="7"/>
        <v/>
      </c>
      <c r="G124">
        <f t="shared" si="8"/>
        <v>0</v>
      </c>
      <c r="H124" s="28">
        <f t="shared" si="9"/>
        <v>0</v>
      </c>
      <c r="I124" s="65">
        <f t="shared" si="10"/>
        <v>0</v>
      </c>
      <c r="J124" s="24" t="e">
        <f>VLOOKUP(A124,HF!$A$3:$L$11001,10,FALSE)</f>
        <v>#N/A</v>
      </c>
      <c r="K124" s="24" t="e">
        <f>VLOOKUP(A124,HF!$A$3:$L$11001,12,FALSE)</f>
        <v>#N/A</v>
      </c>
      <c r="L124" s="49">
        <f>I124-IFERROR(VLOOKUP(A124,Summary!$A$3:$H$30000,8,FALSE),0)</f>
        <v>0</v>
      </c>
    </row>
    <row r="125" spans="1:12">
      <c r="A125" s="51" t="str">
        <f t="shared" si="7"/>
        <v/>
      </c>
      <c r="G125">
        <f t="shared" si="8"/>
        <v>0</v>
      </c>
      <c r="H125" s="28">
        <f t="shared" si="9"/>
        <v>0</v>
      </c>
      <c r="I125" s="65">
        <f t="shared" si="10"/>
        <v>0</v>
      </c>
      <c r="J125" s="24" t="e">
        <f>VLOOKUP(A125,HF!$A$3:$L$11001,10,FALSE)</f>
        <v>#N/A</v>
      </c>
      <c r="K125" s="24" t="e">
        <f>VLOOKUP(A125,HF!$A$3:$L$11001,12,FALSE)</f>
        <v>#N/A</v>
      </c>
      <c r="L125" s="49">
        <f>I125-IFERROR(VLOOKUP(A125,Summary!$A$3:$H$30000,8,FALSE),0)</f>
        <v>0</v>
      </c>
    </row>
    <row r="126" spans="1:12">
      <c r="A126" s="51" t="str">
        <f t="shared" si="7"/>
        <v/>
      </c>
      <c r="G126">
        <f t="shared" si="8"/>
        <v>0</v>
      </c>
      <c r="H126" s="28">
        <f t="shared" si="9"/>
        <v>0</v>
      </c>
      <c r="I126" s="65">
        <f t="shared" si="10"/>
        <v>0</v>
      </c>
      <c r="J126" s="24" t="e">
        <f>VLOOKUP(A126,HF!$A$3:$L$11001,10,FALSE)</f>
        <v>#N/A</v>
      </c>
      <c r="K126" s="24" t="e">
        <f>VLOOKUP(A126,HF!$A$3:$L$11001,12,FALSE)</f>
        <v>#N/A</v>
      </c>
      <c r="L126" s="49">
        <f>I126-IFERROR(VLOOKUP(A126,Summary!$A$3:$H$30000,8,FALSE),0)</f>
        <v>0</v>
      </c>
    </row>
    <row r="127" spans="1:12">
      <c r="A127" s="51" t="str">
        <f t="shared" si="7"/>
        <v/>
      </c>
      <c r="G127">
        <f t="shared" si="8"/>
        <v>0</v>
      </c>
      <c r="H127" s="28">
        <f t="shared" si="9"/>
        <v>0</v>
      </c>
      <c r="I127" s="65">
        <f t="shared" si="10"/>
        <v>0</v>
      </c>
      <c r="J127" s="24" t="e">
        <f>VLOOKUP(A127,HF!$A$3:$L$11001,10,FALSE)</f>
        <v>#N/A</v>
      </c>
      <c r="K127" s="24" t="e">
        <f>VLOOKUP(A127,HF!$A$3:$L$11001,12,FALSE)</f>
        <v>#N/A</v>
      </c>
      <c r="L127" s="49">
        <f>I127-IFERROR(VLOOKUP(A127,Summary!$A$3:$H$30000,8,FALSE),0)</f>
        <v>0</v>
      </c>
    </row>
    <row r="128" spans="1:12">
      <c r="A128" s="51" t="str">
        <f t="shared" si="7"/>
        <v/>
      </c>
      <c r="G128">
        <f t="shared" si="8"/>
        <v>0</v>
      </c>
      <c r="H128" s="28">
        <f t="shared" si="9"/>
        <v>0</v>
      </c>
      <c r="I128" s="65">
        <f t="shared" si="10"/>
        <v>0</v>
      </c>
      <c r="J128" s="24" t="e">
        <f>VLOOKUP(A128,HF!$A$3:$L$11001,10,FALSE)</f>
        <v>#N/A</v>
      </c>
      <c r="K128" s="24" t="e">
        <f>VLOOKUP(A128,HF!$A$3:$L$11001,12,FALSE)</f>
        <v>#N/A</v>
      </c>
      <c r="L128" s="49">
        <f>I128-IFERROR(VLOOKUP(A128,Summary!$A$3:$H$30000,8,FALSE),0)</f>
        <v>0</v>
      </c>
    </row>
    <row r="129" spans="1:12">
      <c r="A129" s="51" t="str">
        <f t="shared" si="7"/>
        <v/>
      </c>
      <c r="G129">
        <f t="shared" si="8"/>
        <v>0</v>
      </c>
      <c r="H129" s="28">
        <f t="shared" si="9"/>
        <v>0</v>
      </c>
      <c r="I129" s="65">
        <f t="shared" si="10"/>
        <v>0</v>
      </c>
      <c r="J129" s="24" t="e">
        <f>VLOOKUP(A129,HF!$A$3:$L$11001,10,FALSE)</f>
        <v>#N/A</v>
      </c>
      <c r="K129" s="24" t="e">
        <f>VLOOKUP(A129,HF!$A$3:$L$11001,12,FALSE)</f>
        <v>#N/A</v>
      </c>
      <c r="L129" s="49">
        <f>I129-IFERROR(VLOOKUP(A129,Summary!$A$3:$H$30000,8,FALSE),0)</f>
        <v>0</v>
      </c>
    </row>
    <row r="130" spans="1:12">
      <c r="A130" s="51" t="str">
        <f t="shared" si="7"/>
        <v/>
      </c>
      <c r="G130">
        <f t="shared" si="8"/>
        <v>0</v>
      </c>
      <c r="H130" s="28">
        <f t="shared" si="9"/>
        <v>0</v>
      </c>
      <c r="I130" s="65">
        <f t="shared" si="10"/>
        <v>0</v>
      </c>
      <c r="J130" s="24" t="e">
        <f>VLOOKUP(A130,HF!$A$3:$L$11001,10,FALSE)</f>
        <v>#N/A</v>
      </c>
      <c r="K130" s="24" t="e">
        <f>VLOOKUP(A130,HF!$A$3:$L$11001,12,FALSE)</f>
        <v>#N/A</v>
      </c>
      <c r="L130" s="49">
        <f>I130-IFERROR(VLOOKUP(A130,Summary!$A$3:$H$30000,8,FALSE),0)</f>
        <v>0</v>
      </c>
    </row>
    <row r="131" spans="1:12">
      <c r="A131" s="51" t="str">
        <f t="shared" ref="A131:A194" si="11">CONCATENATE(B131,C131)</f>
        <v/>
      </c>
      <c r="G131">
        <f t="shared" si="8"/>
        <v>0</v>
      </c>
      <c r="H131" s="28">
        <f t="shared" si="9"/>
        <v>0</v>
      </c>
      <c r="I131" s="65">
        <f t="shared" si="10"/>
        <v>0</v>
      </c>
      <c r="J131" s="24" t="e">
        <f>VLOOKUP(A131,HF!$A$3:$L$11001,10,FALSE)</f>
        <v>#N/A</v>
      </c>
      <c r="K131" s="24" t="e">
        <f>VLOOKUP(A131,HF!$A$3:$L$11001,12,FALSE)</f>
        <v>#N/A</v>
      </c>
      <c r="L131" s="49">
        <f>I131-IFERROR(VLOOKUP(A131,Summary!$A$3:$H$30000,8,FALSE),0)</f>
        <v>0</v>
      </c>
    </row>
    <row r="132" spans="1:12">
      <c r="A132" s="51" t="str">
        <f t="shared" si="11"/>
        <v/>
      </c>
      <c r="G132">
        <f t="shared" si="8"/>
        <v>0</v>
      </c>
      <c r="H132" s="28">
        <f t="shared" si="9"/>
        <v>0</v>
      </c>
      <c r="I132" s="65">
        <f t="shared" si="10"/>
        <v>0</v>
      </c>
      <c r="J132" s="24" t="e">
        <f>VLOOKUP(A132,HF!$A$3:$L$11001,10,FALSE)</f>
        <v>#N/A</v>
      </c>
      <c r="K132" s="24" t="e">
        <f>VLOOKUP(A132,HF!$A$3:$L$11001,12,FALSE)</f>
        <v>#N/A</v>
      </c>
      <c r="L132" s="49">
        <f>I132-IFERROR(VLOOKUP(A132,Summary!$A$3:$H$30000,8,FALSE),0)</f>
        <v>0</v>
      </c>
    </row>
    <row r="133" spans="1:12">
      <c r="A133" s="51" t="str">
        <f t="shared" si="11"/>
        <v/>
      </c>
      <c r="G133">
        <f t="shared" si="8"/>
        <v>0</v>
      </c>
      <c r="H133" s="28">
        <f t="shared" si="9"/>
        <v>0</v>
      </c>
      <c r="I133" s="65">
        <f t="shared" si="10"/>
        <v>0</v>
      </c>
      <c r="J133" s="24" t="e">
        <f>VLOOKUP(A133,HF!$A$3:$L$11001,10,FALSE)</f>
        <v>#N/A</v>
      </c>
      <c r="K133" s="24" t="e">
        <f>VLOOKUP(A133,HF!$A$3:$L$11001,12,FALSE)</f>
        <v>#N/A</v>
      </c>
      <c r="L133" s="49">
        <f>I133-IFERROR(VLOOKUP(A133,Summary!$A$3:$H$30000,8,FALSE),0)</f>
        <v>0</v>
      </c>
    </row>
    <row r="134" spans="1:12">
      <c r="A134" s="51" t="str">
        <f t="shared" si="11"/>
        <v/>
      </c>
      <c r="G134">
        <f t="shared" si="8"/>
        <v>0</v>
      </c>
      <c r="H134" s="28">
        <f t="shared" si="9"/>
        <v>0</v>
      </c>
      <c r="I134" s="65">
        <f t="shared" si="10"/>
        <v>0</v>
      </c>
      <c r="J134" s="24" t="e">
        <f>VLOOKUP(A134,HF!$A$3:$L$11001,10,FALSE)</f>
        <v>#N/A</v>
      </c>
      <c r="K134" s="24" t="e">
        <f>VLOOKUP(A134,HF!$A$3:$L$11001,12,FALSE)</f>
        <v>#N/A</v>
      </c>
      <c r="L134" s="49">
        <f>I134-IFERROR(VLOOKUP(A134,Summary!$A$3:$H$30000,8,FALSE),0)</f>
        <v>0</v>
      </c>
    </row>
    <row r="135" spans="1:12">
      <c r="A135" s="51" t="str">
        <f t="shared" si="11"/>
        <v/>
      </c>
      <c r="G135">
        <f t="shared" si="8"/>
        <v>0</v>
      </c>
      <c r="H135" s="28">
        <f t="shared" si="9"/>
        <v>0</v>
      </c>
      <c r="I135" s="65">
        <f t="shared" si="10"/>
        <v>0</v>
      </c>
      <c r="J135" s="24" t="e">
        <f>VLOOKUP(A135,HF!$A$3:$L$11001,10,FALSE)</f>
        <v>#N/A</v>
      </c>
      <c r="K135" s="24" t="e">
        <f>VLOOKUP(A135,HF!$A$3:$L$11001,12,FALSE)</f>
        <v>#N/A</v>
      </c>
      <c r="L135" s="49">
        <f>I135-IFERROR(VLOOKUP(A135,Summary!$A$3:$H$30000,8,FALSE),0)</f>
        <v>0</v>
      </c>
    </row>
    <row r="136" spans="1:12">
      <c r="A136" s="51" t="str">
        <f t="shared" si="11"/>
        <v/>
      </c>
      <c r="G136">
        <f t="shared" si="8"/>
        <v>0</v>
      </c>
      <c r="H136" s="28">
        <f t="shared" si="9"/>
        <v>0</v>
      </c>
      <c r="I136" s="65">
        <f t="shared" si="10"/>
        <v>0</v>
      </c>
      <c r="J136" s="24" t="e">
        <f>VLOOKUP(A136,HF!$A$3:$L$11001,10,FALSE)</f>
        <v>#N/A</v>
      </c>
      <c r="K136" s="24" t="e">
        <f>VLOOKUP(A136,HF!$A$3:$L$11001,12,FALSE)</f>
        <v>#N/A</v>
      </c>
      <c r="L136" s="49">
        <f>I136-IFERROR(VLOOKUP(A136,Summary!$A$3:$H$30000,8,FALSE),0)</f>
        <v>0</v>
      </c>
    </row>
    <row r="137" spans="1:12">
      <c r="A137" s="51" t="str">
        <f t="shared" si="11"/>
        <v/>
      </c>
      <c r="G137">
        <f t="shared" si="8"/>
        <v>0</v>
      </c>
      <c r="H137" s="28">
        <f t="shared" si="9"/>
        <v>0</v>
      </c>
      <c r="I137" s="65">
        <f t="shared" si="10"/>
        <v>0</v>
      </c>
      <c r="J137" s="24" t="e">
        <f>VLOOKUP(A137,HF!$A$3:$L$11001,10,FALSE)</f>
        <v>#N/A</v>
      </c>
      <c r="K137" s="24" t="e">
        <f>VLOOKUP(A137,HF!$A$3:$L$11001,12,FALSE)</f>
        <v>#N/A</v>
      </c>
      <c r="L137" s="49">
        <f>I137-IFERROR(VLOOKUP(A137,Summary!$A$3:$H$30000,8,FALSE),0)</f>
        <v>0</v>
      </c>
    </row>
    <row r="138" spans="1:12">
      <c r="A138" s="51" t="str">
        <f t="shared" si="11"/>
        <v/>
      </c>
      <c r="G138">
        <f t="shared" si="8"/>
        <v>0</v>
      </c>
      <c r="H138" s="28">
        <f t="shared" si="9"/>
        <v>0</v>
      </c>
      <c r="I138" s="65">
        <f t="shared" si="10"/>
        <v>0</v>
      </c>
      <c r="J138" s="24" t="e">
        <f>VLOOKUP(A138,HF!$A$3:$L$11001,10,FALSE)</f>
        <v>#N/A</v>
      </c>
      <c r="K138" s="24" t="e">
        <f>VLOOKUP(A138,HF!$A$3:$L$11001,12,FALSE)</f>
        <v>#N/A</v>
      </c>
      <c r="L138" s="49">
        <f>I138-IFERROR(VLOOKUP(A138,Summary!$A$3:$H$30000,8,FALSE),0)</f>
        <v>0</v>
      </c>
    </row>
    <row r="139" spans="1:12">
      <c r="A139" s="51" t="str">
        <f t="shared" si="11"/>
        <v/>
      </c>
      <c r="G139">
        <f t="shared" si="8"/>
        <v>0</v>
      </c>
      <c r="H139" s="28">
        <f t="shared" si="9"/>
        <v>0</v>
      </c>
      <c r="I139" s="65">
        <f t="shared" si="10"/>
        <v>0</v>
      </c>
      <c r="J139" s="24" t="e">
        <f>VLOOKUP(A139,HF!$A$3:$L$11001,10,FALSE)</f>
        <v>#N/A</v>
      </c>
      <c r="K139" s="24" t="e">
        <f>VLOOKUP(A139,HF!$A$3:$L$11001,12,FALSE)</f>
        <v>#N/A</v>
      </c>
      <c r="L139" s="49">
        <f>I139-IFERROR(VLOOKUP(A139,Summary!$A$3:$H$30000,8,FALSE),0)</f>
        <v>0</v>
      </c>
    </row>
    <row r="140" spans="1:12">
      <c r="A140" s="51" t="str">
        <f t="shared" si="11"/>
        <v/>
      </c>
      <c r="G140">
        <f t="shared" si="8"/>
        <v>0</v>
      </c>
      <c r="H140" s="28">
        <f t="shared" si="9"/>
        <v>0</v>
      </c>
      <c r="I140" s="65">
        <f t="shared" si="10"/>
        <v>0</v>
      </c>
      <c r="J140" s="24" t="e">
        <f>VLOOKUP(A140,HF!$A$3:$L$11001,10,FALSE)</f>
        <v>#N/A</v>
      </c>
      <c r="K140" s="24" t="e">
        <f>VLOOKUP(A140,HF!$A$3:$L$11001,12,FALSE)</f>
        <v>#N/A</v>
      </c>
      <c r="L140" s="49">
        <f>I140-IFERROR(VLOOKUP(A140,Summary!$A$3:$H$30000,8,FALSE),0)</f>
        <v>0</v>
      </c>
    </row>
    <row r="141" spans="1:12">
      <c r="A141" s="51" t="str">
        <f t="shared" si="11"/>
        <v/>
      </c>
      <c r="G141">
        <f t="shared" si="8"/>
        <v>0</v>
      </c>
      <c r="H141" s="28">
        <f t="shared" si="9"/>
        <v>0</v>
      </c>
      <c r="I141" s="65">
        <f t="shared" si="10"/>
        <v>0</v>
      </c>
      <c r="J141" s="24" t="e">
        <f>VLOOKUP(A141,HF!$A$3:$L$11001,10,FALSE)</f>
        <v>#N/A</v>
      </c>
      <c r="K141" s="24" t="e">
        <f>VLOOKUP(A141,HF!$A$3:$L$11001,12,FALSE)</f>
        <v>#N/A</v>
      </c>
      <c r="L141" s="49">
        <f>I141-IFERROR(VLOOKUP(A141,Summary!$A$3:$H$30000,8,FALSE),0)</f>
        <v>0</v>
      </c>
    </row>
    <row r="142" spans="1:12">
      <c r="A142" s="51" t="str">
        <f t="shared" si="11"/>
        <v/>
      </c>
      <c r="G142">
        <f t="shared" si="8"/>
        <v>0</v>
      </c>
      <c r="H142" s="28">
        <f t="shared" si="9"/>
        <v>0</v>
      </c>
      <c r="I142" s="65">
        <f t="shared" si="10"/>
        <v>0</v>
      </c>
      <c r="J142" s="24" t="e">
        <f>VLOOKUP(A142,HF!$A$3:$L$11001,10,FALSE)</f>
        <v>#N/A</v>
      </c>
      <c r="K142" s="24" t="e">
        <f>VLOOKUP(A142,HF!$A$3:$L$11001,12,FALSE)</f>
        <v>#N/A</v>
      </c>
      <c r="L142" s="49">
        <f>I142-IFERROR(VLOOKUP(A142,Summary!$A$3:$H$30000,8,FALSE),0)</f>
        <v>0</v>
      </c>
    </row>
    <row r="143" spans="1:12">
      <c r="A143" s="51" t="str">
        <f t="shared" si="11"/>
        <v/>
      </c>
      <c r="G143">
        <f t="shared" si="8"/>
        <v>0</v>
      </c>
      <c r="H143" s="28">
        <f t="shared" si="9"/>
        <v>0</v>
      </c>
      <c r="I143" s="65">
        <f t="shared" si="10"/>
        <v>0</v>
      </c>
      <c r="J143" s="24" t="e">
        <f>VLOOKUP(A143,HF!$A$3:$L$11001,10,FALSE)</f>
        <v>#N/A</v>
      </c>
      <c r="K143" s="24" t="e">
        <f>VLOOKUP(A143,HF!$A$3:$L$11001,12,FALSE)</f>
        <v>#N/A</v>
      </c>
      <c r="L143" s="49">
        <f>I143-IFERROR(VLOOKUP(A143,Summary!$A$3:$H$30000,8,FALSE),0)</f>
        <v>0</v>
      </c>
    </row>
    <row r="144" spans="1:12">
      <c r="A144" s="51" t="str">
        <f t="shared" si="11"/>
        <v/>
      </c>
      <c r="G144">
        <f t="shared" si="8"/>
        <v>0</v>
      </c>
      <c r="H144" s="28">
        <f t="shared" si="9"/>
        <v>0</v>
      </c>
      <c r="I144" s="65">
        <f t="shared" si="10"/>
        <v>0</v>
      </c>
      <c r="J144" s="24" t="e">
        <f>VLOOKUP(A144,HF!$A$3:$L$11001,10,FALSE)</f>
        <v>#N/A</v>
      </c>
      <c r="K144" s="24" t="e">
        <f>VLOOKUP(A144,HF!$A$3:$L$11001,12,FALSE)</f>
        <v>#N/A</v>
      </c>
      <c r="L144" s="49">
        <f>I144-IFERROR(VLOOKUP(A144,Summary!$A$3:$H$30000,8,FALSE),0)</f>
        <v>0</v>
      </c>
    </row>
    <row r="145" spans="1:12">
      <c r="A145" s="51" t="str">
        <f t="shared" si="11"/>
        <v/>
      </c>
      <c r="G145">
        <f t="shared" si="8"/>
        <v>0</v>
      </c>
      <c r="H145" s="28">
        <f t="shared" si="9"/>
        <v>0</v>
      </c>
      <c r="I145" s="65">
        <f t="shared" si="10"/>
        <v>0</v>
      </c>
      <c r="J145" s="24" t="e">
        <f>VLOOKUP(A145,HF!$A$3:$L$11001,10,FALSE)</f>
        <v>#N/A</v>
      </c>
      <c r="K145" s="24" t="e">
        <f>VLOOKUP(A145,HF!$A$3:$L$11001,12,FALSE)</f>
        <v>#N/A</v>
      </c>
      <c r="L145" s="49">
        <f>I145-IFERROR(VLOOKUP(A145,Summary!$A$3:$H$30000,8,FALSE),0)</f>
        <v>0</v>
      </c>
    </row>
    <row r="146" spans="1:12">
      <c r="A146" s="51" t="str">
        <f t="shared" si="11"/>
        <v/>
      </c>
      <c r="G146">
        <f t="shared" si="8"/>
        <v>0</v>
      </c>
      <c r="H146" s="28">
        <f t="shared" si="9"/>
        <v>0</v>
      </c>
      <c r="I146" s="65">
        <f t="shared" si="10"/>
        <v>0</v>
      </c>
      <c r="J146" s="24" t="e">
        <f>VLOOKUP(A146,HF!$A$3:$L$11001,10,FALSE)</f>
        <v>#N/A</v>
      </c>
      <c r="K146" s="24" t="e">
        <f>VLOOKUP(A146,HF!$A$3:$L$11001,12,FALSE)</f>
        <v>#N/A</v>
      </c>
      <c r="L146" s="49">
        <f>I146-IFERROR(VLOOKUP(A146,Summary!$A$3:$H$30000,8,FALSE),0)</f>
        <v>0</v>
      </c>
    </row>
    <row r="147" spans="1:12">
      <c r="A147" s="51" t="str">
        <f t="shared" si="11"/>
        <v/>
      </c>
      <c r="G147">
        <f t="shared" si="8"/>
        <v>0</v>
      </c>
      <c r="H147" s="28">
        <f t="shared" si="9"/>
        <v>0</v>
      </c>
      <c r="I147" s="65">
        <f t="shared" si="10"/>
        <v>0</v>
      </c>
      <c r="J147" s="24" t="e">
        <f>VLOOKUP(A147,HF!$A$3:$L$11001,10,FALSE)</f>
        <v>#N/A</v>
      </c>
      <c r="K147" s="24" t="e">
        <f>VLOOKUP(A147,HF!$A$3:$L$11001,12,FALSE)</f>
        <v>#N/A</v>
      </c>
      <c r="L147" s="49">
        <f>I147-IFERROR(VLOOKUP(A147,Summary!$A$3:$H$30000,8,FALSE),0)</f>
        <v>0</v>
      </c>
    </row>
    <row r="148" spans="1:12">
      <c r="A148" s="51" t="str">
        <f t="shared" si="11"/>
        <v/>
      </c>
      <c r="G148">
        <f t="shared" si="8"/>
        <v>0</v>
      </c>
      <c r="H148" s="28">
        <f t="shared" si="9"/>
        <v>0</v>
      </c>
      <c r="I148" s="65">
        <f t="shared" si="10"/>
        <v>0</v>
      </c>
      <c r="J148" s="24" t="e">
        <f>VLOOKUP(A148,HF!$A$3:$L$11001,10,FALSE)</f>
        <v>#N/A</v>
      </c>
      <c r="K148" s="24" t="e">
        <f>VLOOKUP(A148,HF!$A$3:$L$11001,12,FALSE)</f>
        <v>#N/A</v>
      </c>
      <c r="L148" s="49">
        <f>I148-IFERROR(VLOOKUP(A148,Summary!$A$3:$H$30000,8,FALSE),0)</f>
        <v>0</v>
      </c>
    </row>
    <row r="149" spans="1:12">
      <c r="A149" s="51" t="str">
        <f t="shared" si="11"/>
        <v/>
      </c>
      <c r="G149">
        <f t="shared" si="8"/>
        <v>0</v>
      </c>
      <c r="H149" s="28">
        <f t="shared" si="9"/>
        <v>0</v>
      </c>
      <c r="I149" s="65">
        <f t="shared" si="10"/>
        <v>0</v>
      </c>
      <c r="J149" s="24" t="e">
        <f>VLOOKUP(A149,HF!$A$3:$L$11001,10,FALSE)</f>
        <v>#N/A</v>
      </c>
      <c r="K149" s="24" t="e">
        <f>VLOOKUP(A149,HF!$A$3:$L$11001,12,FALSE)</f>
        <v>#N/A</v>
      </c>
      <c r="L149" s="49">
        <f>I149-IFERROR(VLOOKUP(A149,Summary!$A$3:$H$30000,8,FALSE),0)</f>
        <v>0</v>
      </c>
    </row>
    <row r="150" spans="1:12">
      <c r="A150" s="51" t="str">
        <f t="shared" si="11"/>
        <v/>
      </c>
      <c r="G150">
        <f t="shared" si="8"/>
        <v>0</v>
      </c>
      <c r="H150" s="28">
        <f t="shared" si="9"/>
        <v>0</v>
      </c>
      <c r="I150" s="65">
        <f t="shared" si="10"/>
        <v>0</v>
      </c>
      <c r="J150" s="24" t="e">
        <f>VLOOKUP(A150,HF!$A$3:$L$11001,10,FALSE)</f>
        <v>#N/A</v>
      </c>
      <c r="K150" s="24" t="e">
        <f>VLOOKUP(A150,HF!$A$3:$L$11001,12,FALSE)</f>
        <v>#N/A</v>
      </c>
      <c r="L150" s="49">
        <f>I150-IFERROR(VLOOKUP(A150,Summary!$A$3:$H$30000,8,FALSE),0)</f>
        <v>0</v>
      </c>
    </row>
    <row r="151" spans="1:12">
      <c r="A151" s="51" t="str">
        <f t="shared" si="11"/>
        <v/>
      </c>
      <c r="G151">
        <f t="shared" si="8"/>
        <v>0</v>
      </c>
      <c r="H151" s="28">
        <f t="shared" si="9"/>
        <v>0</v>
      </c>
      <c r="I151" s="65">
        <f t="shared" si="10"/>
        <v>0</v>
      </c>
      <c r="J151" s="24" t="e">
        <f>VLOOKUP(A151,HF!$A$3:$L$11001,10,FALSE)</f>
        <v>#N/A</v>
      </c>
      <c r="K151" s="24" t="e">
        <f>VLOOKUP(A151,HF!$A$3:$L$11001,12,FALSE)</f>
        <v>#N/A</v>
      </c>
      <c r="L151" s="49">
        <f>I151-IFERROR(VLOOKUP(A151,Summary!$A$3:$H$30000,8,FALSE),0)</f>
        <v>0</v>
      </c>
    </row>
    <row r="152" spans="1:12">
      <c r="A152" s="51" t="str">
        <f t="shared" si="11"/>
        <v/>
      </c>
      <c r="G152">
        <f t="shared" si="8"/>
        <v>0</v>
      </c>
      <c r="H152" s="28">
        <f t="shared" si="9"/>
        <v>0</v>
      </c>
      <c r="I152" s="65">
        <f t="shared" si="10"/>
        <v>0</v>
      </c>
      <c r="J152" s="24" t="e">
        <f>VLOOKUP(A152,HF!$A$3:$L$11001,10,FALSE)</f>
        <v>#N/A</v>
      </c>
      <c r="K152" s="24" t="e">
        <f>VLOOKUP(A152,HF!$A$3:$L$11001,12,FALSE)</f>
        <v>#N/A</v>
      </c>
      <c r="L152" s="49">
        <f>I152-IFERROR(VLOOKUP(A152,Summary!$A$3:$H$30000,8,FALSE),0)</f>
        <v>0</v>
      </c>
    </row>
    <row r="153" spans="1:12">
      <c r="A153" s="51" t="str">
        <f t="shared" si="11"/>
        <v/>
      </c>
      <c r="G153">
        <f t="shared" si="8"/>
        <v>0</v>
      </c>
      <c r="H153" s="28">
        <f t="shared" si="9"/>
        <v>0</v>
      </c>
      <c r="I153" s="65">
        <f t="shared" si="10"/>
        <v>0</v>
      </c>
      <c r="J153" s="24" t="e">
        <f>VLOOKUP(A153,HF!$A$3:$L$11001,10,FALSE)</f>
        <v>#N/A</v>
      </c>
      <c r="K153" s="24" t="e">
        <f>VLOOKUP(A153,HF!$A$3:$L$11001,12,FALSE)</f>
        <v>#N/A</v>
      </c>
      <c r="L153" s="49">
        <f>I153-IFERROR(VLOOKUP(A153,Summary!$A$3:$H$30000,8,FALSE),0)</f>
        <v>0</v>
      </c>
    </row>
    <row r="154" spans="1:12">
      <c r="A154" s="51" t="str">
        <f t="shared" si="11"/>
        <v/>
      </c>
      <c r="G154">
        <f t="shared" si="8"/>
        <v>0</v>
      </c>
      <c r="H154" s="28">
        <f t="shared" si="9"/>
        <v>0</v>
      </c>
      <c r="I154" s="65">
        <f t="shared" si="10"/>
        <v>0</v>
      </c>
      <c r="J154" s="24" t="e">
        <f>VLOOKUP(A154,HF!$A$3:$L$11001,10,FALSE)</f>
        <v>#N/A</v>
      </c>
      <c r="K154" s="24" t="e">
        <f>VLOOKUP(A154,HF!$A$3:$L$11001,12,FALSE)</f>
        <v>#N/A</v>
      </c>
      <c r="L154" s="49">
        <f>I154-IFERROR(VLOOKUP(A154,Summary!$A$3:$H$30000,8,FALSE),0)</f>
        <v>0</v>
      </c>
    </row>
    <row r="155" spans="1:12">
      <c r="A155" s="51" t="str">
        <f t="shared" si="11"/>
        <v/>
      </c>
      <c r="G155">
        <f t="shared" si="8"/>
        <v>0</v>
      </c>
      <c r="H155" s="28">
        <f t="shared" si="9"/>
        <v>0</v>
      </c>
      <c r="I155" s="65">
        <f t="shared" si="10"/>
        <v>0</v>
      </c>
      <c r="J155" s="24" t="e">
        <f>VLOOKUP(A155,HF!$A$3:$L$11001,10,FALSE)</f>
        <v>#N/A</v>
      </c>
      <c r="K155" s="24" t="e">
        <f>VLOOKUP(A155,HF!$A$3:$L$11001,12,FALSE)</f>
        <v>#N/A</v>
      </c>
      <c r="L155" s="49">
        <f>I155-IFERROR(VLOOKUP(A155,Summary!$A$3:$H$30000,8,FALSE),0)</f>
        <v>0</v>
      </c>
    </row>
    <row r="156" spans="1:12">
      <c r="A156" s="51" t="str">
        <f t="shared" si="11"/>
        <v/>
      </c>
      <c r="G156">
        <f t="shared" si="8"/>
        <v>0</v>
      </c>
      <c r="H156" s="28">
        <f t="shared" si="9"/>
        <v>0</v>
      </c>
      <c r="I156" s="65">
        <f t="shared" si="10"/>
        <v>0</v>
      </c>
      <c r="J156" s="24" t="e">
        <f>VLOOKUP(A156,HF!$A$3:$L$11001,10,FALSE)</f>
        <v>#N/A</v>
      </c>
      <c r="K156" s="24" t="e">
        <f>VLOOKUP(A156,HF!$A$3:$L$11001,12,FALSE)</f>
        <v>#N/A</v>
      </c>
      <c r="L156" s="49">
        <f>I156-IFERROR(VLOOKUP(A156,Summary!$A$3:$H$30000,8,FALSE),0)</f>
        <v>0</v>
      </c>
    </row>
    <row r="157" spans="1:12">
      <c r="A157" s="51" t="str">
        <f t="shared" si="11"/>
        <v/>
      </c>
      <c r="G157">
        <f t="shared" si="8"/>
        <v>0</v>
      </c>
      <c r="H157" s="28">
        <f t="shared" si="9"/>
        <v>0</v>
      </c>
      <c r="I157" s="65">
        <f t="shared" si="10"/>
        <v>0</v>
      </c>
      <c r="J157" s="24" t="e">
        <f>VLOOKUP(A157,HF!$A$3:$L$11001,10,FALSE)</f>
        <v>#N/A</v>
      </c>
      <c r="K157" s="24" t="e">
        <f>VLOOKUP(A157,HF!$A$3:$L$11001,12,FALSE)</f>
        <v>#N/A</v>
      </c>
      <c r="L157" s="49">
        <f>I157-IFERROR(VLOOKUP(A157,Summary!$A$3:$H$30000,8,FALSE),0)</f>
        <v>0</v>
      </c>
    </row>
    <row r="158" spans="1:12">
      <c r="A158" s="51" t="str">
        <f t="shared" si="11"/>
        <v/>
      </c>
      <c r="G158">
        <f t="shared" si="8"/>
        <v>0</v>
      </c>
      <c r="H158" s="28">
        <f t="shared" si="9"/>
        <v>0</v>
      </c>
      <c r="I158" s="65">
        <f t="shared" si="10"/>
        <v>0</v>
      </c>
      <c r="J158" s="24" t="e">
        <f>VLOOKUP(A158,HF!$A$3:$L$11001,10,FALSE)</f>
        <v>#N/A</v>
      </c>
      <c r="K158" s="24" t="e">
        <f>VLOOKUP(A158,HF!$A$3:$L$11001,12,FALSE)</f>
        <v>#N/A</v>
      </c>
      <c r="L158" s="49">
        <f>I158-IFERROR(VLOOKUP(A158,Summary!$A$3:$H$30000,8,FALSE),0)</f>
        <v>0</v>
      </c>
    </row>
    <row r="159" spans="1:12">
      <c r="A159" s="51" t="str">
        <f t="shared" si="11"/>
        <v/>
      </c>
      <c r="G159">
        <f t="shared" si="8"/>
        <v>0</v>
      </c>
      <c r="H159" s="28">
        <f t="shared" si="9"/>
        <v>0</v>
      </c>
      <c r="I159" s="65">
        <f t="shared" si="10"/>
        <v>0</v>
      </c>
      <c r="J159" s="24" t="e">
        <f>VLOOKUP(A159,HF!$A$3:$L$11001,10,FALSE)</f>
        <v>#N/A</v>
      </c>
      <c r="K159" s="24" t="e">
        <f>VLOOKUP(A159,HF!$A$3:$L$11001,12,FALSE)</f>
        <v>#N/A</v>
      </c>
      <c r="L159" s="49">
        <f>I159-IFERROR(VLOOKUP(A159,Summary!$A$3:$H$30000,8,FALSE),0)</f>
        <v>0</v>
      </c>
    </row>
    <row r="160" spans="1:12">
      <c r="A160" s="51" t="str">
        <f t="shared" si="11"/>
        <v/>
      </c>
      <c r="G160">
        <f t="shared" si="8"/>
        <v>0</v>
      </c>
      <c r="H160" s="28">
        <f t="shared" si="9"/>
        <v>0</v>
      </c>
      <c r="I160" s="65">
        <f t="shared" si="10"/>
        <v>0</v>
      </c>
      <c r="J160" s="24" t="e">
        <f>VLOOKUP(A160,HF!$A$3:$L$11001,10,FALSE)</f>
        <v>#N/A</v>
      </c>
      <c r="K160" s="24" t="e">
        <f>VLOOKUP(A160,HF!$A$3:$L$11001,12,FALSE)</f>
        <v>#N/A</v>
      </c>
      <c r="L160" s="49">
        <f>I160-IFERROR(VLOOKUP(A160,Summary!$A$3:$H$30000,8,FALSE),0)</f>
        <v>0</v>
      </c>
    </row>
    <row r="161" spans="1:12">
      <c r="A161" s="51" t="str">
        <f t="shared" si="11"/>
        <v/>
      </c>
      <c r="G161">
        <f t="shared" si="8"/>
        <v>0</v>
      </c>
      <c r="H161" s="28">
        <f t="shared" si="9"/>
        <v>0</v>
      </c>
      <c r="I161" s="65">
        <f t="shared" si="10"/>
        <v>0</v>
      </c>
      <c r="J161" s="24" t="e">
        <f>VLOOKUP(A161,HF!$A$3:$L$11001,10,FALSE)</f>
        <v>#N/A</v>
      </c>
      <c r="K161" s="24" t="e">
        <f>VLOOKUP(A161,HF!$A$3:$L$11001,12,FALSE)</f>
        <v>#N/A</v>
      </c>
      <c r="L161" s="49">
        <f>I161-IFERROR(VLOOKUP(A161,Summary!$A$3:$H$30000,8,FALSE),0)</f>
        <v>0</v>
      </c>
    </row>
    <row r="162" spans="1:12">
      <c r="A162" s="51" t="str">
        <f t="shared" si="11"/>
        <v/>
      </c>
      <c r="G162">
        <f t="shared" si="8"/>
        <v>0</v>
      </c>
      <c r="H162" s="28">
        <f t="shared" si="9"/>
        <v>0</v>
      </c>
      <c r="I162" s="65">
        <f t="shared" si="10"/>
        <v>0</v>
      </c>
      <c r="J162" s="24" t="e">
        <f>VLOOKUP(A162,HF!$A$3:$L$11001,10,FALSE)</f>
        <v>#N/A</v>
      </c>
      <c r="K162" s="24" t="e">
        <f>VLOOKUP(A162,HF!$A$3:$L$11001,12,FALSE)</f>
        <v>#N/A</v>
      </c>
      <c r="L162" s="49">
        <f>I162-IFERROR(VLOOKUP(A162,Summary!$A$3:$H$30000,8,FALSE),0)</f>
        <v>0</v>
      </c>
    </row>
    <row r="163" spans="1:12">
      <c r="A163" s="51" t="str">
        <f t="shared" si="11"/>
        <v/>
      </c>
      <c r="G163">
        <f t="shared" si="8"/>
        <v>0</v>
      </c>
      <c r="H163" s="28">
        <f t="shared" si="9"/>
        <v>0</v>
      </c>
      <c r="I163" s="65">
        <f t="shared" si="10"/>
        <v>0</v>
      </c>
      <c r="J163" s="24" t="e">
        <f>VLOOKUP(A163,HF!$A$3:$L$11001,10,FALSE)</f>
        <v>#N/A</v>
      </c>
      <c r="K163" s="24" t="e">
        <f>VLOOKUP(A163,HF!$A$3:$L$11001,12,FALSE)</f>
        <v>#N/A</v>
      </c>
      <c r="L163" s="49">
        <f>I163-IFERROR(VLOOKUP(A163,Summary!$A$3:$H$30000,8,FALSE),0)</f>
        <v>0</v>
      </c>
    </row>
    <row r="164" spans="1:12">
      <c r="A164" s="51" t="str">
        <f t="shared" si="11"/>
        <v/>
      </c>
      <c r="G164">
        <f t="shared" si="8"/>
        <v>0</v>
      </c>
      <c r="H164" s="28">
        <f t="shared" si="9"/>
        <v>0</v>
      </c>
      <c r="I164" s="65">
        <f t="shared" si="10"/>
        <v>0</v>
      </c>
      <c r="J164" s="24" t="e">
        <f>VLOOKUP(A164,HF!$A$3:$L$11001,10,FALSE)</f>
        <v>#N/A</v>
      </c>
      <c r="K164" s="24" t="e">
        <f>VLOOKUP(A164,HF!$A$3:$L$11001,12,FALSE)</f>
        <v>#N/A</v>
      </c>
      <c r="L164" s="49">
        <f>I164-IFERROR(VLOOKUP(A164,Summary!$A$3:$H$30000,8,FALSE),0)</f>
        <v>0</v>
      </c>
    </row>
    <row r="165" spans="1:12">
      <c r="A165" s="51" t="str">
        <f t="shared" si="11"/>
        <v/>
      </c>
      <c r="G165">
        <f t="shared" si="8"/>
        <v>0</v>
      </c>
      <c r="H165" s="28">
        <f t="shared" si="9"/>
        <v>0</v>
      </c>
      <c r="I165" s="65">
        <f t="shared" si="10"/>
        <v>0</v>
      </c>
      <c r="J165" s="24" t="e">
        <f>VLOOKUP(A165,HF!$A$3:$L$11001,10,FALSE)</f>
        <v>#N/A</v>
      </c>
      <c r="K165" s="24" t="e">
        <f>VLOOKUP(A165,HF!$A$3:$L$11001,12,FALSE)</f>
        <v>#N/A</v>
      </c>
      <c r="L165" s="49">
        <f>I165-IFERROR(VLOOKUP(A165,Summary!$A$3:$H$30000,8,FALSE),0)</f>
        <v>0</v>
      </c>
    </row>
    <row r="166" spans="1:12">
      <c r="A166" s="51" t="str">
        <f t="shared" si="11"/>
        <v/>
      </c>
      <c r="G166">
        <f t="shared" si="8"/>
        <v>0</v>
      </c>
      <c r="H166" s="28">
        <f t="shared" si="9"/>
        <v>0</v>
      </c>
      <c r="I166" s="65">
        <f t="shared" si="10"/>
        <v>0</v>
      </c>
      <c r="J166" s="24" t="e">
        <f>VLOOKUP(A166,HF!$A$3:$L$11001,10,FALSE)</f>
        <v>#N/A</v>
      </c>
      <c r="K166" s="24" t="e">
        <f>VLOOKUP(A166,HF!$A$3:$L$11001,12,FALSE)</f>
        <v>#N/A</v>
      </c>
      <c r="L166" s="49">
        <f>I166-IFERROR(VLOOKUP(A166,Summary!$A$3:$H$30000,8,FALSE),0)</f>
        <v>0</v>
      </c>
    </row>
    <row r="167" spans="1:12">
      <c r="A167" s="51" t="str">
        <f t="shared" si="11"/>
        <v/>
      </c>
      <c r="G167">
        <f t="shared" si="8"/>
        <v>0</v>
      </c>
      <c r="H167" s="28">
        <f t="shared" si="9"/>
        <v>0</v>
      </c>
      <c r="I167" s="65">
        <f t="shared" si="10"/>
        <v>0</v>
      </c>
      <c r="J167" s="24" t="e">
        <f>VLOOKUP(A167,HF!$A$3:$L$11001,10,FALSE)</f>
        <v>#N/A</v>
      </c>
      <c r="K167" s="24" t="e">
        <f>VLOOKUP(A167,HF!$A$3:$L$11001,12,FALSE)</f>
        <v>#N/A</v>
      </c>
      <c r="L167" s="49">
        <f>I167-IFERROR(VLOOKUP(A167,Summary!$A$3:$H$30000,8,FALSE),0)</f>
        <v>0</v>
      </c>
    </row>
    <row r="168" spans="1:12">
      <c r="A168" s="51" t="str">
        <f t="shared" si="11"/>
        <v/>
      </c>
      <c r="G168">
        <f t="shared" si="8"/>
        <v>0</v>
      </c>
      <c r="H168" s="28">
        <f t="shared" si="9"/>
        <v>0</v>
      </c>
      <c r="I168" s="65">
        <f t="shared" si="10"/>
        <v>0</v>
      </c>
      <c r="J168" s="24" t="e">
        <f>VLOOKUP(A168,HF!$A$3:$L$11001,10,FALSE)</f>
        <v>#N/A</v>
      </c>
      <c r="K168" s="24" t="e">
        <f>VLOOKUP(A168,HF!$A$3:$L$11001,12,FALSE)</f>
        <v>#N/A</v>
      </c>
      <c r="L168" s="49">
        <f>I168-IFERROR(VLOOKUP(A168,Summary!$A$3:$H$30000,8,FALSE),0)</f>
        <v>0</v>
      </c>
    </row>
    <row r="169" spans="1:12">
      <c r="A169" s="51" t="str">
        <f t="shared" si="11"/>
        <v/>
      </c>
      <c r="G169">
        <f t="shared" si="8"/>
        <v>0</v>
      </c>
      <c r="H169" s="28">
        <f t="shared" si="9"/>
        <v>0</v>
      </c>
      <c r="I169" s="65">
        <f t="shared" si="10"/>
        <v>0</v>
      </c>
      <c r="J169" s="24" t="e">
        <f>VLOOKUP(A169,HF!$A$3:$L$11001,10,FALSE)</f>
        <v>#N/A</v>
      </c>
      <c r="K169" s="24" t="e">
        <f>VLOOKUP(A169,HF!$A$3:$L$11001,12,FALSE)</f>
        <v>#N/A</v>
      </c>
      <c r="L169" s="49">
        <f>I169-IFERROR(VLOOKUP(A169,Summary!$A$3:$H$30000,8,FALSE),0)</f>
        <v>0</v>
      </c>
    </row>
    <row r="170" spans="1:12">
      <c r="A170" s="51" t="str">
        <f t="shared" si="11"/>
        <v/>
      </c>
      <c r="G170">
        <f t="shared" si="8"/>
        <v>0</v>
      </c>
      <c r="H170" s="28">
        <f t="shared" si="9"/>
        <v>0</v>
      </c>
      <c r="I170" s="65">
        <f t="shared" si="10"/>
        <v>0</v>
      </c>
      <c r="J170" s="24" t="e">
        <f>VLOOKUP(A170,HF!$A$3:$L$11001,10,FALSE)</f>
        <v>#N/A</v>
      </c>
      <c r="K170" s="24" t="e">
        <f>VLOOKUP(A170,HF!$A$3:$L$11001,12,FALSE)</f>
        <v>#N/A</v>
      </c>
      <c r="L170" s="49">
        <f>I170-IFERROR(VLOOKUP(A170,Summary!$A$3:$H$30000,8,FALSE),0)</f>
        <v>0</v>
      </c>
    </row>
    <row r="171" spans="1:12">
      <c r="A171" s="51" t="str">
        <f t="shared" si="11"/>
        <v/>
      </c>
      <c r="G171">
        <f t="shared" si="8"/>
        <v>0</v>
      </c>
      <c r="H171" s="28">
        <f t="shared" si="9"/>
        <v>0</v>
      </c>
      <c r="I171" s="65">
        <f t="shared" si="10"/>
        <v>0</v>
      </c>
      <c r="J171" s="24" t="e">
        <f>VLOOKUP(A171,HF!$A$3:$L$11001,10,FALSE)</f>
        <v>#N/A</v>
      </c>
      <c r="K171" s="24" t="e">
        <f>VLOOKUP(A171,HF!$A$3:$L$11001,12,FALSE)</f>
        <v>#N/A</v>
      </c>
      <c r="L171" s="49">
        <f>I171-IFERROR(VLOOKUP(A171,Summary!$A$3:$H$30000,8,FALSE),0)</f>
        <v>0</v>
      </c>
    </row>
    <row r="172" spans="1:12">
      <c r="A172" s="51" t="str">
        <f t="shared" si="11"/>
        <v/>
      </c>
      <c r="G172">
        <f t="shared" si="8"/>
        <v>0</v>
      </c>
      <c r="H172" s="28">
        <f t="shared" si="9"/>
        <v>0</v>
      </c>
      <c r="I172" s="65">
        <f t="shared" si="10"/>
        <v>0</v>
      </c>
      <c r="J172" s="24" t="e">
        <f>VLOOKUP(A172,HF!$A$3:$L$11001,10,FALSE)</f>
        <v>#N/A</v>
      </c>
      <c r="K172" s="24" t="e">
        <f>VLOOKUP(A172,HF!$A$3:$L$11001,12,FALSE)</f>
        <v>#N/A</v>
      </c>
      <c r="L172" s="49">
        <f>I172-IFERROR(VLOOKUP(A172,Summary!$A$3:$H$30000,8,FALSE),0)</f>
        <v>0</v>
      </c>
    </row>
    <row r="173" spans="1:12">
      <c r="A173" s="51" t="str">
        <f t="shared" si="11"/>
        <v/>
      </c>
      <c r="G173">
        <f t="shared" si="8"/>
        <v>0</v>
      </c>
      <c r="H173" s="28">
        <f t="shared" si="9"/>
        <v>0</v>
      </c>
      <c r="I173" s="65">
        <f t="shared" si="10"/>
        <v>0</v>
      </c>
      <c r="J173" s="24" t="e">
        <f>VLOOKUP(A173,HF!$A$3:$L$11001,10,FALSE)</f>
        <v>#N/A</v>
      </c>
      <c r="K173" s="24" t="e">
        <f>VLOOKUP(A173,HF!$A$3:$L$11001,12,FALSE)</f>
        <v>#N/A</v>
      </c>
      <c r="L173" s="49">
        <f>I173-IFERROR(VLOOKUP(A173,Summary!$A$3:$H$30000,8,FALSE),0)</f>
        <v>0</v>
      </c>
    </row>
    <row r="174" spans="1:12">
      <c r="A174" s="51" t="str">
        <f t="shared" si="11"/>
        <v/>
      </c>
      <c r="G174">
        <f t="shared" si="8"/>
        <v>0</v>
      </c>
      <c r="H174" s="28">
        <f t="shared" si="9"/>
        <v>0</v>
      </c>
      <c r="I174" s="65">
        <f t="shared" si="10"/>
        <v>0</v>
      </c>
      <c r="J174" s="24" t="e">
        <f>VLOOKUP(A174,HF!$A$3:$L$11001,10,FALSE)</f>
        <v>#N/A</v>
      </c>
      <c r="K174" s="24" t="e">
        <f>VLOOKUP(A174,HF!$A$3:$L$11001,12,FALSE)</f>
        <v>#N/A</v>
      </c>
      <c r="L174" s="49">
        <f>I174-IFERROR(VLOOKUP(A174,Summary!$A$3:$H$30000,8,FALSE),0)</f>
        <v>0</v>
      </c>
    </row>
    <row r="175" spans="1:12">
      <c r="A175" s="51" t="str">
        <f t="shared" si="11"/>
        <v/>
      </c>
      <c r="G175">
        <f t="shared" si="8"/>
        <v>0</v>
      </c>
      <c r="H175" s="28">
        <f t="shared" si="9"/>
        <v>0</v>
      </c>
      <c r="I175" s="65">
        <f t="shared" si="10"/>
        <v>0</v>
      </c>
      <c r="J175" s="24" t="e">
        <f>VLOOKUP(A175,HF!$A$3:$L$11001,10,FALSE)</f>
        <v>#N/A</v>
      </c>
      <c r="K175" s="24" t="e">
        <f>VLOOKUP(A175,HF!$A$3:$L$11001,12,FALSE)</f>
        <v>#N/A</v>
      </c>
      <c r="L175" s="49">
        <f>I175-IFERROR(VLOOKUP(A175,Summary!$A$3:$H$30000,8,FALSE),0)</f>
        <v>0</v>
      </c>
    </row>
    <row r="176" spans="1:12">
      <c r="A176" s="51" t="str">
        <f t="shared" si="11"/>
        <v/>
      </c>
      <c r="G176">
        <f t="shared" si="8"/>
        <v>0</v>
      </c>
      <c r="H176" s="28">
        <f t="shared" si="9"/>
        <v>0</v>
      </c>
      <c r="I176" s="65">
        <f t="shared" si="10"/>
        <v>0</v>
      </c>
      <c r="J176" s="24" t="e">
        <f>VLOOKUP(A176,HF!$A$3:$L$11001,10,FALSE)</f>
        <v>#N/A</v>
      </c>
      <c r="K176" s="24" t="e">
        <f>VLOOKUP(A176,HF!$A$3:$L$11001,12,FALSE)</f>
        <v>#N/A</v>
      </c>
      <c r="L176" s="49">
        <f>I176-IFERROR(VLOOKUP(A176,Summary!$A$3:$H$30000,8,FALSE),0)</f>
        <v>0</v>
      </c>
    </row>
    <row r="177" spans="1:12">
      <c r="A177" s="51" t="str">
        <f t="shared" si="11"/>
        <v/>
      </c>
      <c r="G177">
        <f t="shared" si="8"/>
        <v>0</v>
      </c>
      <c r="H177" s="28">
        <f t="shared" si="9"/>
        <v>0</v>
      </c>
      <c r="I177" s="65">
        <f t="shared" si="10"/>
        <v>0</v>
      </c>
      <c r="J177" s="24" t="e">
        <f>VLOOKUP(A177,HF!$A$3:$L$11001,10,FALSE)</f>
        <v>#N/A</v>
      </c>
      <c r="K177" s="24" t="e">
        <f>VLOOKUP(A177,HF!$A$3:$L$11001,12,FALSE)</f>
        <v>#N/A</v>
      </c>
      <c r="L177" s="49">
        <f>I177-IFERROR(VLOOKUP(A177,Summary!$A$3:$H$30000,8,FALSE),0)</f>
        <v>0</v>
      </c>
    </row>
    <row r="178" spans="1:12">
      <c r="A178" s="51" t="str">
        <f t="shared" si="11"/>
        <v/>
      </c>
      <c r="G178">
        <f t="shared" ref="G178:G241" si="12">F178-C178</f>
        <v>0</v>
      </c>
      <c r="H178" s="28">
        <f t="shared" ref="H178:H241" si="13">E178-D178</f>
        <v>0</v>
      </c>
      <c r="I178" s="65">
        <f t="shared" ref="I178:I241" si="14">IF(G178=0,HOUR(H178)*60+MINUTE(H178),-1)</f>
        <v>0</v>
      </c>
      <c r="J178" s="24" t="e">
        <f>VLOOKUP(A178,HF!$A$3:$L$11001,10,FALSE)</f>
        <v>#N/A</v>
      </c>
      <c r="K178" s="24" t="e">
        <f>VLOOKUP(A178,HF!$A$3:$L$11001,12,FALSE)</f>
        <v>#N/A</v>
      </c>
      <c r="L178" s="49">
        <f>I178-IFERROR(VLOOKUP(A178,Summary!$A$3:$H$30000,8,FALSE),0)</f>
        <v>0</v>
      </c>
    </row>
    <row r="179" spans="1:12">
      <c r="A179" s="51" t="str">
        <f t="shared" si="11"/>
        <v/>
      </c>
      <c r="G179">
        <f t="shared" si="12"/>
        <v>0</v>
      </c>
      <c r="H179" s="28">
        <f t="shared" si="13"/>
        <v>0</v>
      </c>
      <c r="I179" s="65">
        <f t="shared" si="14"/>
        <v>0</v>
      </c>
      <c r="J179" s="24" t="e">
        <f>VLOOKUP(A179,HF!$A$3:$L$11001,10,FALSE)</f>
        <v>#N/A</v>
      </c>
      <c r="K179" s="24" t="e">
        <f>VLOOKUP(A179,HF!$A$3:$L$11001,12,FALSE)</f>
        <v>#N/A</v>
      </c>
      <c r="L179" s="49">
        <f>I179-IFERROR(VLOOKUP(A179,Summary!$A$3:$H$30000,8,FALSE),0)</f>
        <v>0</v>
      </c>
    </row>
    <row r="180" spans="1:12">
      <c r="A180" s="51" t="str">
        <f t="shared" si="11"/>
        <v/>
      </c>
      <c r="G180">
        <f t="shared" si="12"/>
        <v>0</v>
      </c>
      <c r="H180" s="28">
        <f t="shared" si="13"/>
        <v>0</v>
      </c>
      <c r="I180" s="65">
        <f t="shared" si="14"/>
        <v>0</v>
      </c>
      <c r="J180" s="24" t="e">
        <f>VLOOKUP(A180,HF!$A$3:$L$11001,10,FALSE)</f>
        <v>#N/A</v>
      </c>
      <c r="K180" s="24" t="e">
        <f>VLOOKUP(A180,HF!$A$3:$L$11001,12,FALSE)</f>
        <v>#N/A</v>
      </c>
      <c r="L180" s="49">
        <f>I180-IFERROR(VLOOKUP(A180,Summary!$A$3:$H$30000,8,FALSE),0)</f>
        <v>0</v>
      </c>
    </row>
    <row r="181" spans="1:12">
      <c r="A181" s="51" t="str">
        <f t="shared" si="11"/>
        <v/>
      </c>
      <c r="G181">
        <f t="shared" si="12"/>
        <v>0</v>
      </c>
      <c r="H181" s="28">
        <f t="shared" si="13"/>
        <v>0</v>
      </c>
      <c r="I181" s="65">
        <f t="shared" si="14"/>
        <v>0</v>
      </c>
      <c r="J181" s="24" t="e">
        <f>VLOOKUP(A181,HF!$A$3:$L$11001,10,FALSE)</f>
        <v>#N/A</v>
      </c>
      <c r="K181" s="24" t="e">
        <f>VLOOKUP(A181,HF!$A$3:$L$11001,12,FALSE)</f>
        <v>#N/A</v>
      </c>
      <c r="L181" s="49">
        <f>I181-IFERROR(VLOOKUP(A181,Summary!$A$3:$H$30000,8,FALSE),0)</f>
        <v>0</v>
      </c>
    </row>
    <row r="182" spans="1:12">
      <c r="A182" s="51" t="str">
        <f t="shared" si="11"/>
        <v/>
      </c>
      <c r="G182">
        <f t="shared" si="12"/>
        <v>0</v>
      </c>
      <c r="H182" s="28">
        <f t="shared" si="13"/>
        <v>0</v>
      </c>
      <c r="I182" s="65">
        <f t="shared" si="14"/>
        <v>0</v>
      </c>
      <c r="J182" s="24" t="e">
        <f>VLOOKUP(A182,HF!$A$3:$L$11001,10,FALSE)</f>
        <v>#N/A</v>
      </c>
      <c r="K182" s="24" t="e">
        <f>VLOOKUP(A182,HF!$A$3:$L$11001,12,FALSE)</f>
        <v>#N/A</v>
      </c>
      <c r="L182" s="49">
        <f>I182-IFERROR(VLOOKUP(A182,Summary!$A$3:$H$30000,8,FALSE),0)</f>
        <v>0</v>
      </c>
    </row>
    <row r="183" spans="1:12">
      <c r="A183" s="51" t="str">
        <f t="shared" si="11"/>
        <v/>
      </c>
      <c r="G183">
        <f t="shared" si="12"/>
        <v>0</v>
      </c>
      <c r="H183" s="28">
        <f t="shared" si="13"/>
        <v>0</v>
      </c>
      <c r="I183" s="65">
        <f t="shared" si="14"/>
        <v>0</v>
      </c>
      <c r="J183" s="24" t="e">
        <f>VLOOKUP(A183,HF!$A$3:$L$11001,10,FALSE)</f>
        <v>#N/A</v>
      </c>
      <c r="K183" s="24" t="e">
        <f>VLOOKUP(A183,HF!$A$3:$L$11001,12,FALSE)</f>
        <v>#N/A</v>
      </c>
      <c r="L183" s="49">
        <f>I183-IFERROR(VLOOKUP(A183,Summary!$A$3:$H$30000,8,FALSE),0)</f>
        <v>0</v>
      </c>
    </row>
    <row r="184" spans="1:12">
      <c r="A184" s="51" t="str">
        <f t="shared" si="11"/>
        <v/>
      </c>
      <c r="G184">
        <f t="shared" si="12"/>
        <v>0</v>
      </c>
      <c r="H184" s="28">
        <f t="shared" si="13"/>
        <v>0</v>
      </c>
      <c r="I184" s="65">
        <f t="shared" si="14"/>
        <v>0</v>
      </c>
      <c r="J184" s="24" t="e">
        <f>VLOOKUP(A184,HF!$A$3:$L$11001,10,FALSE)</f>
        <v>#N/A</v>
      </c>
      <c r="K184" s="24" t="e">
        <f>VLOOKUP(A184,HF!$A$3:$L$11001,12,FALSE)</f>
        <v>#N/A</v>
      </c>
      <c r="L184" s="49">
        <f>I184-IFERROR(VLOOKUP(A184,Summary!$A$3:$H$30000,8,FALSE),0)</f>
        <v>0</v>
      </c>
    </row>
    <row r="185" spans="1:12">
      <c r="A185" s="51" t="str">
        <f t="shared" si="11"/>
        <v/>
      </c>
      <c r="G185">
        <f t="shared" si="12"/>
        <v>0</v>
      </c>
      <c r="H185" s="28">
        <f t="shared" si="13"/>
        <v>0</v>
      </c>
      <c r="I185" s="65">
        <f t="shared" si="14"/>
        <v>0</v>
      </c>
      <c r="J185" s="24" t="e">
        <f>VLOOKUP(A185,HF!$A$3:$L$11001,10,FALSE)</f>
        <v>#N/A</v>
      </c>
      <c r="K185" s="24" t="e">
        <f>VLOOKUP(A185,HF!$A$3:$L$11001,12,FALSE)</f>
        <v>#N/A</v>
      </c>
      <c r="L185" s="49">
        <f>I185-IFERROR(VLOOKUP(A185,Summary!$A$3:$H$30000,8,FALSE),0)</f>
        <v>0</v>
      </c>
    </row>
    <row r="186" spans="1:12">
      <c r="A186" s="51" t="str">
        <f t="shared" si="11"/>
        <v/>
      </c>
      <c r="G186">
        <f t="shared" si="12"/>
        <v>0</v>
      </c>
      <c r="H186" s="28">
        <f t="shared" si="13"/>
        <v>0</v>
      </c>
      <c r="I186" s="65">
        <f t="shared" si="14"/>
        <v>0</v>
      </c>
      <c r="J186" s="24" t="e">
        <f>VLOOKUP(A186,HF!$A$3:$L$11001,10,FALSE)</f>
        <v>#N/A</v>
      </c>
      <c r="K186" s="24" t="e">
        <f>VLOOKUP(A186,HF!$A$3:$L$11001,12,FALSE)</f>
        <v>#N/A</v>
      </c>
      <c r="L186" s="49">
        <f>I186-IFERROR(VLOOKUP(A186,Summary!$A$3:$H$30000,8,FALSE),0)</f>
        <v>0</v>
      </c>
    </row>
    <row r="187" spans="1:12">
      <c r="A187" s="51" t="str">
        <f t="shared" si="11"/>
        <v/>
      </c>
      <c r="G187">
        <f t="shared" si="12"/>
        <v>0</v>
      </c>
      <c r="H187" s="28">
        <f t="shared" si="13"/>
        <v>0</v>
      </c>
      <c r="I187" s="65">
        <f t="shared" si="14"/>
        <v>0</v>
      </c>
      <c r="J187" s="24" t="e">
        <f>VLOOKUP(A187,HF!$A$3:$L$11001,10,FALSE)</f>
        <v>#N/A</v>
      </c>
      <c r="K187" s="24" t="e">
        <f>VLOOKUP(A187,HF!$A$3:$L$11001,12,FALSE)</f>
        <v>#N/A</v>
      </c>
      <c r="L187" s="49">
        <f>I187-IFERROR(VLOOKUP(A187,Summary!$A$3:$H$30000,8,FALSE),0)</f>
        <v>0</v>
      </c>
    </row>
    <row r="188" spans="1:12">
      <c r="A188" s="51" t="str">
        <f t="shared" si="11"/>
        <v/>
      </c>
      <c r="G188">
        <f t="shared" si="12"/>
        <v>0</v>
      </c>
      <c r="H188" s="28">
        <f t="shared" si="13"/>
        <v>0</v>
      </c>
      <c r="I188" s="65">
        <f t="shared" si="14"/>
        <v>0</v>
      </c>
      <c r="J188" s="24" t="e">
        <f>VLOOKUP(A188,HF!$A$3:$L$11001,10,FALSE)</f>
        <v>#N/A</v>
      </c>
      <c r="K188" s="24" t="e">
        <f>VLOOKUP(A188,HF!$A$3:$L$11001,12,FALSE)</f>
        <v>#N/A</v>
      </c>
      <c r="L188" s="49">
        <f>I188-IFERROR(VLOOKUP(A188,Summary!$A$3:$H$30000,8,FALSE),0)</f>
        <v>0</v>
      </c>
    </row>
    <row r="189" spans="1:12">
      <c r="A189" s="51" t="str">
        <f t="shared" si="11"/>
        <v/>
      </c>
      <c r="G189">
        <f t="shared" si="12"/>
        <v>0</v>
      </c>
      <c r="H189" s="28">
        <f t="shared" si="13"/>
        <v>0</v>
      </c>
      <c r="I189" s="65">
        <f t="shared" si="14"/>
        <v>0</v>
      </c>
      <c r="J189" s="24" t="e">
        <f>VLOOKUP(A189,HF!$A$3:$L$11001,10,FALSE)</f>
        <v>#N/A</v>
      </c>
      <c r="K189" s="24" t="e">
        <f>VLOOKUP(A189,HF!$A$3:$L$11001,12,FALSE)</f>
        <v>#N/A</v>
      </c>
      <c r="L189" s="49">
        <f>I189-IFERROR(VLOOKUP(A189,Summary!$A$3:$H$30000,8,FALSE),0)</f>
        <v>0</v>
      </c>
    </row>
    <row r="190" spans="1:12">
      <c r="A190" s="51" t="str">
        <f t="shared" si="11"/>
        <v/>
      </c>
      <c r="G190">
        <f t="shared" si="12"/>
        <v>0</v>
      </c>
      <c r="H190" s="28">
        <f t="shared" si="13"/>
        <v>0</v>
      </c>
      <c r="I190" s="65">
        <f t="shared" si="14"/>
        <v>0</v>
      </c>
      <c r="J190" s="24" t="e">
        <f>VLOOKUP(A190,HF!$A$3:$L$11001,10,FALSE)</f>
        <v>#N/A</v>
      </c>
      <c r="K190" s="24" t="e">
        <f>VLOOKUP(A190,HF!$A$3:$L$11001,12,FALSE)</f>
        <v>#N/A</v>
      </c>
      <c r="L190" s="49">
        <f>I190-IFERROR(VLOOKUP(A190,Summary!$A$3:$H$30000,8,FALSE),0)</f>
        <v>0</v>
      </c>
    </row>
    <row r="191" spans="1:12">
      <c r="A191" s="51" t="str">
        <f t="shared" si="11"/>
        <v/>
      </c>
      <c r="G191">
        <f t="shared" si="12"/>
        <v>0</v>
      </c>
      <c r="H191" s="28">
        <f t="shared" si="13"/>
        <v>0</v>
      </c>
      <c r="I191" s="65">
        <f t="shared" si="14"/>
        <v>0</v>
      </c>
      <c r="J191" s="24" t="e">
        <f>VLOOKUP(A191,HF!$A$3:$L$11001,10,FALSE)</f>
        <v>#N/A</v>
      </c>
      <c r="K191" s="24" t="e">
        <f>VLOOKUP(A191,HF!$A$3:$L$11001,12,FALSE)</f>
        <v>#N/A</v>
      </c>
      <c r="L191" s="49">
        <f>I191-IFERROR(VLOOKUP(A191,Summary!$A$3:$H$30000,8,FALSE),0)</f>
        <v>0</v>
      </c>
    </row>
    <row r="192" spans="1:12">
      <c r="A192" s="51" t="str">
        <f t="shared" si="11"/>
        <v/>
      </c>
      <c r="G192">
        <f t="shared" si="12"/>
        <v>0</v>
      </c>
      <c r="H192" s="28">
        <f t="shared" si="13"/>
        <v>0</v>
      </c>
      <c r="I192" s="65">
        <f t="shared" si="14"/>
        <v>0</v>
      </c>
      <c r="J192" s="24" t="e">
        <f>VLOOKUP(A192,HF!$A$3:$L$11001,10,FALSE)</f>
        <v>#N/A</v>
      </c>
      <c r="K192" s="24" t="e">
        <f>VLOOKUP(A192,HF!$A$3:$L$11001,12,FALSE)</f>
        <v>#N/A</v>
      </c>
      <c r="L192" s="49">
        <f>I192-IFERROR(VLOOKUP(A192,Summary!$A$3:$H$30000,8,FALSE),0)</f>
        <v>0</v>
      </c>
    </row>
    <row r="193" spans="1:12">
      <c r="A193" s="51" t="str">
        <f t="shared" si="11"/>
        <v/>
      </c>
      <c r="G193">
        <f t="shared" si="12"/>
        <v>0</v>
      </c>
      <c r="H193" s="28">
        <f t="shared" si="13"/>
        <v>0</v>
      </c>
      <c r="I193" s="65">
        <f t="shared" si="14"/>
        <v>0</v>
      </c>
      <c r="J193" s="24" t="e">
        <f>VLOOKUP(A193,HF!$A$3:$L$11001,10,FALSE)</f>
        <v>#N/A</v>
      </c>
      <c r="K193" s="24" t="e">
        <f>VLOOKUP(A193,HF!$A$3:$L$11001,12,FALSE)</f>
        <v>#N/A</v>
      </c>
      <c r="L193" s="49">
        <f>I193-IFERROR(VLOOKUP(A193,Summary!$A$3:$H$30000,8,FALSE),0)</f>
        <v>0</v>
      </c>
    </row>
    <row r="194" spans="1:12">
      <c r="A194" s="51" t="str">
        <f t="shared" si="11"/>
        <v/>
      </c>
      <c r="G194">
        <f t="shared" si="12"/>
        <v>0</v>
      </c>
      <c r="H194" s="28">
        <f t="shared" si="13"/>
        <v>0</v>
      </c>
      <c r="I194" s="65">
        <f t="shared" si="14"/>
        <v>0</v>
      </c>
      <c r="J194" s="24" t="e">
        <f>VLOOKUP(A194,HF!$A$3:$L$11001,10,FALSE)</f>
        <v>#N/A</v>
      </c>
      <c r="K194" s="24" t="e">
        <f>VLOOKUP(A194,HF!$A$3:$L$11001,12,FALSE)</f>
        <v>#N/A</v>
      </c>
      <c r="L194" s="49">
        <f>I194-IFERROR(VLOOKUP(A194,Summary!$A$3:$H$30000,8,FALSE),0)</f>
        <v>0</v>
      </c>
    </row>
    <row r="195" spans="1:12">
      <c r="A195" s="51" t="str">
        <f t="shared" ref="A195:A258" si="15">CONCATENATE(B195,C195)</f>
        <v/>
      </c>
      <c r="G195">
        <f t="shared" si="12"/>
        <v>0</v>
      </c>
      <c r="H195" s="28">
        <f t="shared" si="13"/>
        <v>0</v>
      </c>
      <c r="I195" s="65">
        <f t="shared" si="14"/>
        <v>0</v>
      </c>
      <c r="J195" s="24" t="e">
        <f>VLOOKUP(A195,HF!$A$3:$L$11001,10,FALSE)</f>
        <v>#N/A</v>
      </c>
      <c r="K195" s="24" t="e">
        <f>VLOOKUP(A195,HF!$A$3:$L$11001,12,FALSE)</f>
        <v>#N/A</v>
      </c>
      <c r="L195" s="49">
        <f>I195-IFERROR(VLOOKUP(A195,Summary!$A$3:$H$30000,8,FALSE),0)</f>
        <v>0</v>
      </c>
    </row>
    <row r="196" spans="1:12">
      <c r="A196" s="51" t="str">
        <f t="shared" si="15"/>
        <v/>
      </c>
      <c r="G196">
        <f t="shared" si="12"/>
        <v>0</v>
      </c>
      <c r="H196" s="28">
        <f t="shared" si="13"/>
        <v>0</v>
      </c>
      <c r="I196" s="65">
        <f t="shared" si="14"/>
        <v>0</v>
      </c>
      <c r="J196" s="24" t="e">
        <f>VLOOKUP(A196,HF!$A$3:$L$11001,10,FALSE)</f>
        <v>#N/A</v>
      </c>
      <c r="K196" s="24" t="e">
        <f>VLOOKUP(A196,HF!$A$3:$L$11001,12,FALSE)</f>
        <v>#N/A</v>
      </c>
      <c r="L196" s="49">
        <f>I196-IFERROR(VLOOKUP(A196,Summary!$A$3:$H$30000,8,FALSE),0)</f>
        <v>0</v>
      </c>
    </row>
    <row r="197" spans="1:12">
      <c r="A197" s="51" t="str">
        <f t="shared" si="15"/>
        <v/>
      </c>
      <c r="G197">
        <f t="shared" si="12"/>
        <v>0</v>
      </c>
      <c r="H197" s="28">
        <f t="shared" si="13"/>
        <v>0</v>
      </c>
      <c r="I197" s="65">
        <f t="shared" si="14"/>
        <v>0</v>
      </c>
      <c r="J197" s="24" t="e">
        <f>VLOOKUP(A197,HF!$A$3:$L$11001,10,FALSE)</f>
        <v>#N/A</v>
      </c>
      <c r="K197" s="24" t="e">
        <f>VLOOKUP(A197,HF!$A$3:$L$11001,12,FALSE)</f>
        <v>#N/A</v>
      </c>
      <c r="L197" s="49">
        <f>I197-IFERROR(VLOOKUP(A197,Summary!$A$3:$H$30000,8,FALSE),0)</f>
        <v>0</v>
      </c>
    </row>
    <row r="198" spans="1:12">
      <c r="A198" s="51" t="str">
        <f t="shared" si="15"/>
        <v/>
      </c>
      <c r="G198">
        <f t="shared" si="12"/>
        <v>0</v>
      </c>
      <c r="H198" s="28">
        <f t="shared" si="13"/>
        <v>0</v>
      </c>
      <c r="I198" s="65">
        <f t="shared" si="14"/>
        <v>0</v>
      </c>
      <c r="J198" s="24" t="e">
        <f>VLOOKUP(A198,HF!$A$3:$L$11001,10,FALSE)</f>
        <v>#N/A</v>
      </c>
      <c r="K198" s="24" t="e">
        <f>VLOOKUP(A198,HF!$A$3:$L$11001,12,FALSE)</f>
        <v>#N/A</v>
      </c>
      <c r="L198" s="49">
        <f>I198-IFERROR(VLOOKUP(A198,Summary!$A$3:$H$30000,8,FALSE),0)</f>
        <v>0</v>
      </c>
    </row>
    <row r="199" spans="1:12">
      <c r="A199" s="51" t="str">
        <f t="shared" si="15"/>
        <v/>
      </c>
      <c r="G199">
        <f t="shared" si="12"/>
        <v>0</v>
      </c>
      <c r="H199" s="28">
        <f t="shared" si="13"/>
        <v>0</v>
      </c>
      <c r="I199" s="65">
        <f t="shared" si="14"/>
        <v>0</v>
      </c>
      <c r="J199" s="24" t="e">
        <f>VLOOKUP(A199,HF!$A$3:$L$11001,10,FALSE)</f>
        <v>#N/A</v>
      </c>
      <c r="K199" s="24" t="e">
        <f>VLOOKUP(A199,HF!$A$3:$L$11001,12,FALSE)</f>
        <v>#N/A</v>
      </c>
      <c r="L199" s="49">
        <f>I199-IFERROR(VLOOKUP(A199,Summary!$A$3:$H$30000,8,FALSE),0)</f>
        <v>0</v>
      </c>
    </row>
    <row r="200" spans="1:12">
      <c r="A200" s="51" t="str">
        <f t="shared" si="15"/>
        <v/>
      </c>
      <c r="G200">
        <f t="shared" si="12"/>
        <v>0</v>
      </c>
      <c r="H200" s="28">
        <f t="shared" si="13"/>
        <v>0</v>
      </c>
      <c r="I200" s="65">
        <f t="shared" si="14"/>
        <v>0</v>
      </c>
      <c r="J200" s="24" t="e">
        <f>VLOOKUP(A200,HF!$A$3:$L$11001,10,FALSE)</f>
        <v>#N/A</v>
      </c>
      <c r="K200" s="24" t="e">
        <f>VLOOKUP(A200,HF!$A$3:$L$11001,12,FALSE)</f>
        <v>#N/A</v>
      </c>
      <c r="L200" s="49">
        <f>I200-IFERROR(VLOOKUP(A200,Summary!$A$3:$H$30000,8,FALSE),0)</f>
        <v>0</v>
      </c>
    </row>
    <row r="201" spans="1:12">
      <c r="A201" s="51" t="str">
        <f t="shared" si="15"/>
        <v/>
      </c>
      <c r="G201">
        <f t="shared" si="12"/>
        <v>0</v>
      </c>
      <c r="H201" s="28">
        <f t="shared" si="13"/>
        <v>0</v>
      </c>
      <c r="I201" s="65">
        <f t="shared" si="14"/>
        <v>0</v>
      </c>
      <c r="J201" s="24" t="e">
        <f>VLOOKUP(A201,HF!$A$3:$L$11001,10,FALSE)</f>
        <v>#N/A</v>
      </c>
      <c r="K201" s="24" t="e">
        <f>VLOOKUP(A201,HF!$A$3:$L$11001,12,FALSE)</f>
        <v>#N/A</v>
      </c>
      <c r="L201" s="49">
        <f>I201-IFERROR(VLOOKUP(A201,Summary!$A$3:$H$30000,8,FALSE),0)</f>
        <v>0</v>
      </c>
    </row>
    <row r="202" spans="1:12">
      <c r="A202" s="51" t="str">
        <f t="shared" si="15"/>
        <v/>
      </c>
      <c r="G202">
        <f t="shared" si="12"/>
        <v>0</v>
      </c>
      <c r="H202" s="28">
        <f t="shared" si="13"/>
        <v>0</v>
      </c>
      <c r="I202" s="65">
        <f t="shared" si="14"/>
        <v>0</v>
      </c>
      <c r="J202" s="24" t="e">
        <f>VLOOKUP(A202,HF!$A$3:$L$11001,10,FALSE)</f>
        <v>#N/A</v>
      </c>
      <c r="K202" s="24" t="e">
        <f>VLOOKUP(A202,HF!$A$3:$L$11001,12,FALSE)</f>
        <v>#N/A</v>
      </c>
      <c r="L202" s="49">
        <f>I202-IFERROR(VLOOKUP(A202,Summary!$A$3:$H$30000,8,FALSE),0)</f>
        <v>0</v>
      </c>
    </row>
    <row r="203" spans="1:12">
      <c r="A203" s="51" t="str">
        <f t="shared" si="15"/>
        <v/>
      </c>
      <c r="G203">
        <f t="shared" si="12"/>
        <v>0</v>
      </c>
      <c r="H203" s="28">
        <f t="shared" si="13"/>
        <v>0</v>
      </c>
      <c r="I203" s="65">
        <f t="shared" si="14"/>
        <v>0</v>
      </c>
      <c r="J203" s="24" t="e">
        <f>VLOOKUP(A203,HF!$A$3:$L$11001,10,FALSE)</f>
        <v>#N/A</v>
      </c>
      <c r="K203" s="24" t="e">
        <f>VLOOKUP(A203,HF!$A$3:$L$11001,12,FALSE)</f>
        <v>#N/A</v>
      </c>
      <c r="L203" s="49">
        <f>I203-IFERROR(VLOOKUP(A203,Summary!$A$3:$H$30000,8,FALSE),0)</f>
        <v>0</v>
      </c>
    </row>
    <row r="204" spans="1:12">
      <c r="A204" s="51" t="str">
        <f t="shared" si="15"/>
        <v/>
      </c>
      <c r="G204">
        <f t="shared" si="12"/>
        <v>0</v>
      </c>
      <c r="H204" s="28">
        <f t="shared" si="13"/>
        <v>0</v>
      </c>
      <c r="I204" s="65">
        <f t="shared" si="14"/>
        <v>0</v>
      </c>
      <c r="J204" s="24" t="e">
        <f>VLOOKUP(A204,HF!$A$3:$L$11001,10,FALSE)</f>
        <v>#N/A</v>
      </c>
      <c r="K204" s="24" t="e">
        <f>VLOOKUP(A204,HF!$A$3:$L$11001,12,FALSE)</f>
        <v>#N/A</v>
      </c>
      <c r="L204" s="49">
        <f>I204-IFERROR(VLOOKUP(A204,Summary!$A$3:$H$30000,8,FALSE),0)</f>
        <v>0</v>
      </c>
    </row>
    <row r="205" spans="1:12">
      <c r="A205" s="51" t="str">
        <f t="shared" si="15"/>
        <v/>
      </c>
      <c r="G205">
        <f t="shared" si="12"/>
        <v>0</v>
      </c>
      <c r="H205" s="28">
        <f t="shared" si="13"/>
        <v>0</v>
      </c>
      <c r="I205" s="65">
        <f t="shared" si="14"/>
        <v>0</v>
      </c>
      <c r="J205" s="24" t="e">
        <f>VLOOKUP(A205,HF!$A$3:$L$11001,10,FALSE)</f>
        <v>#N/A</v>
      </c>
      <c r="K205" s="24" t="e">
        <f>VLOOKUP(A205,HF!$A$3:$L$11001,12,FALSE)</f>
        <v>#N/A</v>
      </c>
      <c r="L205" s="49">
        <f>I205-IFERROR(VLOOKUP(A205,Summary!$A$3:$H$30000,8,FALSE),0)</f>
        <v>0</v>
      </c>
    </row>
    <row r="206" spans="1:12">
      <c r="A206" s="51" t="str">
        <f t="shared" si="15"/>
        <v/>
      </c>
      <c r="G206">
        <f t="shared" si="12"/>
        <v>0</v>
      </c>
      <c r="H206" s="28">
        <f t="shared" si="13"/>
        <v>0</v>
      </c>
      <c r="I206" s="65">
        <f t="shared" si="14"/>
        <v>0</v>
      </c>
      <c r="J206" s="24" t="e">
        <f>VLOOKUP(A206,HF!$A$3:$L$11001,10,FALSE)</f>
        <v>#N/A</v>
      </c>
      <c r="K206" s="24" t="e">
        <f>VLOOKUP(A206,HF!$A$3:$L$11001,12,FALSE)</f>
        <v>#N/A</v>
      </c>
      <c r="L206" s="49">
        <f>I206-IFERROR(VLOOKUP(A206,Summary!$A$3:$H$30000,8,FALSE),0)</f>
        <v>0</v>
      </c>
    </row>
    <row r="207" spans="1:12">
      <c r="A207" s="51" t="str">
        <f t="shared" si="15"/>
        <v/>
      </c>
      <c r="G207">
        <f t="shared" si="12"/>
        <v>0</v>
      </c>
      <c r="H207" s="28">
        <f t="shared" si="13"/>
        <v>0</v>
      </c>
      <c r="I207" s="65">
        <f t="shared" si="14"/>
        <v>0</v>
      </c>
      <c r="J207" s="24" t="e">
        <f>VLOOKUP(A207,HF!$A$3:$L$11001,10,FALSE)</f>
        <v>#N/A</v>
      </c>
      <c r="K207" s="24" t="e">
        <f>VLOOKUP(A207,HF!$A$3:$L$11001,12,FALSE)</f>
        <v>#N/A</v>
      </c>
      <c r="L207" s="49">
        <f>I207-IFERROR(VLOOKUP(A207,Summary!$A$3:$H$30000,8,FALSE),0)</f>
        <v>0</v>
      </c>
    </row>
    <row r="208" spans="1:12">
      <c r="A208" s="51" t="str">
        <f t="shared" si="15"/>
        <v/>
      </c>
      <c r="G208">
        <f t="shared" si="12"/>
        <v>0</v>
      </c>
      <c r="H208" s="28">
        <f t="shared" si="13"/>
        <v>0</v>
      </c>
      <c r="I208" s="65">
        <f t="shared" si="14"/>
        <v>0</v>
      </c>
      <c r="J208" s="24" t="e">
        <f>VLOOKUP(A208,HF!$A$3:$L$11001,10,FALSE)</f>
        <v>#N/A</v>
      </c>
      <c r="K208" s="24" t="e">
        <f>VLOOKUP(A208,HF!$A$3:$L$11001,12,FALSE)</f>
        <v>#N/A</v>
      </c>
      <c r="L208" s="49">
        <f>I208-IFERROR(VLOOKUP(A208,Summary!$A$3:$H$30000,8,FALSE),0)</f>
        <v>0</v>
      </c>
    </row>
    <row r="209" spans="1:12">
      <c r="A209" s="51" t="str">
        <f t="shared" si="15"/>
        <v/>
      </c>
      <c r="G209">
        <f t="shared" si="12"/>
        <v>0</v>
      </c>
      <c r="H209" s="28">
        <f t="shared" si="13"/>
        <v>0</v>
      </c>
      <c r="I209" s="65">
        <f t="shared" si="14"/>
        <v>0</v>
      </c>
      <c r="J209" s="24" t="e">
        <f>VLOOKUP(A209,HF!$A$3:$L$11001,10,FALSE)</f>
        <v>#N/A</v>
      </c>
      <c r="K209" s="24" t="e">
        <f>VLOOKUP(A209,HF!$A$3:$L$11001,12,FALSE)</f>
        <v>#N/A</v>
      </c>
      <c r="L209" s="49">
        <f>I209-IFERROR(VLOOKUP(A209,Summary!$A$3:$H$30000,8,FALSE),0)</f>
        <v>0</v>
      </c>
    </row>
    <row r="210" spans="1:12">
      <c r="A210" s="51" t="str">
        <f t="shared" si="15"/>
        <v/>
      </c>
      <c r="G210">
        <f t="shared" si="12"/>
        <v>0</v>
      </c>
      <c r="H210" s="28">
        <f t="shared" si="13"/>
        <v>0</v>
      </c>
      <c r="I210" s="65">
        <f t="shared" si="14"/>
        <v>0</v>
      </c>
      <c r="J210" s="24" t="e">
        <f>VLOOKUP(A210,HF!$A$3:$L$11001,10,FALSE)</f>
        <v>#N/A</v>
      </c>
      <c r="K210" s="24" t="e">
        <f>VLOOKUP(A210,HF!$A$3:$L$11001,12,FALSE)</f>
        <v>#N/A</v>
      </c>
      <c r="L210" s="49">
        <f>I210-IFERROR(VLOOKUP(A210,Summary!$A$3:$H$30000,8,FALSE),0)</f>
        <v>0</v>
      </c>
    </row>
    <row r="211" spans="1:12">
      <c r="A211" s="51" t="str">
        <f t="shared" si="15"/>
        <v/>
      </c>
      <c r="G211">
        <f t="shared" si="12"/>
        <v>0</v>
      </c>
      <c r="H211" s="28">
        <f t="shared" si="13"/>
        <v>0</v>
      </c>
      <c r="I211" s="65">
        <f t="shared" si="14"/>
        <v>0</v>
      </c>
      <c r="J211" s="24" t="e">
        <f>VLOOKUP(A211,HF!$A$3:$L$11001,10,FALSE)</f>
        <v>#N/A</v>
      </c>
      <c r="K211" s="24" t="e">
        <f>VLOOKUP(A211,HF!$A$3:$L$11001,12,FALSE)</f>
        <v>#N/A</v>
      </c>
      <c r="L211" s="49">
        <f>I211-IFERROR(VLOOKUP(A211,Summary!$A$3:$H$30000,8,FALSE),0)</f>
        <v>0</v>
      </c>
    </row>
    <row r="212" spans="1:12">
      <c r="A212" s="51" t="str">
        <f t="shared" si="15"/>
        <v/>
      </c>
      <c r="G212">
        <f t="shared" si="12"/>
        <v>0</v>
      </c>
      <c r="H212" s="28">
        <f t="shared" si="13"/>
        <v>0</v>
      </c>
      <c r="I212" s="65">
        <f t="shared" si="14"/>
        <v>0</v>
      </c>
      <c r="J212" s="24" t="e">
        <f>VLOOKUP(A212,HF!$A$3:$L$11001,10,FALSE)</f>
        <v>#N/A</v>
      </c>
      <c r="K212" s="24" t="e">
        <f>VLOOKUP(A212,HF!$A$3:$L$11001,12,FALSE)</f>
        <v>#N/A</v>
      </c>
      <c r="L212" s="49">
        <f>I212-IFERROR(VLOOKUP(A212,Summary!$A$3:$H$30000,8,FALSE),0)</f>
        <v>0</v>
      </c>
    </row>
    <row r="213" spans="1:12">
      <c r="A213" s="51" t="str">
        <f t="shared" si="15"/>
        <v/>
      </c>
      <c r="G213">
        <f t="shared" si="12"/>
        <v>0</v>
      </c>
      <c r="H213" s="28">
        <f t="shared" si="13"/>
        <v>0</v>
      </c>
      <c r="I213" s="65">
        <f t="shared" si="14"/>
        <v>0</v>
      </c>
      <c r="J213" s="24" t="e">
        <f>VLOOKUP(A213,HF!$A$3:$L$11001,10,FALSE)</f>
        <v>#N/A</v>
      </c>
      <c r="K213" s="24" t="e">
        <f>VLOOKUP(A213,HF!$A$3:$L$11001,12,FALSE)</f>
        <v>#N/A</v>
      </c>
      <c r="L213" s="49">
        <f>I213-IFERROR(VLOOKUP(A213,Summary!$A$3:$H$30000,8,FALSE),0)</f>
        <v>0</v>
      </c>
    </row>
    <row r="214" spans="1:12">
      <c r="A214" s="51" t="str">
        <f t="shared" si="15"/>
        <v/>
      </c>
      <c r="G214">
        <f t="shared" si="12"/>
        <v>0</v>
      </c>
      <c r="H214" s="28">
        <f t="shared" si="13"/>
        <v>0</v>
      </c>
      <c r="I214" s="65">
        <f t="shared" si="14"/>
        <v>0</v>
      </c>
      <c r="J214" s="24" t="e">
        <f>VLOOKUP(A214,HF!$A$3:$L$11001,10,FALSE)</f>
        <v>#N/A</v>
      </c>
      <c r="K214" s="24" t="e">
        <f>VLOOKUP(A214,HF!$A$3:$L$11001,12,FALSE)</f>
        <v>#N/A</v>
      </c>
      <c r="L214" s="49">
        <f>I214-IFERROR(VLOOKUP(A214,Summary!$A$3:$H$30000,8,FALSE),0)</f>
        <v>0</v>
      </c>
    </row>
    <row r="215" spans="1:12">
      <c r="A215" s="51" t="str">
        <f t="shared" si="15"/>
        <v/>
      </c>
      <c r="G215">
        <f t="shared" si="12"/>
        <v>0</v>
      </c>
      <c r="H215" s="28">
        <f t="shared" si="13"/>
        <v>0</v>
      </c>
      <c r="I215" s="65">
        <f t="shared" si="14"/>
        <v>0</v>
      </c>
      <c r="J215" s="24" t="e">
        <f>VLOOKUP(A215,HF!$A$3:$L$11001,10,FALSE)</f>
        <v>#N/A</v>
      </c>
      <c r="K215" s="24" t="e">
        <f>VLOOKUP(A215,HF!$A$3:$L$11001,12,FALSE)</f>
        <v>#N/A</v>
      </c>
      <c r="L215" s="49">
        <f>I215-IFERROR(VLOOKUP(A215,Summary!$A$3:$H$30000,8,FALSE),0)</f>
        <v>0</v>
      </c>
    </row>
    <row r="216" spans="1:12">
      <c r="A216" s="51" t="str">
        <f t="shared" si="15"/>
        <v/>
      </c>
      <c r="G216">
        <f t="shared" si="12"/>
        <v>0</v>
      </c>
      <c r="H216" s="28">
        <f t="shared" si="13"/>
        <v>0</v>
      </c>
      <c r="I216" s="65">
        <f t="shared" si="14"/>
        <v>0</v>
      </c>
      <c r="J216" s="24" t="e">
        <f>VLOOKUP(A216,HF!$A$3:$L$11001,10,FALSE)</f>
        <v>#N/A</v>
      </c>
      <c r="K216" s="24" t="e">
        <f>VLOOKUP(A216,HF!$A$3:$L$11001,12,FALSE)</f>
        <v>#N/A</v>
      </c>
      <c r="L216" s="49">
        <f>I216-IFERROR(VLOOKUP(A216,Summary!$A$3:$H$30000,8,FALSE),0)</f>
        <v>0</v>
      </c>
    </row>
    <row r="217" spans="1:12">
      <c r="A217" s="51" t="str">
        <f t="shared" si="15"/>
        <v/>
      </c>
      <c r="G217">
        <f t="shared" si="12"/>
        <v>0</v>
      </c>
      <c r="H217" s="28">
        <f t="shared" si="13"/>
        <v>0</v>
      </c>
      <c r="I217" s="65">
        <f t="shared" si="14"/>
        <v>0</v>
      </c>
      <c r="J217" s="24" t="e">
        <f>VLOOKUP(A217,HF!$A$3:$L$11001,10,FALSE)</f>
        <v>#N/A</v>
      </c>
      <c r="K217" s="24" t="e">
        <f>VLOOKUP(A217,HF!$A$3:$L$11001,12,FALSE)</f>
        <v>#N/A</v>
      </c>
      <c r="L217" s="49">
        <f>I217-IFERROR(VLOOKUP(A217,Summary!$A$3:$H$30000,8,FALSE),0)</f>
        <v>0</v>
      </c>
    </row>
    <row r="218" spans="1:12">
      <c r="A218" s="51" t="str">
        <f t="shared" si="15"/>
        <v/>
      </c>
      <c r="G218">
        <f t="shared" si="12"/>
        <v>0</v>
      </c>
      <c r="H218" s="28">
        <f t="shared" si="13"/>
        <v>0</v>
      </c>
      <c r="I218" s="65">
        <f t="shared" si="14"/>
        <v>0</v>
      </c>
      <c r="J218" s="24" t="e">
        <f>VLOOKUP(A218,HF!$A$3:$L$11001,10,FALSE)</f>
        <v>#N/A</v>
      </c>
      <c r="K218" s="24" t="e">
        <f>VLOOKUP(A218,HF!$A$3:$L$11001,12,FALSE)</f>
        <v>#N/A</v>
      </c>
      <c r="L218" s="49">
        <f>I218-IFERROR(VLOOKUP(A218,Summary!$A$3:$H$30000,8,FALSE),0)</f>
        <v>0</v>
      </c>
    </row>
    <row r="219" spans="1:12">
      <c r="A219" s="51" t="str">
        <f t="shared" si="15"/>
        <v/>
      </c>
      <c r="G219">
        <f t="shared" si="12"/>
        <v>0</v>
      </c>
      <c r="H219" s="28">
        <f t="shared" si="13"/>
        <v>0</v>
      </c>
      <c r="I219" s="65">
        <f t="shared" si="14"/>
        <v>0</v>
      </c>
      <c r="J219" s="24" t="e">
        <f>VLOOKUP(A219,HF!$A$3:$L$11001,10,FALSE)</f>
        <v>#N/A</v>
      </c>
      <c r="K219" s="24" t="e">
        <f>VLOOKUP(A219,HF!$A$3:$L$11001,12,FALSE)</f>
        <v>#N/A</v>
      </c>
      <c r="L219" s="49">
        <f>I219-IFERROR(VLOOKUP(A219,Summary!$A$3:$H$30000,8,FALSE),0)</f>
        <v>0</v>
      </c>
    </row>
    <row r="220" spans="1:12">
      <c r="A220" s="51" t="str">
        <f t="shared" si="15"/>
        <v/>
      </c>
      <c r="G220">
        <f t="shared" si="12"/>
        <v>0</v>
      </c>
      <c r="H220" s="28">
        <f t="shared" si="13"/>
        <v>0</v>
      </c>
      <c r="I220" s="65">
        <f t="shared" si="14"/>
        <v>0</v>
      </c>
      <c r="J220" s="24" t="e">
        <f>VLOOKUP(A220,HF!$A$3:$L$11001,10,FALSE)</f>
        <v>#N/A</v>
      </c>
      <c r="K220" s="24" t="e">
        <f>VLOOKUP(A220,HF!$A$3:$L$11001,12,FALSE)</f>
        <v>#N/A</v>
      </c>
      <c r="L220" s="49">
        <f>I220-IFERROR(VLOOKUP(A220,Summary!$A$3:$H$30000,8,FALSE),0)</f>
        <v>0</v>
      </c>
    </row>
    <row r="221" spans="1:12">
      <c r="A221" s="51" t="str">
        <f t="shared" si="15"/>
        <v/>
      </c>
      <c r="G221">
        <f t="shared" si="12"/>
        <v>0</v>
      </c>
      <c r="H221" s="28">
        <f t="shared" si="13"/>
        <v>0</v>
      </c>
      <c r="I221" s="65">
        <f t="shared" si="14"/>
        <v>0</v>
      </c>
      <c r="J221" s="24" t="e">
        <f>VLOOKUP(A221,HF!$A$3:$L$11001,10,FALSE)</f>
        <v>#N/A</v>
      </c>
      <c r="K221" s="24" t="e">
        <f>VLOOKUP(A221,HF!$A$3:$L$11001,12,FALSE)</f>
        <v>#N/A</v>
      </c>
      <c r="L221" s="49">
        <f>I221-IFERROR(VLOOKUP(A221,Summary!$A$3:$H$30000,8,FALSE),0)</f>
        <v>0</v>
      </c>
    </row>
    <row r="222" spans="1:12">
      <c r="A222" s="51" t="str">
        <f t="shared" si="15"/>
        <v/>
      </c>
      <c r="G222">
        <f t="shared" si="12"/>
        <v>0</v>
      </c>
      <c r="H222" s="28">
        <f t="shared" si="13"/>
        <v>0</v>
      </c>
      <c r="I222" s="65">
        <f t="shared" si="14"/>
        <v>0</v>
      </c>
      <c r="J222" s="24" t="e">
        <f>VLOOKUP(A222,HF!$A$3:$L$11001,10,FALSE)</f>
        <v>#N/A</v>
      </c>
      <c r="K222" s="24" t="e">
        <f>VLOOKUP(A222,HF!$A$3:$L$11001,12,FALSE)</f>
        <v>#N/A</v>
      </c>
      <c r="L222" s="49">
        <f>I222-IFERROR(VLOOKUP(A222,Summary!$A$3:$H$30000,8,FALSE),0)</f>
        <v>0</v>
      </c>
    </row>
    <row r="223" spans="1:12">
      <c r="A223" s="51" t="str">
        <f t="shared" si="15"/>
        <v/>
      </c>
      <c r="G223">
        <f t="shared" si="12"/>
        <v>0</v>
      </c>
      <c r="H223" s="28">
        <f t="shared" si="13"/>
        <v>0</v>
      </c>
      <c r="I223" s="65">
        <f t="shared" si="14"/>
        <v>0</v>
      </c>
      <c r="J223" s="24" t="e">
        <f>VLOOKUP(A223,HF!$A$3:$L$11001,10,FALSE)</f>
        <v>#N/A</v>
      </c>
      <c r="K223" s="24" t="e">
        <f>VLOOKUP(A223,HF!$A$3:$L$11001,12,FALSE)</f>
        <v>#N/A</v>
      </c>
      <c r="L223" s="49">
        <f>I223-IFERROR(VLOOKUP(A223,Summary!$A$3:$H$30000,8,FALSE),0)</f>
        <v>0</v>
      </c>
    </row>
    <row r="224" spans="1:12">
      <c r="A224" s="51" t="str">
        <f t="shared" si="15"/>
        <v/>
      </c>
      <c r="G224">
        <f t="shared" si="12"/>
        <v>0</v>
      </c>
      <c r="H224" s="28">
        <f t="shared" si="13"/>
        <v>0</v>
      </c>
      <c r="I224" s="65">
        <f t="shared" si="14"/>
        <v>0</v>
      </c>
      <c r="J224" s="24" t="e">
        <f>VLOOKUP(A224,HF!$A$3:$L$11001,10,FALSE)</f>
        <v>#N/A</v>
      </c>
      <c r="K224" s="24" t="e">
        <f>VLOOKUP(A224,HF!$A$3:$L$11001,12,FALSE)</f>
        <v>#N/A</v>
      </c>
      <c r="L224" s="49">
        <f>I224-IFERROR(VLOOKUP(A224,Summary!$A$3:$H$30000,8,FALSE),0)</f>
        <v>0</v>
      </c>
    </row>
    <row r="225" spans="1:12">
      <c r="A225" s="51" t="str">
        <f t="shared" si="15"/>
        <v/>
      </c>
      <c r="G225">
        <f t="shared" si="12"/>
        <v>0</v>
      </c>
      <c r="H225" s="28">
        <f t="shared" si="13"/>
        <v>0</v>
      </c>
      <c r="I225" s="65">
        <f t="shared" si="14"/>
        <v>0</v>
      </c>
      <c r="J225" s="24" t="e">
        <f>VLOOKUP(A225,HF!$A$3:$L$11001,10,FALSE)</f>
        <v>#N/A</v>
      </c>
      <c r="K225" s="24" t="e">
        <f>VLOOKUP(A225,HF!$A$3:$L$11001,12,FALSE)</f>
        <v>#N/A</v>
      </c>
      <c r="L225" s="49">
        <f>I225-IFERROR(VLOOKUP(A225,Summary!$A$3:$H$30000,8,FALSE),0)</f>
        <v>0</v>
      </c>
    </row>
    <row r="226" spans="1:12">
      <c r="A226" s="51" t="str">
        <f t="shared" si="15"/>
        <v/>
      </c>
      <c r="G226">
        <f t="shared" si="12"/>
        <v>0</v>
      </c>
      <c r="H226" s="28">
        <f t="shared" si="13"/>
        <v>0</v>
      </c>
      <c r="I226" s="65">
        <f t="shared" si="14"/>
        <v>0</v>
      </c>
      <c r="J226" s="24" t="e">
        <f>VLOOKUP(A226,HF!$A$3:$L$11001,10,FALSE)</f>
        <v>#N/A</v>
      </c>
      <c r="K226" s="24" t="e">
        <f>VLOOKUP(A226,HF!$A$3:$L$11001,12,FALSE)</f>
        <v>#N/A</v>
      </c>
      <c r="L226" s="49">
        <f>I226-IFERROR(VLOOKUP(A226,Summary!$A$3:$H$30000,8,FALSE),0)</f>
        <v>0</v>
      </c>
    </row>
    <row r="227" spans="1:12">
      <c r="A227" s="51" t="str">
        <f t="shared" si="15"/>
        <v/>
      </c>
      <c r="G227">
        <f t="shared" si="12"/>
        <v>0</v>
      </c>
      <c r="H227" s="28">
        <f t="shared" si="13"/>
        <v>0</v>
      </c>
      <c r="I227" s="65">
        <f t="shared" si="14"/>
        <v>0</v>
      </c>
      <c r="J227" s="24" t="e">
        <f>VLOOKUP(A227,HF!$A$3:$L$11001,10,FALSE)</f>
        <v>#N/A</v>
      </c>
      <c r="K227" s="24" t="e">
        <f>VLOOKUP(A227,HF!$A$3:$L$11001,12,FALSE)</f>
        <v>#N/A</v>
      </c>
      <c r="L227" s="49">
        <f>I227-IFERROR(VLOOKUP(A227,Summary!$A$3:$H$30000,8,FALSE),0)</f>
        <v>0</v>
      </c>
    </row>
    <row r="228" spans="1:12">
      <c r="A228" s="51" t="str">
        <f t="shared" si="15"/>
        <v/>
      </c>
      <c r="G228">
        <f t="shared" si="12"/>
        <v>0</v>
      </c>
      <c r="H228" s="28">
        <f t="shared" si="13"/>
        <v>0</v>
      </c>
      <c r="I228" s="65">
        <f t="shared" si="14"/>
        <v>0</v>
      </c>
      <c r="J228" s="24" t="e">
        <f>VLOOKUP(A228,HF!$A$3:$L$11001,10,FALSE)</f>
        <v>#N/A</v>
      </c>
      <c r="K228" s="24" t="e">
        <f>VLOOKUP(A228,HF!$A$3:$L$11001,12,FALSE)</f>
        <v>#N/A</v>
      </c>
      <c r="L228" s="49">
        <f>I228-IFERROR(VLOOKUP(A228,Summary!$A$3:$H$30000,8,FALSE),0)</f>
        <v>0</v>
      </c>
    </row>
    <row r="229" spans="1:12">
      <c r="A229" s="51" t="str">
        <f t="shared" si="15"/>
        <v/>
      </c>
      <c r="G229">
        <f t="shared" si="12"/>
        <v>0</v>
      </c>
      <c r="H229" s="28">
        <f t="shared" si="13"/>
        <v>0</v>
      </c>
      <c r="I229" s="65">
        <f t="shared" si="14"/>
        <v>0</v>
      </c>
      <c r="J229" s="24" t="e">
        <f>VLOOKUP(A229,HF!$A$3:$L$11001,10,FALSE)</f>
        <v>#N/A</v>
      </c>
      <c r="K229" s="24" t="e">
        <f>VLOOKUP(A229,HF!$A$3:$L$11001,12,FALSE)</f>
        <v>#N/A</v>
      </c>
      <c r="L229" s="49">
        <f>I229-IFERROR(VLOOKUP(A229,Summary!$A$3:$H$30000,8,FALSE),0)</f>
        <v>0</v>
      </c>
    </row>
    <row r="230" spans="1:12">
      <c r="A230" s="51" t="str">
        <f t="shared" si="15"/>
        <v/>
      </c>
      <c r="G230">
        <f t="shared" si="12"/>
        <v>0</v>
      </c>
      <c r="H230" s="28">
        <f t="shared" si="13"/>
        <v>0</v>
      </c>
      <c r="I230" s="65">
        <f t="shared" si="14"/>
        <v>0</v>
      </c>
      <c r="J230" s="24" t="e">
        <f>VLOOKUP(A230,HF!$A$3:$L$11001,10,FALSE)</f>
        <v>#N/A</v>
      </c>
      <c r="K230" s="24" t="e">
        <f>VLOOKUP(A230,HF!$A$3:$L$11001,12,FALSE)</f>
        <v>#N/A</v>
      </c>
      <c r="L230" s="49">
        <f>I230-IFERROR(VLOOKUP(A230,Summary!$A$3:$H$30000,8,FALSE),0)</f>
        <v>0</v>
      </c>
    </row>
    <row r="231" spans="1:12">
      <c r="A231" s="51" t="str">
        <f t="shared" si="15"/>
        <v/>
      </c>
      <c r="G231">
        <f t="shared" si="12"/>
        <v>0</v>
      </c>
      <c r="H231" s="28">
        <f t="shared" si="13"/>
        <v>0</v>
      </c>
      <c r="I231" s="65">
        <f t="shared" si="14"/>
        <v>0</v>
      </c>
      <c r="J231" s="24" t="e">
        <f>VLOOKUP(A231,HF!$A$3:$L$11001,10,FALSE)</f>
        <v>#N/A</v>
      </c>
      <c r="K231" s="24" t="e">
        <f>VLOOKUP(A231,HF!$A$3:$L$11001,12,FALSE)</f>
        <v>#N/A</v>
      </c>
      <c r="L231" s="49">
        <f>I231-IFERROR(VLOOKUP(A231,Summary!$A$3:$H$30000,8,FALSE),0)</f>
        <v>0</v>
      </c>
    </row>
    <row r="232" spans="1:12">
      <c r="A232" s="51" t="str">
        <f t="shared" si="15"/>
        <v/>
      </c>
      <c r="G232">
        <f t="shared" si="12"/>
        <v>0</v>
      </c>
      <c r="H232" s="28">
        <f t="shared" si="13"/>
        <v>0</v>
      </c>
      <c r="I232" s="65">
        <f t="shared" si="14"/>
        <v>0</v>
      </c>
      <c r="J232" s="24" t="e">
        <f>VLOOKUP(A232,HF!$A$3:$L$11001,10,FALSE)</f>
        <v>#N/A</v>
      </c>
      <c r="K232" s="24" t="e">
        <f>VLOOKUP(A232,HF!$A$3:$L$11001,12,FALSE)</f>
        <v>#N/A</v>
      </c>
      <c r="L232" s="49">
        <f>I232-IFERROR(VLOOKUP(A232,Summary!$A$3:$H$30000,8,FALSE),0)</f>
        <v>0</v>
      </c>
    </row>
    <row r="233" spans="1:12">
      <c r="A233" s="51" t="str">
        <f t="shared" si="15"/>
        <v/>
      </c>
      <c r="G233">
        <f t="shared" si="12"/>
        <v>0</v>
      </c>
      <c r="H233" s="28">
        <f t="shared" si="13"/>
        <v>0</v>
      </c>
      <c r="I233" s="65">
        <f t="shared" si="14"/>
        <v>0</v>
      </c>
      <c r="J233" s="24" t="e">
        <f>VLOOKUP(A233,HF!$A$3:$L$11001,10,FALSE)</f>
        <v>#N/A</v>
      </c>
      <c r="K233" s="24" t="e">
        <f>VLOOKUP(A233,HF!$A$3:$L$11001,12,FALSE)</f>
        <v>#N/A</v>
      </c>
      <c r="L233" s="49">
        <f>I233-IFERROR(VLOOKUP(A233,Summary!$A$3:$H$30000,8,FALSE),0)</f>
        <v>0</v>
      </c>
    </row>
    <row r="234" spans="1:12">
      <c r="A234" s="51" t="str">
        <f t="shared" si="15"/>
        <v/>
      </c>
      <c r="G234">
        <f t="shared" si="12"/>
        <v>0</v>
      </c>
      <c r="H234" s="28">
        <f t="shared" si="13"/>
        <v>0</v>
      </c>
      <c r="I234" s="65">
        <f t="shared" si="14"/>
        <v>0</v>
      </c>
      <c r="J234" s="24" t="e">
        <f>VLOOKUP(A234,HF!$A$3:$L$11001,10,FALSE)</f>
        <v>#N/A</v>
      </c>
      <c r="K234" s="24" t="e">
        <f>VLOOKUP(A234,HF!$A$3:$L$11001,12,FALSE)</f>
        <v>#N/A</v>
      </c>
      <c r="L234" s="49">
        <f>I234-IFERROR(VLOOKUP(A234,Summary!$A$3:$H$30000,8,FALSE),0)</f>
        <v>0</v>
      </c>
    </row>
    <row r="235" spans="1:12">
      <c r="A235" s="51" t="str">
        <f t="shared" si="15"/>
        <v/>
      </c>
      <c r="G235">
        <f t="shared" si="12"/>
        <v>0</v>
      </c>
      <c r="H235" s="28">
        <f t="shared" si="13"/>
        <v>0</v>
      </c>
      <c r="I235" s="65">
        <f t="shared" si="14"/>
        <v>0</v>
      </c>
      <c r="J235" s="24" t="e">
        <f>VLOOKUP(A235,HF!$A$3:$L$11001,10,FALSE)</f>
        <v>#N/A</v>
      </c>
      <c r="K235" s="24" t="e">
        <f>VLOOKUP(A235,HF!$A$3:$L$11001,12,FALSE)</f>
        <v>#N/A</v>
      </c>
      <c r="L235" s="49">
        <f>I235-IFERROR(VLOOKUP(A235,Summary!$A$3:$H$30000,8,FALSE),0)</f>
        <v>0</v>
      </c>
    </row>
    <row r="236" spans="1:12">
      <c r="A236" s="51" t="str">
        <f t="shared" si="15"/>
        <v/>
      </c>
      <c r="G236">
        <f t="shared" si="12"/>
        <v>0</v>
      </c>
      <c r="H236" s="28">
        <f t="shared" si="13"/>
        <v>0</v>
      </c>
      <c r="I236" s="65">
        <f t="shared" si="14"/>
        <v>0</v>
      </c>
      <c r="J236" s="24" t="e">
        <f>VLOOKUP(A236,HF!$A$3:$L$11001,10,FALSE)</f>
        <v>#N/A</v>
      </c>
      <c r="K236" s="24" t="e">
        <f>VLOOKUP(A236,HF!$A$3:$L$11001,12,FALSE)</f>
        <v>#N/A</v>
      </c>
      <c r="L236" s="49">
        <f>I236-IFERROR(VLOOKUP(A236,Summary!$A$3:$H$30000,8,FALSE),0)</f>
        <v>0</v>
      </c>
    </row>
    <row r="237" spans="1:12">
      <c r="A237" s="51" t="str">
        <f t="shared" si="15"/>
        <v/>
      </c>
      <c r="G237">
        <f t="shared" si="12"/>
        <v>0</v>
      </c>
      <c r="H237" s="28">
        <f t="shared" si="13"/>
        <v>0</v>
      </c>
      <c r="I237" s="65">
        <f t="shared" si="14"/>
        <v>0</v>
      </c>
      <c r="J237" s="24" t="e">
        <f>VLOOKUP(A237,HF!$A$3:$L$11001,10,FALSE)</f>
        <v>#N/A</v>
      </c>
      <c r="K237" s="24" t="e">
        <f>VLOOKUP(A237,HF!$A$3:$L$11001,12,FALSE)</f>
        <v>#N/A</v>
      </c>
      <c r="L237" s="49">
        <f>I237-IFERROR(VLOOKUP(A237,Summary!$A$3:$H$30000,8,FALSE),0)</f>
        <v>0</v>
      </c>
    </row>
    <row r="238" spans="1:12">
      <c r="A238" s="51" t="str">
        <f t="shared" si="15"/>
        <v/>
      </c>
      <c r="G238">
        <f t="shared" si="12"/>
        <v>0</v>
      </c>
      <c r="H238" s="28">
        <f t="shared" si="13"/>
        <v>0</v>
      </c>
      <c r="I238" s="65">
        <f t="shared" si="14"/>
        <v>0</v>
      </c>
      <c r="J238" s="24" t="e">
        <f>VLOOKUP(A238,HF!$A$3:$L$11001,10,FALSE)</f>
        <v>#N/A</v>
      </c>
      <c r="K238" s="24" t="e">
        <f>VLOOKUP(A238,HF!$A$3:$L$11001,12,FALSE)</f>
        <v>#N/A</v>
      </c>
      <c r="L238" s="49">
        <f>I238-IFERROR(VLOOKUP(A238,Summary!$A$3:$H$30000,8,FALSE),0)</f>
        <v>0</v>
      </c>
    </row>
    <row r="239" spans="1:12">
      <c r="A239" s="51" t="str">
        <f t="shared" si="15"/>
        <v/>
      </c>
      <c r="G239">
        <f t="shared" si="12"/>
        <v>0</v>
      </c>
      <c r="H239" s="28">
        <f t="shared" si="13"/>
        <v>0</v>
      </c>
      <c r="I239" s="65">
        <f t="shared" si="14"/>
        <v>0</v>
      </c>
      <c r="J239" s="24" t="e">
        <f>VLOOKUP(A239,HF!$A$3:$L$11001,10,FALSE)</f>
        <v>#N/A</v>
      </c>
      <c r="K239" s="24" t="e">
        <f>VLOOKUP(A239,HF!$A$3:$L$11001,12,FALSE)</f>
        <v>#N/A</v>
      </c>
      <c r="L239" s="49">
        <f>I239-IFERROR(VLOOKUP(A239,Summary!$A$3:$H$30000,8,FALSE),0)</f>
        <v>0</v>
      </c>
    </row>
    <row r="240" spans="1:12">
      <c r="A240" s="51" t="str">
        <f t="shared" si="15"/>
        <v/>
      </c>
      <c r="G240">
        <f t="shared" si="12"/>
        <v>0</v>
      </c>
      <c r="H240" s="28">
        <f t="shared" si="13"/>
        <v>0</v>
      </c>
      <c r="I240" s="65">
        <f t="shared" si="14"/>
        <v>0</v>
      </c>
      <c r="J240" s="24" t="e">
        <f>VLOOKUP(A240,HF!$A$3:$L$11001,10,FALSE)</f>
        <v>#N/A</v>
      </c>
      <c r="K240" s="24" t="e">
        <f>VLOOKUP(A240,HF!$A$3:$L$11001,12,FALSE)</f>
        <v>#N/A</v>
      </c>
      <c r="L240" s="49">
        <f>I240-IFERROR(VLOOKUP(A240,Summary!$A$3:$H$30000,8,FALSE),0)</f>
        <v>0</v>
      </c>
    </row>
    <row r="241" spans="1:12">
      <c r="A241" s="51" t="str">
        <f t="shared" si="15"/>
        <v/>
      </c>
      <c r="G241">
        <f t="shared" si="12"/>
        <v>0</v>
      </c>
      <c r="H241" s="28">
        <f t="shared" si="13"/>
        <v>0</v>
      </c>
      <c r="I241" s="65">
        <f t="shared" si="14"/>
        <v>0</v>
      </c>
      <c r="J241" s="24" t="e">
        <f>VLOOKUP(A241,HF!$A$3:$L$11001,10,FALSE)</f>
        <v>#N/A</v>
      </c>
      <c r="K241" s="24" t="e">
        <f>VLOOKUP(A241,HF!$A$3:$L$11001,12,FALSE)</f>
        <v>#N/A</v>
      </c>
      <c r="L241" s="49">
        <f>I241-IFERROR(VLOOKUP(A241,Summary!$A$3:$H$30000,8,FALSE),0)</f>
        <v>0</v>
      </c>
    </row>
    <row r="242" spans="1:12">
      <c r="A242" s="51" t="str">
        <f t="shared" si="15"/>
        <v/>
      </c>
      <c r="G242">
        <f t="shared" ref="G242:G305" si="16">F242-C242</f>
        <v>0</v>
      </c>
      <c r="H242" s="28">
        <f t="shared" ref="H242:H305" si="17">E242-D242</f>
        <v>0</v>
      </c>
      <c r="I242" s="65">
        <f t="shared" ref="I242:I305" si="18">IF(G242=0,HOUR(H242)*60+MINUTE(H242),-1)</f>
        <v>0</v>
      </c>
      <c r="J242" s="24" t="e">
        <f>VLOOKUP(A242,HF!$A$3:$L$11001,10,FALSE)</f>
        <v>#N/A</v>
      </c>
      <c r="K242" s="24" t="e">
        <f>VLOOKUP(A242,HF!$A$3:$L$11001,12,FALSE)</f>
        <v>#N/A</v>
      </c>
      <c r="L242" s="49">
        <f>I242-IFERROR(VLOOKUP(A242,Summary!$A$3:$H$30000,8,FALSE),0)</f>
        <v>0</v>
      </c>
    </row>
    <row r="243" spans="1:12">
      <c r="A243" s="51" t="str">
        <f t="shared" si="15"/>
        <v/>
      </c>
      <c r="G243">
        <f t="shared" si="16"/>
        <v>0</v>
      </c>
      <c r="H243" s="28">
        <f t="shared" si="17"/>
        <v>0</v>
      </c>
      <c r="I243" s="65">
        <f t="shared" si="18"/>
        <v>0</v>
      </c>
      <c r="J243" s="24" t="e">
        <f>VLOOKUP(A243,HF!$A$3:$L$11001,10,FALSE)</f>
        <v>#N/A</v>
      </c>
      <c r="K243" s="24" t="e">
        <f>VLOOKUP(A243,HF!$A$3:$L$11001,12,FALSE)</f>
        <v>#N/A</v>
      </c>
      <c r="L243" s="49">
        <f>I243-IFERROR(VLOOKUP(A243,Summary!$A$3:$H$30000,8,FALSE),0)</f>
        <v>0</v>
      </c>
    </row>
    <row r="244" spans="1:12">
      <c r="A244" s="51" t="str">
        <f t="shared" si="15"/>
        <v/>
      </c>
      <c r="G244">
        <f t="shared" si="16"/>
        <v>0</v>
      </c>
      <c r="H244" s="28">
        <f t="shared" si="17"/>
        <v>0</v>
      </c>
      <c r="I244" s="65">
        <f t="shared" si="18"/>
        <v>0</v>
      </c>
      <c r="J244" s="24" t="e">
        <f>VLOOKUP(A244,HF!$A$3:$L$11001,10,FALSE)</f>
        <v>#N/A</v>
      </c>
      <c r="K244" s="24" t="e">
        <f>VLOOKUP(A244,HF!$A$3:$L$11001,12,FALSE)</f>
        <v>#N/A</v>
      </c>
      <c r="L244" s="49">
        <f>I244-IFERROR(VLOOKUP(A244,Summary!$A$3:$H$30000,8,FALSE),0)</f>
        <v>0</v>
      </c>
    </row>
    <row r="245" spans="1:12">
      <c r="A245" s="51" t="str">
        <f t="shared" si="15"/>
        <v/>
      </c>
      <c r="G245">
        <f t="shared" si="16"/>
        <v>0</v>
      </c>
      <c r="H245" s="28">
        <f t="shared" si="17"/>
        <v>0</v>
      </c>
      <c r="I245" s="65">
        <f t="shared" si="18"/>
        <v>0</v>
      </c>
      <c r="J245" s="24" t="e">
        <f>VLOOKUP(A245,HF!$A$3:$L$11001,10,FALSE)</f>
        <v>#N/A</v>
      </c>
      <c r="K245" s="24" t="e">
        <f>VLOOKUP(A245,HF!$A$3:$L$11001,12,FALSE)</f>
        <v>#N/A</v>
      </c>
      <c r="L245" s="49">
        <f>I245-IFERROR(VLOOKUP(A245,Summary!$A$3:$H$30000,8,FALSE),0)</f>
        <v>0</v>
      </c>
    </row>
    <row r="246" spans="1:12">
      <c r="A246" s="51" t="str">
        <f t="shared" si="15"/>
        <v/>
      </c>
      <c r="G246">
        <f t="shared" si="16"/>
        <v>0</v>
      </c>
      <c r="H246" s="28">
        <f t="shared" si="17"/>
        <v>0</v>
      </c>
      <c r="I246" s="65">
        <f t="shared" si="18"/>
        <v>0</v>
      </c>
      <c r="J246" s="24" t="e">
        <f>VLOOKUP(A246,HF!$A$3:$L$11001,10,FALSE)</f>
        <v>#N/A</v>
      </c>
      <c r="K246" s="24" t="e">
        <f>VLOOKUP(A246,HF!$A$3:$L$11001,12,FALSE)</f>
        <v>#N/A</v>
      </c>
      <c r="L246" s="49">
        <f>I246-IFERROR(VLOOKUP(A246,Summary!$A$3:$H$30000,8,FALSE),0)</f>
        <v>0</v>
      </c>
    </row>
    <row r="247" spans="1:12">
      <c r="A247" s="51" t="str">
        <f t="shared" si="15"/>
        <v/>
      </c>
      <c r="G247">
        <f t="shared" si="16"/>
        <v>0</v>
      </c>
      <c r="H247" s="28">
        <f t="shared" si="17"/>
        <v>0</v>
      </c>
      <c r="I247" s="65">
        <f t="shared" si="18"/>
        <v>0</v>
      </c>
      <c r="J247" s="24" t="e">
        <f>VLOOKUP(A247,HF!$A$3:$L$11001,10,FALSE)</f>
        <v>#N/A</v>
      </c>
      <c r="K247" s="24" t="e">
        <f>VLOOKUP(A247,HF!$A$3:$L$11001,12,FALSE)</f>
        <v>#N/A</v>
      </c>
      <c r="L247" s="49">
        <f>I247-IFERROR(VLOOKUP(A247,Summary!$A$3:$H$30000,8,FALSE),0)</f>
        <v>0</v>
      </c>
    </row>
    <row r="248" spans="1:12">
      <c r="A248" s="51" t="str">
        <f t="shared" si="15"/>
        <v/>
      </c>
      <c r="G248">
        <f t="shared" si="16"/>
        <v>0</v>
      </c>
      <c r="H248" s="28">
        <f t="shared" si="17"/>
        <v>0</v>
      </c>
      <c r="I248" s="65">
        <f t="shared" si="18"/>
        <v>0</v>
      </c>
      <c r="J248" s="24" t="e">
        <f>VLOOKUP(A248,HF!$A$3:$L$11001,10,FALSE)</f>
        <v>#N/A</v>
      </c>
      <c r="K248" s="24" t="e">
        <f>VLOOKUP(A248,HF!$A$3:$L$11001,12,FALSE)</f>
        <v>#N/A</v>
      </c>
      <c r="L248" s="49">
        <f>I248-IFERROR(VLOOKUP(A248,Summary!$A$3:$H$30000,8,FALSE),0)</f>
        <v>0</v>
      </c>
    </row>
    <row r="249" spans="1:12">
      <c r="A249" s="51" t="str">
        <f t="shared" si="15"/>
        <v/>
      </c>
      <c r="G249">
        <f t="shared" si="16"/>
        <v>0</v>
      </c>
      <c r="H249" s="28">
        <f t="shared" si="17"/>
        <v>0</v>
      </c>
      <c r="I249" s="65">
        <f t="shared" si="18"/>
        <v>0</v>
      </c>
      <c r="J249" s="24" t="e">
        <f>VLOOKUP(A249,HF!$A$3:$L$11001,10,FALSE)</f>
        <v>#N/A</v>
      </c>
      <c r="K249" s="24" t="e">
        <f>VLOOKUP(A249,HF!$A$3:$L$11001,12,FALSE)</f>
        <v>#N/A</v>
      </c>
      <c r="L249" s="49">
        <f>I249-IFERROR(VLOOKUP(A249,Summary!$A$3:$H$30000,8,FALSE),0)</f>
        <v>0</v>
      </c>
    </row>
    <row r="250" spans="1:12">
      <c r="A250" s="51" t="str">
        <f t="shared" si="15"/>
        <v/>
      </c>
      <c r="G250">
        <f t="shared" si="16"/>
        <v>0</v>
      </c>
      <c r="H250" s="28">
        <f t="shared" si="17"/>
        <v>0</v>
      </c>
      <c r="I250" s="65">
        <f t="shared" si="18"/>
        <v>0</v>
      </c>
      <c r="J250" s="24" t="e">
        <f>VLOOKUP(A250,HF!$A$3:$L$11001,10,FALSE)</f>
        <v>#N/A</v>
      </c>
      <c r="K250" s="24" t="e">
        <f>VLOOKUP(A250,HF!$A$3:$L$11001,12,FALSE)</f>
        <v>#N/A</v>
      </c>
      <c r="L250" s="49">
        <f>I250-IFERROR(VLOOKUP(A250,Summary!$A$3:$H$30000,8,FALSE),0)</f>
        <v>0</v>
      </c>
    </row>
    <row r="251" spans="1:12">
      <c r="A251" s="51" t="str">
        <f t="shared" si="15"/>
        <v/>
      </c>
      <c r="G251">
        <f t="shared" si="16"/>
        <v>0</v>
      </c>
      <c r="H251" s="28">
        <f t="shared" si="17"/>
        <v>0</v>
      </c>
      <c r="I251" s="65">
        <f t="shared" si="18"/>
        <v>0</v>
      </c>
      <c r="J251" s="24" t="e">
        <f>VLOOKUP(A251,HF!$A$3:$L$11001,10,FALSE)</f>
        <v>#N/A</v>
      </c>
      <c r="K251" s="24" t="e">
        <f>VLOOKUP(A251,HF!$A$3:$L$11001,12,FALSE)</f>
        <v>#N/A</v>
      </c>
      <c r="L251" s="49">
        <f>I251-IFERROR(VLOOKUP(A251,Summary!$A$3:$H$30000,8,FALSE),0)</f>
        <v>0</v>
      </c>
    </row>
    <row r="252" spans="1:12">
      <c r="A252" s="51" t="str">
        <f t="shared" si="15"/>
        <v/>
      </c>
      <c r="G252">
        <f t="shared" si="16"/>
        <v>0</v>
      </c>
      <c r="H252" s="28">
        <f t="shared" si="17"/>
        <v>0</v>
      </c>
      <c r="I252" s="65">
        <f t="shared" si="18"/>
        <v>0</v>
      </c>
      <c r="J252" s="24" t="e">
        <f>VLOOKUP(A252,HF!$A$3:$L$11001,10,FALSE)</f>
        <v>#N/A</v>
      </c>
      <c r="K252" s="24" t="e">
        <f>VLOOKUP(A252,HF!$A$3:$L$11001,12,FALSE)</f>
        <v>#N/A</v>
      </c>
      <c r="L252" s="49">
        <f>I252-IFERROR(VLOOKUP(A252,Summary!$A$3:$H$30000,8,FALSE),0)</f>
        <v>0</v>
      </c>
    </row>
    <row r="253" spans="1:12">
      <c r="A253" s="51" t="str">
        <f t="shared" si="15"/>
        <v/>
      </c>
      <c r="G253">
        <f t="shared" si="16"/>
        <v>0</v>
      </c>
      <c r="H253" s="28">
        <f t="shared" si="17"/>
        <v>0</v>
      </c>
      <c r="I253" s="65">
        <f t="shared" si="18"/>
        <v>0</v>
      </c>
      <c r="J253" s="24" t="e">
        <f>VLOOKUP(A253,HF!$A$3:$L$11001,10,FALSE)</f>
        <v>#N/A</v>
      </c>
      <c r="K253" s="24" t="e">
        <f>VLOOKUP(A253,HF!$A$3:$L$11001,12,FALSE)</f>
        <v>#N/A</v>
      </c>
      <c r="L253" s="49">
        <f>I253-IFERROR(VLOOKUP(A253,Summary!$A$3:$H$30000,8,FALSE),0)</f>
        <v>0</v>
      </c>
    </row>
    <row r="254" spans="1:12">
      <c r="A254" s="51" t="str">
        <f t="shared" si="15"/>
        <v/>
      </c>
      <c r="G254">
        <f t="shared" si="16"/>
        <v>0</v>
      </c>
      <c r="H254" s="28">
        <f t="shared" si="17"/>
        <v>0</v>
      </c>
      <c r="I254" s="65">
        <f t="shared" si="18"/>
        <v>0</v>
      </c>
      <c r="J254" s="24" t="e">
        <f>VLOOKUP(A254,HF!$A$3:$L$11001,10,FALSE)</f>
        <v>#N/A</v>
      </c>
      <c r="K254" s="24" t="e">
        <f>VLOOKUP(A254,HF!$A$3:$L$11001,12,FALSE)</f>
        <v>#N/A</v>
      </c>
      <c r="L254" s="49">
        <f>I254-IFERROR(VLOOKUP(A254,Summary!$A$3:$H$30000,8,FALSE),0)</f>
        <v>0</v>
      </c>
    </row>
    <row r="255" spans="1:12">
      <c r="A255" s="51" t="str">
        <f t="shared" si="15"/>
        <v/>
      </c>
      <c r="G255">
        <f t="shared" si="16"/>
        <v>0</v>
      </c>
      <c r="H255" s="28">
        <f t="shared" si="17"/>
        <v>0</v>
      </c>
      <c r="I255" s="65">
        <f t="shared" si="18"/>
        <v>0</v>
      </c>
      <c r="J255" s="24" t="e">
        <f>VLOOKUP(A255,HF!$A$3:$L$11001,10,FALSE)</f>
        <v>#N/A</v>
      </c>
      <c r="K255" s="24" t="e">
        <f>VLOOKUP(A255,HF!$A$3:$L$11001,12,FALSE)</f>
        <v>#N/A</v>
      </c>
      <c r="L255" s="49">
        <f>I255-IFERROR(VLOOKUP(A255,Summary!$A$3:$H$30000,8,FALSE),0)</f>
        <v>0</v>
      </c>
    </row>
    <row r="256" spans="1:12">
      <c r="A256" s="51" t="str">
        <f t="shared" si="15"/>
        <v/>
      </c>
      <c r="G256">
        <f t="shared" si="16"/>
        <v>0</v>
      </c>
      <c r="H256" s="28">
        <f t="shared" si="17"/>
        <v>0</v>
      </c>
      <c r="I256" s="65">
        <f t="shared" si="18"/>
        <v>0</v>
      </c>
      <c r="J256" s="24" t="e">
        <f>VLOOKUP(A256,HF!$A$3:$L$11001,10,FALSE)</f>
        <v>#N/A</v>
      </c>
      <c r="K256" s="24" t="e">
        <f>VLOOKUP(A256,HF!$A$3:$L$11001,12,FALSE)</f>
        <v>#N/A</v>
      </c>
      <c r="L256" s="49">
        <f>I256-IFERROR(VLOOKUP(A256,Summary!$A$3:$H$30000,8,FALSE),0)</f>
        <v>0</v>
      </c>
    </row>
    <row r="257" spans="1:12">
      <c r="A257" s="51" t="str">
        <f t="shared" si="15"/>
        <v/>
      </c>
      <c r="G257">
        <f t="shared" si="16"/>
        <v>0</v>
      </c>
      <c r="H257" s="28">
        <f t="shared" si="17"/>
        <v>0</v>
      </c>
      <c r="I257" s="65">
        <f t="shared" si="18"/>
        <v>0</v>
      </c>
      <c r="J257" s="24" t="e">
        <f>VLOOKUP(A257,HF!$A$3:$L$11001,10,FALSE)</f>
        <v>#N/A</v>
      </c>
      <c r="K257" s="24" t="e">
        <f>VLOOKUP(A257,HF!$A$3:$L$11001,12,FALSE)</f>
        <v>#N/A</v>
      </c>
      <c r="L257" s="49">
        <f>I257-IFERROR(VLOOKUP(A257,Summary!$A$3:$H$30000,8,FALSE),0)</f>
        <v>0</v>
      </c>
    </row>
    <row r="258" spans="1:12">
      <c r="A258" s="51" t="str">
        <f t="shared" si="15"/>
        <v/>
      </c>
      <c r="G258">
        <f t="shared" si="16"/>
        <v>0</v>
      </c>
      <c r="H258" s="28">
        <f t="shared" si="17"/>
        <v>0</v>
      </c>
      <c r="I258" s="65">
        <f t="shared" si="18"/>
        <v>0</v>
      </c>
      <c r="J258" s="24" t="e">
        <f>VLOOKUP(A258,HF!$A$3:$L$11001,10,FALSE)</f>
        <v>#N/A</v>
      </c>
      <c r="K258" s="24" t="e">
        <f>VLOOKUP(A258,HF!$A$3:$L$11001,12,FALSE)</f>
        <v>#N/A</v>
      </c>
      <c r="L258" s="49">
        <f>I258-IFERROR(VLOOKUP(A258,Summary!$A$3:$H$30000,8,FALSE),0)</f>
        <v>0</v>
      </c>
    </row>
    <row r="259" spans="1:12">
      <c r="A259" s="51" t="str">
        <f t="shared" ref="A259:A322" si="19">CONCATENATE(B259,C259)</f>
        <v/>
      </c>
      <c r="G259">
        <f t="shared" si="16"/>
        <v>0</v>
      </c>
      <c r="H259" s="28">
        <f t="shared" si="17"/>
        <v>0</v>
      </c>
      <c r="I259" s="65">
        <f t="shared" si="18"/>
        <v>0</v>
      </c>
      <c r="J259" s="24" t="e">
        <f>VLOOKUP(A259,HF!$A$3:$L$11001,10,FALSE)</f>
        <v>#N/A</v>
      </c>
      <c r="K259" s="24" t="e">
        <f>VLOOKUP(A259,HF!$A$3:$L$11001,12,FALSE)</f>
        <v>#N/A</v>
      </c>
      <c r="L259" s="49">
        <f>I259-IFERROR(VLOOKUP(A259,Summary!$A$3:$H$30000,8,FALSE),0)</f>
        <v>0</v>
      </c>
    </row>
    <row r="260" spans="1:12">
      <c r="A260" s="51" t="str">
        <f t="shared" si="19"/>
        <v/>
      </c>
      <c r="G260">
        <f t="shared" si="16"/>
        <v>0</v>
      </c>
      <c r="H260" s="28">
        <f t="shared" si="17"/>
        <v>0</v>
      </c>
      <c r="I260" s="65">
        <f t="shared" si="18"/>
        <v>0</v>
      </c>
      <c r="J260" s="24" t="e">
        <f>VLOOKUP(A260,HF!$A$3:$L$11001,10,FALSE)</f>
        <v>#N/A</v>
      </c>
      <c r="K260" s="24" t="e">
        <f>VLOOKUP(A260,HF!$A$3:$L$11001,12,FALSE)</f>
        <v>#N/A</v>
      </c>
      <c r="L260" s="49">
        <f>I260-IFERROR(VLOOKUP(A260,Summary!$A$3:$H$30000,8,FALSE),0)</f>
        <v>0</v>
      </c>
    </row>
    <row r="261" spans="1:12">
      <c r="A261" s="51" t="str">
        <f t="shared" si="19"/>
        <v/>
      </c>
      <c r="G261">
        <f t="shared" si="16"/>
        <v>0</v>
      </c>
      <c r="H261" s="28">
        <f t="shared" si="17"/>
        <v>0</v>
      </c>
      <c r="I261" s="65">
        <f t="shared" si="18"/>
        <v>0</v>
      </c>
      <c r="J261" s="24" t="e">
        <f>VLOOKUP(A261,HF!$A$3:$L$11001,10,FALSE)</f>
        <v>#N/A</v>
      </c>
      <c r="K261" s="24" t="e">
        <f>VLOOKUP(A261,HF!$A$3:$L$11001,12,FALSE)</f>
        <v>#N/A</v>
      </c>
      <c r="L261" s="49">
        <f>I261-IFERROR(VLOOKUP(A261,Summary!$A$3:$H$30000,8,FALSE),0)</f>
        <v>0</v>
      </c>
    </row>
    <row r="262" spans="1:12">
      <c r="A262" s="51" t="str">
        <f t="shared" si="19"/>
        <v/>
      </c>
      <c r="G262">
        <f t="shared" si="16"/>
        <v>0</v>
      </c>
      <c r="H262" s="28">
        <f t="shared" si="17"/>
        <v>0</v>
      </c>
      <c r="I262" s="65">
        <f t="shared" si="18"/>
        <v>0</v>
      </c>
      <c r="J262" s="24" t="e">
        <f>VLOOKUP(A262,HF!$A$3:$L$11001,10,FALSE)</f>
        <v>#N/A</v>
      </c>
      <c r="K262" s="24" t="e">
        <f>VLOOKUP(A262,HF!$A$3:$L$11001,12,FALSE)</f>
        <v>#N/A</v>
      </c>
      <c r="L262" s="49">
        <f>I262-IFERROR(VLOOKUP(A262,Summary!$A$3:$H$30000,8,FALSE),0)</f>
        <v>0</v>
      </c>
    </row>
    <row r="263" spans="1:12">
      <c r="A263" s="51" t="str">
        <f t="shared" si="19"/>
        <v/>
      </c>
      <c r="G263">
        <f t="shared" si="16"/>
        <v>0</v>
      </c>
      <c r="H263" s="28">
        <f t="shared" si="17"/>
        <v>0</v>
      </c>
      <c r="I263" s="65">
        <f t="shared" si="18"/>
        <v>0</v>
      </c>
      <c r="J263" s="24" t="e">
        <f>VLOOKUP(A263,HF!$A$3:$L$11001,10,FALSE)</f>
        <v>#N/A</v>
      </c>
      <c r="K263" s="24" t="e">
        <f>VLOOKUP(A263,HF!$A$3:$L$11001,12,FALSE)</f>
        <v>#N/A</v>
      </c>
      <c r="L263" s="49">
        <f>I263-IFERROR(VLOOKUP(A263,Summary!$A$3:$H$30000,8,FALSE),0)</f>
        <v>0</v>
      </c>
    </row>
    <row r="264" spans="1:12">
      <c r="A264" s="51" t="str">
        <f t="shared" si="19"/>
        <v/>
      </c>
      <c r="G264">
        <f t="shared" si="16"/>
        <v>0</v>
      </c>
      <c r="H264" s="28">
        <f t="shared" si="17"/>
        <v>0</v>
      </c>
      <c r="I264" s="65">
        <f t="shared" si="18"/>
        <v>0</v>
      </c>
      <c r="J264" s="24" t="e">
        <f>VLOOKUP(A264,HF!$A$3:$L$11001,10,FALSE)</f>
        <v>#N/A</v>
      </c>
      <c r="K264" s="24" t="e">
        <f>VLOOKUP(A264,HF!$A$3:$L$11001,12,FALSE)</f>
        <v>#N/A</v>
      </c>
      <c r="L264" s="49">
        <f>I264-IFERROR(VLOOKUP(A264,Summary!$A$3:$H$30000,8,FALSE),0)</f>
        <v>0</v>
      </c>
    </row>
    <row r="265" spans="1:12">
      <c r="A265" s="51" t="str">
        <f t="shared" si="19"/>
        <v/>
      </c>
      <c r="G265">
        <f t="shared" si="16"/>
        <v>0</v>
      </c>
      <c r="H265" s="28">
        <f t="shared" si="17"/>
        <v>0</v>
      </c>
      <c r="I265" s="65">
        <f t="shared" si="18"/>
        <v>0</v>
      </c>
      <c r="J265" s="24" t="e">
        <f>VLOOKUP(A265,HF!$A$3:$L$11001,10,FALSE)</f>
        <v>#N/A</v>
      </c>
      <c r="K265" s="24" t="e">
        <f>VLOOKUP(A265,HF!$A$3:$L$11001,12,FALSE)</f>
        <v>#N/A</v>
      </c>
      <c r="L265" s="49">
        <f>I265-IFERROR(VLOOKUP(A265,Summary!$A$3:$H$30000,8,FALSE),0)</f>
        <v>0</v>
      </c>
    </row>
    <row r="266" spans="1:12">
      <c r="A266" s="51" t="str">
        <f t="shared" si="19"/>
        <v/>
      </c>
      <c r="G266">
        <f t="shared" si="16"/>
        <v>0</v>
      </c>
      <c r="H266" s="28">
        <f t="shared" si="17"/>
        <v>0</v>
      </c>
      <c r="I266" s="65">
        <f t="shared" si="18"/>
        <v>0</v>
      </c>
      <c r="J266" s="24" t="e">
        <f>VLOOKUP(A266,HF!$A$3:$L$11001,10,FALSE)</f>
        <v>#N/A</v>
      </c>
      <c r="K266" s="24" t="e">
        <f>VLOOKUP(A266,HF!$A$3:$L$11001,12,FALSE)</f>
        <v>#N/A</v>
      </c>
      <c r="L266" s="49">
        <f>I266-IFERROR(VLOOKUP(A266,Summary!$A$3:$H$30000,8,FALSE),0)</f>
        <v>0</v>
      </c>
    </row>
    <row r="267" spans="1:12">
      <c r="A267" s="51" t="str">
        <f t="shared" si="19"/>
        <v/>
      </c>
      <c r="G267">
        <f t="shared" si="16"/>
        <v>0</v>
      </c>
      <c r="H267" s="28">
        <f t="shared" si="17"/>
        <v>0</v>
      </c>
      <c r="I267" s="65">
        <f t="shared" si="18"/>
        <v>0</v>
      </c>
      <c r="J267" s="24" t="e">
        <f>VLOOKUP(A267,HF!$A$3:$L$11001,10,FALSE)</f>
        <v>#N/A</v>
      </c>
      <c r="K267" s="24" t="e">
        <f>VLOOKUP(A267,HF!$A$3:$L$11001,12,FALSE)</f>
        <v>#N/A</v>
      </c>
      <c r="L267" s="49">
        <f>I267-IFERROR(VLOOKUP(A267,Summary!$A$3:$H$30000,8,FALSE),0)</f>
        <v>0</v>
      </c>
    </row>
    <row r="268" spans="1:12">
      <c r="A268" s="51" t="str">
        <f t="shared" si="19"/>
        <v/>
      </c>
      <c r="G268">
        <f t="shared" si="16"/>
        <v>0</v>
      </c>
      <c r="H268" s="28">
        <f t="shared" si="17"/>
        <v>0</v>
      </c>
      <c r="I268" s="65">
        <f t="shared" si="18"/>
        <v>0</v>
      </c>
      <c r="J268" s="24" t="e">
        <f>VLOOKUP(A268,HF!$A$3:$L$11001,10,FALSE)</f>
        <v>#N/A</v>
      </c>
      <c r="K268" s="24" t="e">
        <f>VLOOKUP(A268,HF!$A$3:$L$11001,12,FALSE)</f>
        <v>#N/A</v>
      </c>
      <c r="L268" s="49">
        <f>I268-IFERROR(VLOOKUP(A268,Summary!$A$3:$H$30000,8,FALSE),0)</f>
        <v>0</v>
      </c>
    </row>
    <row r="269" spans="1:12">
      <c r="A269" s="51" t="str">
        <f t="shared" si="19"/>
        <v/>
      </c>
      <c r="G269">
        <f t="shared" si="16"/>
        <v>0</v>
      </c>
      <c r="H269" s="28">
        <f t="shared" si="17"/>
        <v>0</v>
      </c>
      <c r="I269" s="65">
        <f t="shared" si="18"/>
        <v>0</v>
      </c>
      <c r="J269" s="24" t="e">
        <f>VLOOKUP(A269,HF!$A$3:$L$11001,10,FALSE)</f>
        <v>#N/A</v>
      </c>
      <c r="K269" s="24" t="e">
        <f>VLOOKUP(A269,HF!$A$3:$L$11001,12,FALSE)</f>
        <v>#N/A</v>
      </c>
      <c r="L269" s="49">
        <f>I269-IFERROR(VLOOKUP(A269,Summary!$A$3:$H$30000,8,FALSE),0)</f>
        <v>0</v>
      </c>
    </row>
    <row r="270" spans="1:12">
      <c r="A270" s="51" t="str">
        <f t="shared" si="19"/>
        <v/>
      </c>
      <c r="G270">
        <f t="shared" si="16"/>
        <v>0</v>
      </c>
      <c r="H270" s="28">
        <f t="shared" si="17"/>
        <v>0</v>
      </c>
      <c r="I270" s="65">
        <f t="shared" si="18"/>
        <v>0</v>
      </c>
      <c r="J270" s="24" t="e">
        <f>VLOOKUP(A270,HF!$A$3:$L$11001,10,FALSE)</f>
        <v>#N/A</v>
      </c>
      <c r="K270" s="24" t="e">
        <f>VLOOKUP(A270,HF!$A$3:$L$11001,12,FALSE)</f>
        <v>#N/A</v>
      </c>
      <c r="L270" s="49">
        <f>I270-IFERROR(VLOOKUP(A270,Summary!$A$3:$H$30000,8,FALSE),0)</f>
        <v>0</v>
      </c>
    </row>
    <row r="271" spans="1:12">
      <c r="A271" s="51" t="str">
        <f t="shared" si="19"/>
        <v/>
      </c>
      <c r="G271">
        <f t="shared" si="16"/>
        <v>0</v>
      </c>
      <c r="H271" s="28">
        <f t="shared" si="17"/>
        <v>0</v>
      </c>
      <c r="I271" s="65">
        <f t="shared" si="18"/>
        <v>0</v>
      </c>
      <c r="J271" s="24" t="e">
        <f>VLOOKUP(A271,HF!$A$3:$L$11001,10,FALSE)</f>
        <v>#N/A</v>
      </c>
      <c r="K271" s="24" t="e">
        <f>VLOOKUP(A271,HF!$A$3:$L$11001,12,FALSE)</f>
        <v>#N/A</v>
      </c>
      <c r="L271" s="49">
        <f>I271-IFERROR(VLOOKUP(A271,Summary!$A$3:$H$30000,8,FALSE),0)</f>
        <v>0</v>
      </c>
    </row>
    <row r="272" spans="1:12">
      <c r="A272" s="51" t="str">
        <f t="shared" si="19"/>
        <v/>
      </c>
      <c r="G272">
        <f t="shared" si="16"/>
        <v>0</v>
      </c>
      <c r="H272" s="28">
        <f t="shared" si="17"/>
        <v>0</v>
      </c>
      <c r="I272" s="65">
        <f t="shared" si="18"/>
        <v>0</v>
      </c>
      <c r="J272" s="24" t="e">
        <f>VLOOKUP(A272,HF!$A$3:$L$11001,10,FALSE)</f>
        <v>#N/A</v>
      </c>
      <c r="K272" s="24" t="e">
        <f>VLOOKUP(A272,HF!$A$3:$L$11001,12,FALSE)</f>
        <v>#N/A</v>
      </c>
      <c r="L272" s="49">
        <f>I272-IFERROR(VLOOKUP(A272,Summary!$A$3:$H$30000,8,FALSE),0)</f>
        <v>0</v>
      </c>
    </row>
    <row r="273" spans="1:12">
      <c r="A273" s="51" t="str">
        <f t="shared" si="19"/>
        <v/>
      </c>
      <c r="G273">
        <f t="shared" si="16"/>
        <v>0</v>
      </c>
      <c r="H273" s="28">
        <f t="shared" si="17"/>
        <v>0</v>
      </c>
      <c r="I273" s="65">
        <f t="shared" si="18"/>
        <v>0</v>
      </c>
      <c r="J273" s="24" t="e">
        <f>VLOOKUP(A273,HF!$A$3:$L$11001,10,FALSE)</f>
        <v>#N/A</v>
      </c>
      <c r="K273" s="24" t="e">
        <f>VLOOKUP(A273,HF!$A$3:$L$11001,12,FALSE)</f>
        <v>#N/A</v>
      </c>
      <c r="L273" s="49">
        <f>I273-IFERROR(VLOOKUP(A273,Summary!$A$3:$H$30000,8,FALSE),0)</f>
        <v>0</v>
      </c>
    </row>
    <row r="274" spans="1:12">
      <c r="A274" s="51" t="str">
        <f t="shared" si="19"/>
        <v/>
      </c>
      <c r="G274">
        <f t="shared" si="16"/>
        <v>0</v>
      </c>
      <c r="H274" s="28">
        <f t="shared" si="17"/>
        <v>0</v>
      </c>
      <c r="I274" s="65">
        <f t="shared" si="18"/>
        <v>0</v>
      </c>
      <c r="J274" s="24" t="e">
        <f>VLOOKUP(A274,HF!$A$3:$L$11001,10,FALSE)</f>
        <v>#N/A</v>
      </c>
      <c r="K274" s="24" t="e">
        <f>VLOOKUP(A274,HF!$A$3:$L$11001,12,FALSE)</f>
        <v>#N/A</v>
      </c>
      <c r="L274" s="49">
        <f>I274-IFERROR(VLOOKUP(A274,Summary!$A$3:$H$30000,8,FALSE),0)</f>
        <v>0</v>
      </c>
    </row>
    <row r="275" spans="1:12">
      <c r="A275" s="51" t="str">
        <f t="shared" si="19"/>
        <v/>
      </c>
      <c r="G275">
        <f t="shared" si="16"/>
        <v>0</v>
      </c>
      <c r="H275" s="28">
        <f t="shared" si="17"/>
        <v>0</v>
      </c>
      <c r="I275" s="65">
        <f t="shared" si="18"/>
        <v>0</v>
      </c>
      <c r="J275" s="24" t="e">
        <f>VLOOKUP(A275,HF!$A$3:$L$11001,10,FALSE)</f>
        <v>#N/A</v>
      </c>
      <c r="K275" s="24" t="e">
        <f>VLOOKUP(A275,HF!$A$3:$L$11001,12,FALSE)</f>
        <v>#N/A</v>
      </c>
      <c r="L275" s="49">
        <f>I275-IFERROR(VLOOKUP(A275,Summary!$A$3:$H$30000,8,FALSE),0)</f>
        <v>0</v>
      </c>
    </row>
    <row r="276" spans="1:12">
      <c r="A276" s="51" t="str">
        <f t="shared" si="19"/>
        <v/>
      </c>
      <c r="G276">
        <f t="shared" si="16"/>
        <v>0</v>
      </c>
      <c r="H276" s="28">
        <f t="shared" si="17"/>
        <v>0</v>
      </c>
      <c r="I276" s="65">
        <f t="shared" si="18"/>
        <v>0</v>
      </c>
      <c r="J276" s="24" t="e">
        <f>VLOOKUP(A276,HF!$A$3:$L$11001,10,FALSE)</f>
        <v>#N/A</v>
      </c>
      <c r="K276" s="24" t="e">
        <f>VLOOKUP(A276,HF!$A$3:$L$11001,12,FALSE)</f>
        <v>#N/A</v>
      </c>
      <c r="L276" s="49">
        <f>I276-IFERROR(VLOOKUP(A276,Summary!$A$3:$H$30000,8,FALSE),0)</f>
        <v>0</v>
      </c>
    </row>
    <row r="277" spans="1:12">
      <c r="A277" s="51" t="str">
        <f t="shared" si="19"/>
        <v/>
      </c>
      <c r="G277">
        <f t="shared" si="16"/>
        <v>0</v>
      </c>
      <c r="H277" s="28">
        <f t="shared" si="17"/>
        <v>0</v>
      </c>
      <c r="I277" s="65">
        <f t="shared" si="18"/>
        <v>0</v>
      </c>
      <c r="J277" s="24" t="e">
        <f>VLOOKUP(A277,HF!$A$3:$L$11001,10,FALSE)</f>
        <v>#N/A</v>
      </c>
      <c r="K277" s="24" t="e">
        <f>VLOOKUP(A277,HF!$A$3:$L$11001,12,FALSE)</f>
        <v>#N/A</v>
      </c>
      <c r="L277" s="49">
        <f>I277-IFERROR(VLOOKUP(A277,Summary!$A$3:$H$30000,8,FALSE),0)</f>
        <v>0</v>
      </c>
    </row>
    <row r="278" spans="1:12">
      <c r="A278" s="51" t="str">
        <f t="shared" si="19"/>
        <v/>
      </c>
      <c r="G278">
        <f t="shared" si="16"/>
        <v>0</v>
      </c>
      <c r="H278" s="28">
        <f t="shared" si="17"/>
        <v>0</v>
      </c>
      <c r="I278" s="65">
        <f t="shared" si="18"/>
        <v>0</v>
      </c>
      <c r="J278" s="24" t="e">
        <f>VLOOKUP(A278,HF!$A$3:$L$11001,10,FALSE)</f>
        <v>#N/A</v>
      </c>
      <c r="K278" s="24" t="e">
        <f>VLOOKUP(A278,HF!$A$3:$L$11001,12,FALSE)</f>
        <v>#N/A</v>
      </c>
      <c r="L278" s="49">
        <f>I278-IFERROR(VLOOKUP(A278,Summary!$A$3:$H$30000,8,FALSE),0)</f>
        <v>0</v>
      </c>
    </row>
    <row r="279" spans="1:12">
      <c r="A279" s="51" t="str">
        <f t="shared" si="19"/>
        <v/>
      </c>
      <c r="G279">
        <f t="shared" si="16"/>
        <v>0</v>
      </c>
      <c r="H279" s="28">
        <f t="shared" si="17"/>
        <v>0</v>
      </c>
      <c r="I279" s="65">
        <f t="shared" si="18"/>
        <v>0</v>
      </c>
      <c r="J279" s="24" t="e">
        <f>VLOOKUP(A279,HF!$A$3:$L$11001,10,FALSE)</f>
        <v>#N/A</v>
      </c>
      <c r="K279" s="24" t="e">
        <f>VLOOKUP(A279,HF!$A$3:$L$11001,12,FALSE)</f>
        <v>#N/A</v>
      </c>
      <c r="L279" s="49">
        <f>I279-IFERROR(VLOOKUP(A279,Summary!$A$3:$H$30000,8,FALSE),0)</f>
        <v>0</v>
      </c>
    </row>
    <row r="280" spans="1:12">
      <c r="A280" s="51" t="str">
        <f t="shared" si="19"/>
        <v/>
      </c>
      <c r="G280">
        <f t="shared" si="16"/>
        <v>0</v>
      </c>
      <c r="H280" s="28">
        <f t="shared" si="17"/>
        <v>0</v>
      </c>
      <c r="I280" s="65">
        <f t="shared" si="18"/>
        <v>0</v>
      </c>
      <c r="J280" s="24" t="e">
        <f>VLOOKUP(A280,HF!$A$3:$L$11001,10,FALSE)</f>
        <v>#N/A</v>
      </c>
      <c r="K280" s="24" t="e">
        <f>VLOOKUP(A280,HF!$A$3:$L$11001,12,FALSE)</f>
        <v>#N/A</v>
      </c>
      <c r="L280" s="49">
        <f>I280-IFERROR(VLOOKUP(A280,Summary!$A$3:$H$30000,8,FALSE),0)</f>
        <v>0</v>
      </c>
    </row>
    <row r="281" spans="1:12">
      <c r="A281" s="51" t="str">
        <f t="shared" si="19"/>
        <v/>
      </c>
      <c r="G281">
        <f t="shared" si="16"/>
        <v>0</v>
      </c>
      <c r="H281" s="28">
        <f t="shared" si="17"/>
        <v>0</v>
      </c>
      <c r="I281" s="65">
        <f t="shared" si="18"/>
        <v>0</v>
      </c>
      <c r="J281" s="24" t="e">
        <f>VLOOKUP(A281,HF!$A$3:$L$11001,10,FALSE)</f>
        <v>#N/A</v>
      </c>
      <c r="K281" s="24" t="e">
        <f>VLOOKUP(A281,HF!$A$3:$L$11001,12,FALSE)</f>
        <v>#N/A</v>
      </c>
      <c r="L281" s="49">
        <f>I281-IFERROR(VLOOKUP(A281,Summary!$A$3:$H$30000,8,FALSE),0)</f>
        <v>0</v>
      </c>
    </row>
    <row r="282" spans="1:12">
      <c r="A282" s="51" t="str">
        <f t="shared" si="19"/>
        <v/>
      </c>
      <c r="G282">
        <f t="shared" si="16"/>
        <v>0</v>
      </c>
      <c r="H282" s="28">
        <f t="shared" si="17"/>
        <v>0</v>
      </c>
      <c r="I282" s="65">
        <f t="shared" si="18"/>
        <v>0</v>
      </c>
      <c r="J282" s="24" t="e">
        <f>VLOOKUP(A282,HF!$A$3:$L$11001,10,FALSE)</f>
        <v>#N/A</v>
      </c>
      <c r="K282" s="24" t="e">
        <f>VLOOKUP(A282,HF!$A$3:$L$11001,12,FALSE)</f>
        <v>#N/A</v>
      </c>
      <c r="L282" s="49">
        <f>I282-IFERROR(VLOOKUP(A282,Summary!$A$3:$H$30000,8,FALSE),0)</f>
        <v>0</v>
      </c>
    </row>
    <row r="283" spans="1:12">
      <c r="A283" s="51" t="str">
        <f t="shared" si="19"/>
        <v/>
      </c>
      <c r="G283">
        <f t="shared" si="16"/>
        <v>0</v>
      </c>
      <c r="H283" s="28">
        <f t="shared" si="17"/>
        <v>0</v>
      </c>
      <c r="I283" s="65">
        <f t="shared" si="18"/>
        <v>0</v>
      </c>
      <c r="J283" s="24" t="e">
        <f>VLOOKUP(A283,HF!$A$3:$L$11001,10,FALSE)</f>
        <v>#N/A</v>
      </c>
      <c r="K283" s="24" t="e">
        <f>VLOOKUP(A283,HF!$A$3:$L$11001,12,FALSE)</f>
        <v>#N/A</v>
      </c>
      <c r="L283" s="49">
        <f>I283-IFERROR(VLOOKUP(A283,Summary!$A$3:$H$30000,8,FALSE),0)</f>
        <v>0</v>
      </c>
    </row>
    <row r="284" spans="1:12">
      <c r="A284" s="51" t="str">
        <f t="shared" si="19"/>
        <v/>
      </c>
      <c r="G284">
        <f t="shared" si="16"/>
        <v>0</v>
      </c>
      <c r="H284" s="28">
        <f t="shared" si="17"/>
        <v>0</v>
      </c>
      <c r="I284" s="65">
        <f t="shared" si="18"/>
        <v>0</v>
      </c>
      <c r="J284" s="24" t="e">
        <f>VLOOKUP(A284,HF!$A$3:$L$11001,10,FALSE)</f>
        <v>#N/A</v>
      </c>
      <c r="K284" s="24" t="e">
        <f>VLOOKUP(A284,HF!$A$3:$L$11001,12,FALSE)</f>
        <v>#N/A</v>
      </c>
      <c r="L284" s="49">
        <f>I284-IFERROR(VLOOKUP(A284,Summary!$A$3:$H$30000,8,FALSE),0)</f>
        <v>0</v>
      </c>
    </row>
    <row r="285" spans="1:12">
      <c r="A285" s="51" t="str">
        <f t="shared" si="19"/>
        <v/>
      </c>
      <c r="G285">
        <f t="shared" si="16"/>
        <v>0</v>
      </c>
      <c r="H285" s="28">
        <f t="shared" si="17"/>
        <v>0</v>
      </c>
      <c r="I285" s="65">
        <f t="shared" si="18"/>
        <v>0</v>
      </c>
      <c r="J285" s="24" t="e">
        <f>VLOOKUP(A285,HF!$A$3:$L$11001,10,FALSE)</f>
        <v>#N/A</v>
      </c>
      <c r="K285" s="24" t="e">
        <f>VLOOKUP(A285,HF!$A$3:$L$11001,12,FALSE)</f>
        <v>#N/A</v>
      </c>
      <c r="L285" s="49">
        <f>I285-IFERROR(VLOOKUP(A285,Summary!$A$3:$H$30000,8,FALSE),0)</f>
        <v>0</v>
      </c>
    </row>
    <row r="286" spans="1:12">
      <c r="A286" s="51" t="str">
        <f t="shared" si="19"/>
        <v/>
      </c>
      <c r="G286">
        <f t="shared" si="16"/>
        <v>0</v>
      </c>
      <c r="H286" s="28">
        <f t="shared" si="17"/>
        <v>0</v>
      </c>
      <c r="I286" s="65">
        <f t="shared" si="18"/>
        <v>0</v>
      </c>
      <c r="J286" s="24" t="e">
        <f>VLOOKUP(A286,HF!$A$3:$L$11001,10,FALSE)</f>
        <v>#N/A</v>
      </c>
      <c r="K286" s="24" t="e">
        <f>VLOOKUP(A286,HF!$A$3:$L$11001,12,FALSE)</f>
        <v>#N/A</v>
      </c>
      <c r="L286" s="49">
        <f>I286-IFERROR(VLOOKUP(A286,Summary!$A$3:$H$30000,8,FALSE),0)</f>
        <v>0</v>
      </c>
    </row>
    <row r="287" spans="1:12">
      <c r="A287" s="51" t="str">
        <f t="shared" si="19"/>
        <v/>
      </c>
      <c r="G287">
        <f t="shared" si="16"/>
        <v>0</v>
      </c>
      <c r="H287" s="28">
        <f t="shared" si="17"/>
        <v>0</v>
      </c>
      <c r="I287" s="65">
        <f t="shared" si="18"/>
        <v>0</v>
      </c>
      <c r="J287" s="24" t="e">
        <f>VLOOKUP(A287,HF!$A$3:$L$11001,10,FALSE)</f>
        <v>#N/A</v>
      </c>
      <c r="K287" s="24" t="e">
        <f>VLOOKUP(A287,HF!$A$3:$L$11001,12,FALSE)</f>
        <v>#N/A</v>
      </c>
      <c r="L287" s="49">
        <f>I287-IFERROR(VLOOKUP(A287,Summary!$A$3:$H$30000,8,FALSE),0)</f>
        <v>0</v>
      </c>
    </row>
    <row r="288" spans="1:12">
      <c r="A288" s="51" t="str">
        <f t="shared" si="19"/>
        <v/>
      </c>
      <c r="G288">
        <f t="shared" si="16"/>
        <v>0</v>
      </c>
      <c r="H288" s="28">
        <f t="shared" si="17"/>
        <v>0</v>
      </c>
      <c r="I288" s="65">
        <f t="shared" si="18"/>
        <v>0</v>
      </c>
      <c r="J288" s="24" t="e">
        <f>VLOOKUP(A288,HF!$A$3:$L$11001,10,FALSE)</f>
        <v>#N/A</v>
      </c>
      <c r="K288" s="24" t="e">
        <f>VLOOKUP(A288,HF!$A$3:$L$11001,12,FALSE)</f>
        <v>#N/A</v>
      </c>
      <c r="L288" s="49">
        <f>I288-IFERROR(VLOOKUP(A288,Summary!$A$3:$H$30000,8,FALSE),0)</f>
        <v>0</v>
      </c>
    </row>
    <row r="289" spans="1:12">
      <c r="A289" s="51" t="str">
        <f t="shared" si="19"/>
        <v/>
      </c>
      <c r="G289">
        <f t="shared" si="16"/>
        <v>0</v>
      </c>
      <c r="H289" s="28">
        <f t="shared" si="17"/>
        <v>0</v>
      </c>
      <c r="I289" s="65">
        <f t="shared" si="18"/>
        <v>0</v>
      </c>
      <c r="J289" s="24" t="e">
        <f>VLOOKUP(A289,HF!$A$3:$L$11001,10,FALSE)</f>
        <v>#N/A</v>
      </c>
      <c r="K289" s="24" t="e">
        <f>VLOOKUP(A289,HF!$A$3:$L$11001,12,FALSE)</f>
        <v>#N/A</v>
      </c>
      <c r="L289" s="49">
        <f>I289-IFERROR(VLOOKUP(A289,Summary!$A$3:$H$30000,8,FALSE),0)</f>
        <v>0</v>
      </c>
    </row>
    <row r="290" spans="1:12">
      <c r="A290" s="51" t="str">
        <f t="shared" si="19"/>
        <v/>
      </c>
      <c r="G290">
        <f t="shared" si="16"/>
        <v>0</v>
      </c>
      <c r="H290" s="28">
        <f t="shared" si="17"/>
        <v>0</v>
      </c>
      <c r="I290" s="65">
        <f t="shared" si="18"/>
        <v>0</v>
      </c>
      <c r="J290" s="24" t="e">
        <f>VLOOKUP(A290,HF!$A$3:$L$11001,10,FALSE)</f>
        <v>#N/A</v>
      </c>
      <c r="K290" s="24" t="e">
        <f>VLOOKUP(A290,HF!$A$3:$L$11001,12,FALSE)</f>
        <v>#N/A</v>
      </c>
      <c r="L290" s="49">
        <f>I290-IFERROR(VLOOKUP(A290,Summary!$A$3:$H$30000,8,FALSE),0)</f>
        <v>0</v>
      </c>
    </row>
    <row r="291" spans="1:12">
      <c r="A291" s="51" t="str">
        <f t="shared" si="19"/>
        <v/>
      </c>
      <c r="G291">
        <f t="shared" si="16"/>
        <v>0</v>
      </c>
      <c r="H291" s="28">
        <f t="shared" si="17"/>
        <v>0</v>
      </c>
      <c r="I291" s="65">
        <f t="shared" si="18"/>
        <v>0</v>
      </c>
      <c r="J291" s="24" t="e">
        <f>VLOOKUP(A291,HF!$A$3:$L$11001,10,FALSE)</f>
        <v>#N/A</v>
      </c>
      <c r="K291" s="24" t="e">
        <f>VLOOKUP(A291,HF!$A$3:$L$11001,12,FALSE)</f>
        <v>#N/A</v>
      </c>
      <c r="L291" s="49">
        <f>I291-IFERROR(VLOOKUP(A291,Summary!$A$3:$H$30000,8,FALSE),0)</f>
        <v>0</v>
      </c>
    </row>
    <row r="292" spans="1:12">
      <c r="A292" s="51" t="str">
        <f t="shared" si="19"/>
        <v/>
      </c>
      <c r="G292">
        <f t="shared" si="16"/>
        <v>0</v>
      </c>
      <c r="H292" s="28">
        <f t="shared" si="17"/>
        <v>0</v>
      </c>
      <c r="I292" s="65">
        <f t="shared" si="18"/>
        <v>0</v>
      </c>
      <c r="J292" s="24" t="e">
        <f>VLOOKUP(A292,HF!$A$3:$L$11001,10,FALSE)</f>
        <v>#N/A</v>
      </c>
      <c r="K292" s="24" t="e">
        <f>VLOOKUP(A292,HF!$A$3:$L$11001,12,FALSE)</f>
        <v>#N/A</v>
      </c>
      <c r="L292" s="49">
        <f>I292-IFERROR(VLOOKUP(A292,Summary!$A$3:$H$30000,8,FALSE),0)</f>
        <v>0</v>
      </c>
    </row>
    <row r="293" spans="1:12">
      <c r="A293" s="51" t="str">
        <f t="shared" si="19"/>
        <v/>
      </c>
      <c r="G293">
        <f t="shared" si="16"/>
        <v>0</v>
      </c>
      <c r="H293" s="28">
        <f t="shared" si="17"/>
        <v>0</v>
      </c>
      <c r="I293" s="65">
        <f t="shared" si="18"/>
        <v>0</v>
      </c>
      <c r="J293" s="24" t="e">
        <f>VLOOKUP(A293,HF!$A$3:$L$11001,10,FALSE)</f>
        <v>#N/A</v>
      </c>
      <c r="K293" s="24" t="e">
        <f>VLOOKUP(A293,HF!$A$3:$L$11001,12,FALSE)</f>
        <v>#N/A</v>
      </c>
      <c r="L293" s="49">
        <f>I293-IFERROR(VLOOKUP(A293,Summary!$A$3:$H$30000,8,FALSE),0)</f>
        <v>0</v>
      </c>
    </row>
    <row r="294" spans="1:12">
      <c r="A294" s="51" t="str">
        <f t="shared" si="19"/>
        <v/>
      </c>
      <c r="G294">
        <f t="shared" si="16"/>
        <v>0</v>
      </c>
      <c r="H294" s="28">
        <f t="shared" si="17"/>
        <v>0</v>
      </c>
      <c r="I294" s="65">
        <f t="shared" si="18"/>
        <v>0</v>
      </c>
      <c r="J294" s="24" t="e">
        <f>VLOOKUP(A294,HF!$A$3:$L$11001,10,FALSE)</f>
        <v>#N/A</v>
      </c>
      <c r="K294" s="24" t="e">
        <f>VLOOKUP(A294,HF!$A$3:$L$11001,12,FALSE)</f>
        <v>#N/A</v>
      </c>
      <c r="L294" s="49">
        <f>I294-IFERROR(VLOOKUP(A294,Summary!$A$3:$H$30000,8,FALSE),0)</f>
        <v>0</v>
      </c>
    </row>
    <row r="295" spans="1:12">
      <c r="A295" s="51" t="str">
        <f t="shared" si="19"/>
        <v/>
      </c>
      <c r="G295">
        <f t="shared" si="16"/>
        <v>0</v>
      </c>
      <c r="H295" s="28">
        <f t="shared" si="17"/>
        <v>0</v>
      </c>
      <c r="I295" s="65">
        <f t="shared" si="18"/>
        <v>0</v>
      </c>
      <c r="J295" s="24" t="e">
        <f>VLOOKUP(A295,HF!$A$3:$L$11001,10,FALSE)</f>
        <v>#N/A</v>
      </c>
      <c r="K295" s="24" t="e">
        <f>VLOOKUP(A295,HF!$A$3:$L$11001,12,FALSE)</f>
        <v>#N/A</v>
      </c>
      <c r="L295" s="49">
        <f>I295-IFERROR(VLOOKUP(A295,Summary!$A$3:$H$30000,8,FALSE),0)</f>
        <v>0</v>
      </c>
    </row>
    <row r="296" spans="1:12">
      <c r="A296" s="51" t="str">
        <f t="shared" si="19"/>
        <v/>
      </c>
      <c r="G296">
        <f t="shared" si="16"/>
        <v>0</v>
      </c>
      <c r="H296" s="28">
        <f t="shared" si="17"/>
        <v>0</v>
      </c>
      <c r="I296" s="65">
        <f t="shared" si="18"/>
        <v>0</v>
      </c>
      <c r="J296" s="24" t="e">
        <f>VLOOKUP(A296,HF!$A$3:$L$11001,10,FALSE)</f>
        <v>#N/A</v>
      </c>
      <c r="K296" s="24" t="e">
        <f>VLOOKUP(A296,HF!$A$3:$L$11001,12,FALSE)</f>
        <v>#N/A</v>
      </c>
      <c r="L296" s="49">
        <f>I296-IFERROR(VLOOKUP(A296,Summary!$A$3:$H$30000,8,FALSE),0)</f>
        <v>0</v>
      </c>
    </row>
    <row r="297" spans="1:12">
      <c r="A297" s="51" t="str">
        <f t="shared" si="19"/>
        <v/>
      </c>
      <c r="G297">
        <f t="shared" si="16"/>
        <v>0</v>
      </c>
      <c r="H297" s="28">
        <f t="shared" si="17"/>
        <v>0</v>
      </c>
      <c r="I297" s="65">
        <f t="shared" si="18"/>
        <v>0</v>
      </c>
      <c r="J297" s="24" t="e">
        <f>VLOOKUP(A297,HF!$A$3:$L$11001,10,FALSE)</f>
        <v>#N/A</v>
      </c>
      <c r="K297" s="24" t="e">
        <f>VLOOKUP(A297,HF!$A$3:$L$11001,12,FALSE)</f>
        <v>#N/A</v>
      </c>
      <c r="L297" s="49">
        <f>I297-IFERROR(VLOOKUP(A297,Summary!$A$3:$H$30000,8,FALSE),0)</f>
        <v>0</v>
      </c>
    </row>
    <row r="298" spans="1:12">
      <c r="A298" s="51" t="str">
        <f t="shared" si="19"/>
        <v/>
      </c>
      <c r="G298">
        <f t="shared" si="16"/>
        <v>0</v>
      </c>
      <c r="H298" s="28">
        <f t="shared" si="17"/>
        <v>0</v>
      </c>
      <c r="I298" s="65">
        <f t="shared" si="18"/>
        <v>0</v>
      </c>
      <c r="J298" s="24" t="e">
        <f>VLOOKUP(A298,HF!$A$3:$L$11001,10,FALSE)</f>
        <v>#N/A</v>
      </c>
      <c r="K298" s="24" t="e">
        <f>VLOOKUP(A298,HF!$A$3:$L$11001,12,FALSE)</f>
        <v>#N/A</v>
      </c>
      <c r="L298" s="49">
        <f>I298-IFERROR(VLOOKUP(A298,Summary!$A$3:$H$30000,8,FALSE),0)</f>
        <v>0</v>
      </c>
    </row>
    <row r="299" spans="1:12">
      <c r="A299" s="51" t="str">
        <f t="shared" si="19"/>
        <v/>
      </c>
      <c r="G299">
        <f t="shared" si="16"/>
        <v>0</v>
      </c>
      <c r="H299" s="28">
        <f t="shared" si="17"/>
        <v>0</v>
      </c>
      <c r="I299" s="65">
        <f t="shared" si="18"/>
        <v>0</v>
      </c>
      <c r="J299" s="24" t="e">
        <f>VLOOKUP(A299,HF!$A$3:$L$11001,10,FALSE)</f>
        <v>#N/A</v>
      </c>
      <c r="K299" s="24" t="e">
        <f>VLOOKUP(A299,HF!$A$3:$L$11001,12,FALSE)</f>
        <v>#N/A</v>
      </c>
      <c r="L299" s="49">
        <f>I299-IFERROR(VLOOKUP(A299,Summary!$A$3:$H$30000,8,FALSE),0)</f>
        <v>0</v>
      </c>
    </row>
    <row r="300" spans="1:12">
      <c r="A300" s="51" t="str">
        <f t="shared" si="19"/>
        <v/>
      </c>
      <c r="G300">
        <f t="shared" si="16"/>
        <v>0</v>
      </c>
      <c r="H300" s="28">
        <f t="shared" si="17"/>
        <v>0</v>
      </c>
      <c r="I300" s="65">
        <f t="shared" si="18"/>
        <v>0</v>
      </c>
      <c r="J300" s="24" t="e">
        <f>VLOOKUP(A300,HF!$A$3:$L$11001,10,FALSE)</f>
        <v>#N/A</v>
      </c>
      <c r="K300" s="24" t="e">
        <f>VLOOKUP(A300,HF!$A$3:$L$11001,12,FALSE)</f>
        <v>#N/A</v>
      </c>
      <c r="L300" s="49">
        <f>I300-IFERROR(VLOOKUP(A300,Summary!$A$3:$H$30000,8,FALSE),0)</f>
        <v>0</v>
      </c>
    </row>
    <row r="301" spans="1:12">
      <c r="A301" s="51" t="str">
        <f t="shared" si="19"/>
        <v/>
      </c>
      <c r="G301">
        <f t="shared" si="16"/>
        <v>0</v>
      </c>
      <c r="H301" s="28">
        <f t="shared" si="17"/>
        <v>0</v>
      </c>
      <c r="I301" s="65">
        <f t="shared" si="18"/>
        <v>0</v>
      </c>
      <c r="J301" s="24" t="e">
        <f>VLOOKUP(A301,HF!$A$3:$L$11001,10,FALSE)</f>
        <v>#N/A</v>
      </c>
      <c r="K301" s="24" t="e">
        <f>VLOOKUP(A301,HF!$A$3:$L$11001,12,FALSE)</f>
        <v>#N/A</v>
      </c>
      <c r="L301" s="49">
        <f>I301-IFERROR(VLOOKUP(A301,Summary!$A$3:$H$30000,8,FALSE),0)</f>
        <v>0</v>
      </c>
    </row>
    <row r="302" spans="1:12">
      <c r="A302" s="51" t="str">
        <f t="shared" si="19"/>
        <v/>
      </c>
      <c r="G302">
        <f t="shared" si="16"/>
        <v>0</v>
      </c>
      <c r="H302" s="28">
        <f t="shared" si="17"/>
        <v>0</v>
      </c>
      <c r="I302" s="65">
        <f t="shared" si="18"/>
        <v>0</v>
      </c>
      <c r="J302" s="24" t="e">
        <f>VLOOKUP(A302,HF!$A$3:$L$11001,10,FALSE)</f>
        <v>#N/A</v>
      </c>
      <c r="K302" s="24" t="e">
        <f>VLOOKUP(A302,HF!$A$3:$L$11001,12,FALSE)</f>
        <v>#N/A</v>
      </c>
      <c r="L302" s="49">
        <f>I302-IFERROR(VLOOKUP(A302,Summary!$A$3:$H$30000,8,FALSE),0)</f>
        <v>0</v>
      </c>
    </row>
    <row r="303" spans="1:12">
      <c r="A303" s="51" t="str">
        <f t="shared" si="19"/>
        <v/>
      </c>
      <c r="G303">
        <f t="shared" si="16"/>
        <v>0</v>
      </c>
      <c r="H303" s="28">
        <f t="shared" si="17"/>
        <v>0</v>
      </c>
      <c r="I303" s="65">
        <f t="shared" si="18"/>
        <v>0</v>
      </c>
      <c r="J303" s="24" t="e">
        <f>VLOOKUP(A303,HF!$A$3:$L$11001,10,FALSE)</f>
        <v>#N/A</v>
      </c>
      <c r="K303" s="24" t="e">
        <f>VLOOKUP(A303,HF!$A$3:$L$11001,12,FALSE)</f>
        <v>#N/A</v>
      </c>
      <c r="L303" s="49">
        <f>I303-IFERROR(VLOOKUP(A303,Summary!$A$3:$H$30000,8,FALSE),0)</f>
        <v>0</v>
      </c>
    </row>
    <row r="304" spans="1:12">
      <c r="A304" s="51" t="str">
        <f t="shared" si="19"/>
        <v/>
      </c>
      <c r="G304">
        <f t="shared" si="16"/>
        <v>0</v>
      </c>
      <c r="H304" s="28">
        <f t="shared" si="17"/>
        <v>0</v>
      </c>
      <c r="I304" s="65">
        <f t="shared" si="18"/>
        <v>0</v>
      </c>
      <c r="J304" s="24" t="e">
        <f>VLOOKUP(A304,HF!$A$3:$L$11001,10,FALSE)</f>
        <v>#N/A</v>
      </c>
      <c r="K304" s="24" t="e">
        <f>VLOOKUP(A304,HF!$A$3:$L$11001,12,FALSE)</f>
        <v>#N/A</v>
      </c>
      <c r="L304" s="49">
        <f>I304-IFERROR(VLOOKUP(A304,Summary!$A$3:$H$30000,8,FALSE),0)</f>
        <v>0</v>
      </c>
    </row>
    <row r="305" spans="1:12">
      <c r="A305" s="51" t="str">
        <f t="shared" si="19"/>
        <v/>
      </c>
      <c r="G305">
        <f t="shared" si="16"/>
        <v>0</v>
      </c>
      <c r="H305" s="28">
        <f t="shared" si="17"/>
        <v>0</v>
      </c>
      <c r="I305" s="65">
        <f t="shared" si="18"/>
        <v>0</v>
      </c>
      <c r="J305" s="24" t="e">
        <f>VLOOKUP(A305,HF!$A$3:$L$11001,10,FALSE)</f>
        <v>#N/A</v>
      </c>
      <c r="K305" s="24" t="e">
        <f>VLOOKUP(A305,HF!$A$3:$L$11001,12,FALSE)</f>
        <v>#N/A</v>
      </c>
      <c r="L305" s="49">
        <f>I305-IFERROR(VLOOKUP(A305,Summary!$A$3:$H$30000,8,FALSE),0)</f>
        <v>0</v>
      </c>
    </row>
    <row r="306" spans="1:12">
      <c r="A306" s="51" t="str">
        <f t="shared" si="19"/>
        <v/>
      </c>
      <c r="G306">
        <f t="shared" ref="G306:G369" si="20">F306-C306</f>
        <v>0</v>
      </c>
      <c r="H306" s="28">
        <f t="shared" ref="H306:H369" si="21">E306-D306</f>
        <v>0</v>
      </c>
      <c r="I306" s="65">
        <f t="shared" ref="I306:I369" si="22">IF(G306=0,HOUR(H306)*60+MINUTE(H306),-1)</f>
        <v>0</v>
      </c>
      <c r="J306" s="24" t="e">
        <f>VLOOKUP(A306,HF!$A$3:$L$11001,10,FALSE)</f>
        <v>#N/A</v>
      </c>
      <c r="K306" s="24" t="e">
        <f>VLOOKUP(A306,HF!$A$3:$L$11001,12,FALSE)</f>
        <v>#N/A</v>
      </c>
      <c r="L306" s="49">
        <f>I306-IFERROR(VLOOKUP(A306,Summary!$A$3:$H$30000,8,FALSE),0)</f>
        <v>0</v>
      </c>
    </row>
    <row r="307" spans="1:12">
      <c r="A307" s="51" t="str">
        <f t="shared" si="19"/>
        <v/>
      </c>
      <c r="G307">
        <f t="shared" si="20"/>
        <v>0</v>
      </c>
      <c r="H307" s="28">
        <f t="shared" si="21"/>
        <v>0</v>
      </c>
      <c r="I307" s="65">
        <f t="shared" si="22"/>
        <v>0</v>
      </c>
      <c r="J307" s="24" t="e">
        <f>VLOOKUP(A307,HF!$A$3:$L$11001,10,FALSE)</f>
        <v>#N/A</v>
      </c>
      <c r="K307" s="24" t="e">
        <f>VLOOKUP(A307,HF!$A$3:$L$11001,12,FALSE)</f>
        <v>#N/A</v>
      </c>
      <c r="L307" s="49">
        <f>I307-IFERROR(VLOOKUP(A307,Summary!$A$3:$H$30000,8,FALSE),0)</f>
        <v>0</v>
      </c>
    </row>
    <row r="308" spans="1:12">
      <c r="A308" s="51" t="str">
        <f t="shared" si="19"/>
        <v/>
      </c>
      <c r="G308">
        <f t="shared" si="20"/>
        <v>0</v>
      </c>
      <c r="H308" s="28">
        <f t="shared" si="21"/>
        <v>0</v>
      </c>
      <c r="I308" s="65">
        <f t="shared" si="22"/>
        <v>0</v>
      </c>
      <c r="J308" s="24" t="e">
        <f>VLOOKUP(A308,HF!$A$3:$L$11001,10,FALSE)</f>
        <v>#N/A</v>
      </c>
      <c r="K308" s="24" t="e">
        <f>VLOOKUP(A308,HF!$A$3:$L$11001,12,FALSE)</f>
        <v>#N/A</v>
      </c>
      <c r="L308" s="49">
        <f>I308-IFERROR(VLOOKUP(A308,Summary!$A$3:$H$30000,8,FALSE),0)</f>
        <v>0</v>
      </c>
    </row>
    <row r="309" spans="1:12">
      <c r="A309" s="51" t="str">
        <f t="shared" si="19"/>
        <v/>
      </c>
      <c r="G309">
        <f t="shared" si="20"/>
        <v>0</v>
      </c>
      <c r="H309" s="28">
        <f t="shared" si="21"/>
        <v>0</v>
      </c>
      <c r="I309" s="65">
        <f t="shared" si="22"/>
        <v>0</v>
      </c>
      <c r="J309" s="24" t="e">
        <f>VLOOKUP(A309,HF!$A$3:$L$11001,10,FALSE)</f>
        <v>#N/A</v>
      </c>
      <c r="K309" s="24" t="e">
        <f>VLOOKUP(A309,HF!$A$3:$L$11001,12,FALSE)</f>
        <v>#N/A</v>
      </c>
      <c r="L309" s="49">
        <f>I309-IFERROR(VLOOKUP(A309,Summary!$A$3:$H$30000,8,FALSE),0)</f>
        <v>0</v>
      </c>
    </row>
    <row r="310" spans="1:12">
      <c r="A310" s="51" t="str">
        <f t="shared" si="19"/>
        <v/>
      </c>
      <c r="G310">
        <f t="shared" si="20"/>
        <v>0</v>
      </c>
      <c r="H310" s="28">
        <f t="shared" si="21"/>
        <v>0</v>
      </c>
      <c r="I310" s="65">
        <f t="shared" si="22"/>
        <v>0</v>
      </c>
      <c r="J310" s="24" t="e">
        <f>VLOOKUP(A310,HF!$A$3:$L$11001,10,FALSE)</f>
        <v>#N/A</v>
      </c>
      <c r="K310" s="24" t="e">
        <f>VLOOKUP(A310,HF!$A$3:$L$11001,12,FALSE)</f>
        <v>#N/A</v>
      </c>
      <c r="L310" s="49">
        <f>I310-IFERROR(VLOOKUP(A310,Summary!$A$3:$H$30000,8,FALSE),0)</f>
        <v>0</v>
      </c>
    </row>
    <row r="311" spans="1:12">
      <c r="A311" s="51" t="str">
        <f t="shared" si="19"/>
        <v/>
      </c>
      <c r="G311">
        <f t="shared" si="20"/>
        <v>0</v>
      </c>
      <c r="H311" s="28">
        <f t="shared" si="21"/>
        <v>0</v>
      </c>
      <c r="I311" s="65">
        <f t="shared" si="22"/>
        <v>0</v>
      </c>
      <c r="J311" s="24" t="e">
        <f>VLOOKUP(A311,HF!$A$3:$L$11001,10,FALSE)</f>
        <v>#N/A</v>
      </c>
      <c r="K311" s="24" t="e">
        <f>VLOOKUP(A311,HF!$A$3:$L$11001,12,FALSE)</f>
        <v>#N/A</v>
      </c>
      <c r="L311" s="49">
        <f>I311-IFERROR(VLOOKUP(A311,Summary!$A$3:$H$30000,8,FALSE),0)</f>
        <v>0</v>
      </c>
    </row>
    <row r="312" spans="1:12">
      <c r="A312" s="51" t="str">
        <f t="shared" si="19"/>
        <v/>
      </c>
      <c r="G312">
        <f t="shared" si="20"/>
        <v>0</v>
      </c>
      <c r="H312" s="28">
        <f t="shared" si="21"/>
        <v>0</v>
      </c>
      <c r="I312" s="65">
        <f t="shared" si="22"/>
        <v>0</v>
      </c>
      <c r="J312" s="24" t="e">
        <f>VLOOKUP(A312,HF!$A$3:$L$11001,10,FALSE)</f>
        <v>#N/A</v>
      </c>
      <c r="K312" s="24" t="e">
        <f>VLOOKUP(A312,HF!$A$3:$L$11001,12,FALSE)</f>
        <v>#N/A</v>
      </c>
      <c r="L312" s="49">
        <f>I312-IFERROR(VLOOKUP(A312,Summary!$A$3:$H$30000,8,FALSE),0)</f>
        <v>0</v>
      </c>
    </row>
    <row r="313" spans="1:12">
      <c r="A313" s="51" t="str">
        <f t="shared" si="19"/>
        <v/>
      </c>
      <c r="G313">
        <f t="shared" si="20"/>
        <v>0</v>
      </c>
      <c r="H313" s="28">
        <f t="shared" si="21"/>
        <v>0</v>
      </c>
      <c r="I313" s="65">
        <f t="shared" si="22"/>
        <v>0</v>
      </c>
      <c r="J313" s="24" t="e">
        <f>VLOOKUP(A313,HF!$A$3:$L$11001,10,FALSE)</f>
        <v>#N/A</v>
      </c>
      <c r="K313" s="24" t="e">
        <f>VLOOKUP(A313,HF!$A$3:$L$11001,12,FALSE)</f>
        <v>#N/A</v>
      </c>
      <c r="L313" s="49">
        <f>I313-IFERROR(VLOOKUP(A313,Summary!$A$3:$H$30000,8,FALSE),0)</f>
        <v>0</v>
      </c>
    </row>
    <row r="314" spans="1:12">
      <c r="A314" s="51" t="str">
        <f t="shared" si="19"/>
        <v/>
      </c>
      <c r="G314">
        <f t="shared" si="20"/>
        <v>0</v>
      </c>
      <c r="H314" s="28">
        <f t="shared" si="21"/>
        <v>0</v>
      </c>
      <c r="I314" s="65">
        <f t="shared" si="22"/>
        <v>0</v>
      </c>
      <c r="J314" s="24" t="e">
        <f>VLOOKUP(A314,HF!$A$3:$L$11001,10,FALSE)</f>
        <v>#N/A</v>
      </c>
      <c r="K314" s="24" t="e">
        <f>VLOOKUP(A314,HF!$A$3:$L$11001,12,FALSE)</f>
        <v>#N/A</v>
      </c>
      <c r="L314" s="49">
        <f>I314-IFERROR(VLOOKUP(A314,Summary!$A$3:$H$30000,8,FALSE),0)</f>
        <v>0</v>
      </c>
    </row>
    <row r="315" spans="1:12">
      <c r="A315" s="51" t="str">
        <f t="shared" si="19"/>
        <v/>
      </c>
      <c r="G315">
        <f t="shared" si="20"/>
        <v>0</v>
      </c>
      <c r="H315" s="28">
        <f t="shared" si="21"/>
        <v>0</v>
      </c>
      <c r="I315" s="65">
        <f t="shared" si="22"/>
        <v>0</v>
      </c>
      <c r="J315" s="24" t="e">
        <f>VLOOKUP(A315,HF!$A$3:$L$11001,10,FALSE)</f>
        <v>#N/A</v>
      </c>
      <c r="K315" s="24" t="e">
        <f>VLOOKUP(A315,HF!$A$3:$L$11001,12,FALSE)</f>
        <v>#N/A</v>
      </c>
      <c r="L315" s="49">
        <f>I315-IFERROR(VLOOKUP(A315,Summary!$A$3:$H$30000,8,FALSE),0)</f>
        <v>0</v>
      </c>
    </row>
    <row r="316" spans="1:12">
      <c r="G316">
        <f t="shared" si="20"/>
        <v>0</v>
      </c>
      <c r="H316" s="28">
        <f t="shared" si="21"/>
        <v>0</v>
      </c>
      <c r="I316" s="65">
        <f t="shared" si="22"/>
        <v>0</v>
      </c>
      <c r="J316" s="24" t="e">
        <f>VLOOKUP(A316,HF!$A$3:$L$11001,10,FALSE)</f>
        <v>#N/A</v>
      </c>
      <c r="K316" s="24" t="e">
        <f>VLOOKUP(A316,HF!$A$3:$L$11001,12,FALSE)</f>
        <v>#N/A</v>
      </c>
      <c r="L316" s="49">
        <f>I316-IFERROR(VLOOKUP(A316,Summary!$A$3:$H$30000,8,FALSE),0)</f>
        <v>0</v>
      </c>
    </row>
    <row r="317" spans="1:12">
      <c r="G317">
        <f t="shared" si="20"/>
        <v>0</v>
      </c>
      <c r="H317" s="28">
        <f t="shared" si="21"/>
        <v>0</v>
      </c>
      <c r="I317" s="65">
        <f t="shared" si="22"/>
        <v>0</v>
      </c>
      <c r="J317" s="24" t="e">
        <f>VLOOKUP(A317,HF!$A$3:$L$11001,10,FALSE)</f>
        <v>#N/A</v>
      </c>
      <c r="K317" s="24" t="e">
        <f>VLOOKUP(A317,HF!$A$3:$L$11001,12,FALSE)</f>
        <v>#N/A</v>
      </c>
      <c r="L317" s="49">
        <f>I317-IFERROR(VLOOKUP(A317,Summary!$A$3:$H$30000,8,FALSE),0)</f>
        <v>0</v>
      </c>
    </row>
    <row r="318" spans="1:12">
      <c r="G318">
        <f t="shared" si="20"/>
        <v>0</v>
      </c>
      <c r="H318" s="28">
        <f t="shared" si="21"/>
        <v>0</v>
      </c>
      <c r="I318" s="65">
        <f t="shared" si="22"/>
        <v>0</v>
      </c>
      <c r="J318" s="24" t="e">
        <f>VLOOKUP(A318,HF!$A$3:$L$11001,10,FALSE)</f>
        <v>#N/A</v>
      </c>
      <c r="K318" s="24" t="e">
        <f>VLOOKUP(A318,HF!$A$3:$L$11001,12,FALSE)</f>
        <v>#N/A</v>
      </c>
      <c r="L318" s="49">
        <f>I318-IFERROR(VLOOKUP(A318,Summary!$A$3:$H$30000,8,FALSE),0)</f>
        <v>0</v>
      </c>
    </row>
    <row r="319" spans="1:12">
      <c r="G319">
        <f t="shared" si="20"/>
        <v>0</v>
      </c>
      <c r="H319" s="28">
        <f t="shared" si="21"/>
        <v>0</v>
      </c>
      <c r="I319" s="65">
        <f t="shared" si="22"/>
        <v>0</v>
      </c>
      <c r="J319" s="24" t="e">
        <f>VLOOKUP(A319,HF!$A$3:$L$11001,10,FALSE)</f>
        <v>#N/A</v>
      </c>
      <c r="K319" s="24" t="e">
        <f>VLOOKUP(A319,HF!$A$3:$L$11001,12,FALSE)</f>
        <v>#N/A</v>
      </c>
      <c r="L319" s="49">
        <f>I319-IFERROR(VLOOKUP(A319,Summary!$A$3:$H$30000,8,FALSE),0)</f>
        <v>0</v>
      </c>
    </row>
    <row r="320" spans="1:12">
      <c r="G320">
        <f t="shared" si="20"/>
        <v>0</v>
      </c>
      <c r="H320" s="28">
        <f t="shared" si="21"/>
        <v>0</v>
      </c>
      <c r="I320" s="65">
        <f t="shared" si="22"/>
        <v>0</v>
      </c>
      <c r="J320" s="24" t="e">
        <f>VLOOKUP(A320,HF!$A$3:$L$11001,10,FALSE)</f>
        <v>#N/A</v>
      </c>
      <c r="K320" s="24" t="e">
        <f>VLOOKUP(A320,HF!$A$3:$L$11001,12,FALSE)</f>
        <v>#N/A</v>
      </c>
      <c r="L320" s="49">
        <f>I320-IFERROR(VLOOKUP(A320,Summary!$A$3:$H$30000,8,FALSE),0)</f>
        <v>0</v>
      </c>
    </row>
    <row r="321" spans="7:12">
      <c r="G321">
        <f t="shared" si="20"/>
        <v>0</v>
      </c>
      <c r="H321" s="28">
        <f t="shared" si="21"/>
        <v>0</v>
      </c>
      <c r="I321" s="65">
        <f t="shared" si="22"/>
        <v>0</v>
      </c>
      <c r="J321" s="24" t="e">
        <f>VLOOKUP(A321,HF!$A$3:$L$11001,10,FALSE)</f>
        <v>#N/A</v>
      </c>
      <c r="K321" s="24" t="e">
        <f>VLOOKUP(A321,HF!$A$3:$L$11001,12,FALSE)</f>
        <v>#N/A</v>
      </c>
      <c r="L321" s="49">
        <f>I321-IFERROR(VLOOKUP(A321,Summary!$A$3:$H$30000,8,FALSE),0)</f>
        <v>0</v>
      </c>
    </row>
    <row r="322" spans="7:12">
      <c r="G322">
        <f t="shared" si="20"/>
        <v>0</v>
      </c>
      <c r="H322" s="28">
        <f t="shared" si="21"/>
        <v>0</v>
      </c>
      <c r="I322" s="65">
        <f t="shared" si="22"/>
        <v>0</v>
      </c>
      <c r="J322" s="24" t="e">
        <f>VLOOKUP(A322,HF!$A$3:$L$11001,10,FALSE)</f>
        <v>#N/A</v>
      </c>
      <c r="K322" s="24" t="e">
        <f>VLOOKUP(A322,HF!$A$3:$L$11001,12,FALSE)</f>
        <v>#N/A</v>
      </c>
      <c r="L322" s="49">
        <f>I322-IFERROR(VLOOKUP(A322,Summary!$A$3:$H$30000,8,FALSE),0)</f>
        <v>0</v>
      </c>
    </row>
    <row r="323" spans="7:12">
      <c r="G323">
        <f t="shared" si="20"/>
        <v>0</v>
      </c>
      <c r="H323" s="28">
        <f t="shared" si="21"/>
        <v>0</v>
      </c>
      <c r="I323" s="65">
        <f t="shared" si="22"/>
        <v>0</v>
      </c>
      <c r="J323" s="24" t="e">
        <f>VLOOKUP(A323,HF!$A$3:$L$11001,10,FALSE)</f>
        <v>#N/A</v>
      </c>
      <c r="K323" s="24" t="e">
        <f>VLOOKUP(A323,HF!$A$3:$L$11001,12,FALSE)</f>
        <v>#N/A</v>
      </c>
      <c r="L323" s="49">
        <f>I323-IFERROR(VLOOKUP(A323,Summary!$A$3:$H$30000,8,FALSE),0)</f>
        <v>0</v>
      </c>
    </row>
    <row r="324" spans="7:12">
      <c r="G324">
        <f t="shared" si="20"/>
        <v>0</v>
      </c>
      <c r="H324" s="28">
        <f t="shared" si="21"/>
        <v>0</v>
      </c>
      <c r="I324" s="65">
        <f t="shared" si="22"/>
        <v>0</v>
      </c>
      <c r="J324" s="24" t="e">
        <f>VLOOKUP(A324,HF!$A$3:$L$11001,10,FALSE)</f>
        <v>#N/A</v>
      </c>
      <c r="K324" s="24" t="e">
        <f>VLOOKUP(A324,HF!$A$3:$L$11001,12,FALSE)</f>
        <v>#N/A</v>
      </c>
      <c r="L324" s="49">
        <f>I324-IFERROR(VLOOKUP(A324,Summary!$A$3:$H$30000,8,FALSE),0)</f>
        <v>0</v>
      </c>
    </row>
    <row r="325" spans="7:12">
      <c r="G325">
        <f t="shared" si="20"/>
        <v>0</v>
      </c>
      <c r="H325" s="28">
        <f t="shared" si="21"/>
        <v>0</v>
      </c>
      <c r="I325" s="65">
        <f t="shared" si="22"/>
        <v>0</v>
      </c>
      <c r="J325" s="24" t="e">
        <f>VLOOKUP(A325,HF!$A$3:$L$11001,10,FALSE)</f>
        <v>#N/A</v>
      </c>
      <c r="K325" s="24" t="e">
        <f>VLOOKUP(A325,HF!$A$3:$L$11001,12,FALSE)</f>
        <v>#N/A</v>
      </c>
      <c r="L325" s="49">
        <f>I325-IFERROR(VLOOKUP(A325,Summary!$A$3:$H$30000,8,FALSE),0)</f>
        <v>0</v>
      </c>
    </row>
    <row r="326" spans="7:12">
      <c r="G326">
        <f t="shared" si="20"/>
        <v>0</v>
      </c>
      <c r="H326" s="28">
        <f t="shared" si="21"/>
        <v>0</v>
      </c>
      <c r="I326" s="65">
        <f t="shared" si="22"/>
        <v>0</v>
      </c>
      <c r="J326" s="24" t="e">
        <f>VLOOKUP(A326,HF!$A$3:$L$11001,10,FALSE)</f>
        <v>#N/A</v>
      </c>
      <c r="K326" s="24" t="e">
        <f>VLOOKUP(A326,HF!$A$3:$L$11001,12,FALSE)</f>
        <v>#N/A</v>
      </c>
      <c r="L326" s="49">
        <f>I326-IFERROR(VLOOKUP(A326,Summary!$A$3:$H$30000,8,FALSE),0)</f>
        <v>0</v>
      </c>
    </row>
    <row r="327" spans="7:12">
      <c r="G327">
        <f t="shared" si="20"/>
        <v>0</v>
      </c>
      <c r="H327" s="28">
        <f t="shared" si="21"/>
        <v>0</v>
      </c>
      <c r="I327" s="65">
        <f t="shared" si="22"/>
        <v>0</v>
      </c>
      <c r="J327" s="24" t="e">
        <f>VLOOKUP(A327,HF!$A$3:$L$11001,10,FALSE)</f>
        <v>#N/A</v>
      </c>
      <c r="K327" s="24" t="e">
        <f>VLOOKUP(A327,HF!$A$3:$L$11001,12,FALSE)</f>
        <v>#N/A</v>
      </c>
      <c r="L327" s="49">
        <f>I327-IFERROR(VLOOKUP(A327,Summary!$A$3:$H$30000,8,FALSE),0)</f>
        <v>0</v>
      </c>
    </row>
    <row r="328" spans="7:12">
      <c r="G328">
        <f t="shared" si="20"/>
        <v>0</v>
      </c>
      <c r="H328" s="28">
        <f t="shared" si="21"/>
        <v>0</v>
      </c>
      <c r="I328" s="65">
        <f t="shared" si="22"/>
        <v>0</v>
      </c>
      <c r="J328" s="24" t="e">
        <f>VLOOKUP(A328,HF!$A$3:$L$11001,10,FALSE)</f>
        <v>#N/A</v>
      </c>
      <c r="K328" s="24" t="e">
        <f>VLOOKUP(A328,HF!$A$3:$L$11001,12,FALSE)</f>
        <v>#N/A</v>
      </c>
      <c r="L328" s="49">
        <f>I328-IFERROR(VLOOKUP(A328,Summary!$A$3:$H$30000,8,FALSE),0)</f>
        <v>0</v>
      </c>
    </row>
    <row r="329" spans="7:12">
      <c r="G329">
        <f t="shared" si="20"/>
        <v>0</v>
      </c>
      <c r="H329" s="28">
        <f t="shared" si="21"/>
        <v>0</v>
      </c>
      <c r="I329" s="65">
        <f t="shared" si="22"/>
        <v>0</v>
      </c>
      <c r="J329" s="24" t="e">
        <f>VLOOKUP(A329,HF!$A$3:$L$11001,10,FALSE)</f>
        <v>#N/A</v>
      </c>
      <c r="K329" s="24" t="e">
        <f>VLOOKUP(A329,HF!$A$3:$L$11001,12,FALSE)</f>
        <v>#N/A</v>
      </c>
      <c r="L329" s="49">
        <f>I329-IFERROR(VLOOKUP(A329,Summary!$A$3:$H$30000,8,FALSE),0)</f>
        <v>0</v>
      </c>
    </row>
    <row r="330" spans="7:12">
      <c r="G330">
        <f t="shared" si="20"/>
        <v>0</v>
      </c>
      <c r="H330" s="28">
        <f t="shared" si="21"/>
        <v>0</v>
      </c>
      <c r="I330" s="65">
        <f t="shared" si="22"/>
        <v>0</v>
      </c>
      <c r="J330" s="24" t="e">
        <f>VLOOKUP(A330,HF!$A$3:$L$11001,10,FALSE)</f>
        <v>#N/A</v>
      </c>
      <c r="K330" s="24" t="e">
        <f>VLOOKUP(A330,HF!$A$3:$L$11001,12,FALSE)</f>
        <v>#N/A</v>
      </c>
      <c r="L330" s="49">
        <f>I330-IFERROR(VLOOKUP(A330,Summary!$A$3:$H$30000,8,FALSE),0)</f>
        <v>0</v>
      </c>
    </row>
    <row r="331" spans="7:12">
      <c r="G331">
        <f t="shared" si="20"/>
        <v>0</v>
      </c>
      <c r="H331" s="28">
        <f t="shared" si="21"/>
        <v>0</v>
      </c>
      <c r="I331" s="65">
        <f t="shared" si="22"/>
        <v>0</v>
      </c>
      <c r="J331" s="24" t="e">
        <f>VLOOKUP(A331,HF!$A$3:$L$11001,10,FALSE)</f>
        <v>#N/A</v>
      </c>
      <c r="K331" s="24" t="e">
        <f>VLOOKUP(A331,HF!$A$3:$L$11001,12,FALSE)</f>
        <v>#N/A</v>
      </c>
      <c r="L331" s="49">
        <f>I331-IFERROR(VLOOKUP(A331,Summary!$A$3:$H$30000,8,FALSE),0)</f>
        <v>0</v>
      </c>
    </row>
    <row r="332" spans="7:12">
      <c r="G332">
        <f t="shared" si="20"/>
        <v>0</v>
      </c>
      <c r="H332" s="28">
        <f t="shared" si="21"/>
        <v>0</v>
      </c>
      <c r="I332" s="65">
        <f t="shared" si="22"/>
        <v>0</v>
      </c>
      <c r="J332" s="24" t="e">
        <f>VLOOKUP(A332,HF!$A$3:$L$11001,10,FALSE)</f>
        <v>#N/A</v>
      </c>
      <c r="K332" s="24" t="e">
        <f>VLOOKUP(A332,HF!$A$3:$L$11001,12,FALSE)</f>
        <v>#N/A</v>
      </c>
      <c r="L332" s="49">
        <f>I332-IFERROR(VLOOKUP(A332,Summary!$A$3:$H$30000,8,FALSE),0)</f>
        <v>0</v>
      </c>
    </row>
    <row r="333" spans="7:12">
      <c r="G333">
        <f t="shared" si="20"/>
        <v>0</v>
      </c>
      <c r="H333" s="28">
        <f t="shared" si="21"/>
        <v>0</v>
      </c>
      <c r="I333" s="65">
        <f t="shared" si="22"/>
        <v>0</v>
      </c>
      <c r="J333" s="24" t="e">
        <f>VLOOKUP(A333,HF!$A$3:$L$11001,10,FALSE)</f>
        <v>#N/A</v>
      </c>
      <c r="K333" s="24" t="e">
        <f>VLOOKUP(A333,HF!$A$3:$L$11001,12,FALSE)</f>
        <v>#N/A</v>
      </c>
      <c r="L333" s="49">
        <f>I333-IFERROR(VLOOKUP(A333,Summary!$A$3:$H$30000,8,FALSE),0)</f>
        <v>0</v>
      </c>
    </row>
    <row r="334" spans="7:12">
      <c r="G334">
        <f t="shared" si="20"/>
        <v>0</v>
      </c>
      <c r="H334" s="28">
        <f t="shared" si="21"/>
        <v>0</v>
      </c>
      <c r="I334" s="65">
        <f t="shared" si="22"/>
        <v>0</v>
      </c>
      <c r="J334" s="24" t="e">
        <f>VLOOKUP(A334,HF!$A$3:$L$11001,10,FALSE)</f>
        <v>#N/A</v>
      </c>
      <c r="K334" s="24" t="e">
        <f>VLOOKUP(A334,HF!$A$3:$L$11001,12,FALSE)</f>
        <v>#N/A</v>
      </c>
      <c r="L334" s="49">
        <f>I334-IFERROR(VLOOKUP(A334,Summary!$A$3:$H$30000,8,FALSE),0)</f>
        <v>0</v>
      </c>
    </row>
    <row r="335" spans="7:12">
      <c r="G335">
        <f t="shared" si="20"/>
        <v>0</v>
      </c>
      <c r="H335" s="28">
        <f t="shared" si="21"/>
        <v>0</v>
      </c>
      <c r="I335" s="65">
        <f t="shared" si="22"/>
        <v>0</v>
      </c>
      <c r="J335" s="24" t="e">
        <f>VLOOKUP(A335,HF!$A$3:$L$11001,10,FALSE)</f>
        <v>#N/A</v>
      </c>
      <c r="K335" s="24" t="e">
        <f>VLOOKUP(A335,HF!$A$3:$L$11001,12,FALSE)</f>
        <v>#N/A</v>
      </c>
      <c r="L335" s="49">
        <f>I335-IFERROR(VLOOKUP(A335,Summary!$A$3:$H$30000,8,FALSE),0)</f>
        <v>0</v>
      </c>
    </row>
    <row r="336" spans="7:12">
      <c r="G336">
        <f t="shared" si="20"/>
        <v>0</v>
      </c>
      <c r="H336" s="28">
        <f t="shared" si="21"/>
        <v>0</v>
      </c>
      <c r="I336" s="65">
        <f t="shared" si="22"/>
        <v>0</v>
      </c>
      <c r="J336" s="24" t="e">
        <f>VLOOKUP(A336,HF!$A$3:$L$11001,10,FALSE)</f>
        <v>#N/A</v>
      </c>
      <c r="K336" s="24" t="e">
        <f>VLOOKUP(A336,HF!$A$3:$L$11001,12,FALSE)</f>
        <v>#N/A</v>
      </c>
      <c r="L336" s="49">
        <f>I336-IFERROR(VLOOKUP(A336,Summary!$A$3:$H$30000,8,FALSE),0)</f>
        <v>0</v>
      </c>
    </row>
    <row r="337" spans="7:12">
      <c r="G337">
        <f t="shared" si="20"/>
        <v>0</v>
      </c>
      <c r="H337" s="28">
        <f t="shared" si="21"/>
        <v>0</v>
      </c>
      <c r="I337" s="65">
        <f t="shared" si="22"/>
        <v>0</v>
      </c>
      <c r="J337" s="24" t="e">
        <f>VLOOKUP(A337,HF!$A$3:$L$11001,10,FALSE)</f>
        <v>#N/A</v>
      </c>
      <c r="K337" s="24" t="e">
        <f>VLOOKUP(A337,HF!$A$3:$L$11001,12,FALSE)</f>
        <v>#N/A</v>
      </c>
      <c r="L337" s="49">
        <f>I337-IFERROR(VLOOKUP(A337,Summary!$A$3:$H$30000,8,FALSE),0)</f>
        <v>0</v>
      </c>
    </row>
    <row r="338" spans="7:12">
      <c r="G338">
        <f t="shared" si="20"/>
        <v>0</v>
      </c>
      <c r="H338" s="28">
        <f t="shared" si="21"/>
        <v>0</v>
      </c>
      <c r="I338" s="65">
        <f t="shared" si="22"/>
        <v>0</v>
      </c>
      <c r="J338" s="24" t="e">
        <f>VLOOKUP(A338,HF!$A$3:$L$11001,10,FALSE)</f>
        <v>#N/A</v>
      </c>
      <c r="K338" s="24" t="e">
        <f>VLOOKUP(A338,HF!$A$3:$L$11001,12,FALSE)</f>
        <v>#N/A</v>
      </c>
      <c r="L338" s="49">
        <f>I338-IFERROR(VLOOKUP(A338,Summary!$A$3:$H$30000,8,FALSE),0)</f>
        <v>0</v>
      </c>
    </row>
    <row r="339" spans="7:12">
      <c r="G339">
        <f t="shared" si="20"/>
        <v>0</v>
      </c>
      <c r="H339" s="28">
        <f t="shared" si="21"/>
        <v>0</v>
      </c>
      <c r="I339" s="65">
        <f t="shared" si="22"/>
        <v>0</v>
      </c>
      <c r="J339" s="24" t="e">
        <f>VLOOKUP(A339,HF!$A$3:$L$11001,10,FALSE)</f>
        <v>#N/A</v>
      </c>
      <c r="K339" s="24" t="e">
        <f>VLOOKUP(A339,HF!$A$3:$L$11001,12,FALSE)</f>
        <v>#N/A</v>
      </c>
      <c r="L339" s="49">
        <f>I339-IFERROR(VLOOKUP(A339,Summary!$A$3:$H$30000,8,FALSE),0)</f>
        <v>0</v>
      </c>
    </row>
    <row r="340" spans="7:12">
      <c r="G340">
        <f t="shared" si="20"/>
        <v>0</v>
      </c>
      <c r="H340" s="28">
        <f t="shared" si="21"/>
        <v>0</v>
      </c>
      <c r="I340" s="65">
        <f t="shared" si="22"/>
        <v>0</v>
      </c>
      <c r="J340" s="24" t="e">
        <f>VLOOKUP(A340,HF!$A$3:$L$11001,10,FALSE)</f>
        <v>#N/A</v>
      </c>
      <c r="K340" s="24" t="e">
        <f>VLOOKUP(A340,HF!$A$3:$L$11001,12,FALSE)</f>
        <v>#N/A</v>
      </c>
      <c r="L340" s="49">
        <f>I340-IFERROR(VLOOKUP(A340,Summary!$A$3:$H$30000,8,FALSE),0)</f>
        <v>0</v>
      </c>
    </row>
    <row r="341" spans="7:12">
      <c r="G341">
        <f t="shared" si="20"/>
        <v>0</v>
      </c>
      <c r="H341" s="28">
        <f t="shared" si="21"/>
        <v>0</v>
      </c>
      <c r="I341" s="65">
        <f t="shared" si="22"/>
        <v>0</v>
      </c>
      <c r="J341" s="24" t="e">
        <f>VLOOKUP(A341,HF!$A$3:$L$11001,10,FALSE)</f>
        <v>#N/A</v>
      </c>
      <c r="K341" s="24" t="e">
        <f>VLOOKUP(A341,HF!$A$3:$L$11001,12,FALSE)</f>
        <v>#N/A</v>
      </c>
      <c r="L341" s="49">
        <f>I341-IFERROR(VLOOKUP(A341,Summary!$A$3:$H$30000,8,FALSE),0)</f>
        <v>0</v>
      </c>
    </row>
    <row r="342" spans="7:12">
      <c r="G342">
        <f t="shared" si="20"/>
        <v>0</v>
      </c>
      <c r="H342" s="28">
        <f t="shared" si="21"/>
        <v>0</v>
      </c>
      <c r="I342" s="65">
        <f t="shared" si="22"/>
        <v>0</v>
      </c>
      <c r="J342" s="24" t="e">
        <f>VLOOKUP(A342,HF!$A$3:$L$11001,10,FALSE)</f>
        <v>#N/A</v>
      </c>
      <c r="K342" s="24" t="e">
        <f>VLOOKUP(A342,HF!$A$3:$L$11001,12,FALSE)</f>
        <v>#N/A</v>
      </c>
      <c r="L342" s="49">
        <f>I342-IFERROR(VLOOKUP(A342,Summary!$A$3:$H$30000,8,FALSE),0)</f>
        <v>0</v>
      </c>
    </row>
    <row r="343" spans="7:12">
      <c r="G343">
        <f t="shared" si="20"/>
        <v>0</v>
      </c>
      <c r="H343" s="28">
        <f t="shared" si="21"/>
        <v>0</v>
      </c>
      <c r="I343" s="65">
        <f t="shared" si="22"/>
        <v>0</v>
      </c>
      <c r="J343" s="24" t="e">
        <f>VLOOKUP(A343,HF!$A$3:$L$11001,10,FALSE)</f>
        <v>#N/A</v>
      </c>
      <c r="K343" s="24" t="e">
        <f>VLOOKUP(A343,HF!$A$3:$L$11001,12,FALSE)</f>
        <v>#N/A</v>
      </c>
      <c r="L343" s="49">
        <f>I343-IFERROR(VLOOKUP(A343,Summary!$A$3:$H$30000,8,FALSE),0)</f>
        <v>0</v>
      </c>
    </row>
    <row r="344" spans="7:12">
      <c r="G344">
        <f t="shared" si="20"/>
        <v>0</v>
      </c>
      <c r="H344" s="28">
        <f t="shared" si="21"/>
        <v>0</v>
      </c>
      <c r="I344" s="65">
        <f t="shared" si="22"/>
        <v>0</v>
      </c>
      <c r="J344" s="24" t="e">
        <f>VLOOKUP(A344,HF!$A$3:$L$11001,10,FALSE)</f>
        <v>#N/A</v>
      </c>
      <c r="K344" s="24" t="e">
        <f>VLOOKUP(A344,HF!$A$3:$L$11001,12,FALSE)</f>
        <v>#N/A</v>
      </c>
      <c r="L344" s="49">
        <f>I344-IFERROR(VLOOKUP(A344,Summary!$A$3:$H$30000,8,FALSE),0)</f>
        <v>0</v>
      </c>
    </row>
    <row r="345" spans="7:12">
      <c r="G345">
        <f t="shared" si="20"/>
        <v>0</v>
      </c>
      <c r="H345" s="28">
        <f t="shared" si="21"/>
        <v>0</v>
      </c>
      <c r="I345" s="65">
        <f t="shared" si="22"/>
        <v>0</v>
      </c>
      <c r="J345" s="24" t="e">
        <f>VLOOKUP(A345,HF!$A$3:$L$11001,10,FALSE)</f>
        <v>#N/A</v>
      </c>
      <c r="K345" s="24" t="e">
        <f>VLOOKUP(A345,HF!$A$3:$L$11001,12,FALSE)</f>
        <v>#N/A</v>
      </c>
      <c r="L345" s="49">
        <f>I345-IFERROR(VLOOKUP(A345,Summary!$A$3:$H$30000,8,FALSE),0)</f>
        <v>0</v>
      </c>
    </row>
    <row r="346" spans="7:12">
      <c r="G346">
        <f t="shared" si="20"/>
        <v>0</v>
      </c>
      <c r="H346" s="28">
        <f t="shared" si="21"/>
        <v>0</v>
      </c>
      <c r="I346" s="65">
        <f t="shared" si="22"/>
        <v>0</v>
      </c>
      <c r="J346" s="24" t="e">
        <f>VLOOKUP(A346,HF!$A$3:$L$11001,10,FALSE)</f>
        <v>#N/A</v>
      </c>
      <c r="K346" s="24" t="e">
        <f>VLOOKUP(A346,HF!$A$3:$L$11001,12,FALSE)</f>
        <v>#N/A</v>
      </c>
      <c r="L346" s="49">
        <f>I346-IFERROR(VLOOKUP(A346,Summary!$A$3:$H$30000,8,FALSE),0)</f>
        <v>0</v>
      </c>
    </row>
    <row r="347" spans="7:12">
      <c r="G347">
        <f t="shared" si="20"/>
        <v>0</v>
      </c>
      <c r="H347" s="28">
        <f t="shared" si="21"/>
        <v>0</v>
      </c>
      <c r="I347" s="65">
        <f t="shared" si="22"/>
        <v>0</v>
      </c>
      <c r="J347" s="24" t="e">
        <f>VLOOKUP(A347,HF!$A$3:$L$11001,10,FALSE)</f>
        <v>#N/A</v>
      </c>
      <c r="K347" s="24" t="e">
        <f>VLOOKUP(A347,HF!$A$3:$L$11001,12,FALSE)</f>
        <v>#N/A</v>
      </c>
      <c r="L347" s="49">
        <f>I347-IFERROR(VLOOKUP(A347,Summary!$A$3:$H$30000,8,FALSE),0)</f>
        <v>0</v>
      </c>
    </row>
    <row r="348" spans="7:12">
      <c r="G348">
        <f t="shared" si="20"/>
        <v>0</v>
      </c>
      <c r="H348" s="28">
        <f t="shared" si="21"/>
        <v>0</v>
      </c>
      <c r="I348" s="65">
        <f t="shared" si="22"/>
        <v>0</v>
      </c>
      <c r="J348" s="24" t="e">
        <f>VLOOKUP(A348,HF!$A$3:$L$11001,10,FALSE)</f>
        <v>#N/A</v>
      </c>
      <c r="K348" s="24" t="e">
        <f>VLOOKUP(A348,HF!$A$3:$L$11001,12,FALSE)</f>
        <v>#N/A</v>
      </c>
      <c r="L348" s="49">
        <f>I348-IFERROR(VLOOKUP(A348,Summary!$A$3:$H$30000,8,FALSE),0)</f>
        <v>0</v>
      </c>
    </row>
    <row r="349" spans="7:12">
      <c r="G349">
        <f t="shared" si="20"/>
        <v>0</v>
      </c>
      <c r="H349" s="28">
        <f t="shared" si="21"/>
        <v>0</v>
      </c>
      <c r="I349" s="65">
        <f t="shared" si="22"/>
        <v>0</v>
      </c>
      <c r="J349" s="24" t="e">
        <f>VLOOKUP(A349,HF!$A$3:$L$11001,10,FALSE)</f>
        <v>#N/A</v>
      </c>
      <c r="K349" s="24" t="e">
        <f>VLOOKUP(A349,HF!$A$3:$L$11001,12,FALSE)</f>
        <v>#N/A</v>
      </c>
      <c r="L349" s="49">
        <f>I349-IFERROR(VLOOKUP(A349,Summary!$A$3:$H$30000,8,FALSE),0)</f>
        <v>0</v>
      </c>
    </row>
    <row r="350" spans="7:12">
      <c r="G350">
        <f t="shared" si="20"/>
        <v>0</v>
      </c>
      <c r="H350" s="28">
        <f t="shared" si="21"/>
        <v>0</v>
      </c>
      <c r="I350" s="65">
        <f t="shared" si="22"/>
        <v>0</v>
      </c>
      <c r="J350" s="24" t="e">
        <f>VLOOKUP(A350,HF!$A$3:$L$11001,10,FALSE)</f>
        <v>#N/A</v>
      </c>
      <c r="K350" s="24" t="e">
        <f>VLOOKUP(A350,HF!$A$3:$L$11001,12,FALSE)</f>
        <v>#N/A</v>
      </c>
      <c r="L350" s="49">
        <f>I350-IFERROR(VLOOKUP(A350,Summary!$A$3:$H$30000,8,FALSE),0)</f>
        <v>0</v>
      </c>
    </row>
    <row r="351" spans="7:12">
      <c r="G351">
        <f t="shared" si="20"/>
        <v>0</v>
      </c>
      <c r="H351" s="28">
        <f t="shared" si="21"/>
        <v>0</v>
      </c>
      <c r="I351" s="65">
        <f t="shared" si="22"/>
        <v>0</v>
      </c>
      <c r="J351" s="24" t="e">
        <f>VLOOKUP(A351,HF!$A$3:$L$11001,10,FALSE)</f>
        <v>#N/A</v>
      </c>
      <c r="K351" s="24" t="e">
        <f>VLOOKUP(A351,HF!$A$3:$L$11001,12,FALSE)</f>
        <v>#N/A</v>
      </c>
      <c r="L351" s="49">
        <f>I351-IFERROR(VLOOKUP(A351,Summary!$A$3:$H$30000,8,FALSE),0)</f>
        <v>0</v>
      </c>
    </row>
    <row r="352" spans="7:12">
      <c r="G352">
        <f t="shared" si="20"/>
        <v>0</v>
      </c>
      <c r="H352" s="28">
        <f t="shared" si="21"/>
        <v>0</v>
      </c>
      <c r="I352" s="65">
        <f t="shared" si="22"/>
        <v>0</v>
      </c>
      <c r="J352" s="24" t="e">
        <f>VLOOKUP(A352,HF!$A$3:$L$11001,10,FALSE)</f>
        <v>#N/A</v>
      </c>
      <c r="K352" s="24" t="e">
        <f>VLOOKUP(A352,HF!$A$3:$L$11001,12,FALSE)</f>
        <v>#N/A</v>
      </c>
      <c r="L352" s="49">
        <f>I352-IFERROR(VLOOKUP(A352,Summary!$A$3:$H$30000,8,FALSE),0)</f>
        <v>0</v>
      </c>
    </row>
    <row r="353" spans="7:12">
      <c r="G353">
        <f t="shared" si="20"/>
        <v>0</v>
      </c>
      <c r="H353" s="28">
        <f t="shared" si="21"/>
        <v>0</v>
      </c>
      <c r="I353" s="65">
        <f t="shared" si="22"/>
        <v>0</v>
      </c>
      <c r="J353" s="24" t="e">
        <f>VLOOKUP(A353,HF!$A$3:$L$11001,10,FALSE)</f>
        <v>#N/A</v>
      </c>
      <c r="K353" s="24" t="e">
        <f>VLOOKUP(A353,HF!$A$3:$L$11001,12,FALSE)</f>
        <v>#N/A</v>
      </c>
      <c r="L353" s="49">
        <f>I353-IFERROR(VLOOKUP(A353,Summary!$A$3:$H$30000,8,FALSE),0)</f>
        <v>0</v>
      </c>
    </row>
    <row r="354" spans="7:12">
      <c r="G354">
        <f t="shared" si="20"/>
        <v>0</v>
      </c>
      <c r="H354" s="28">
        <f t="shared" si="21"/>
        <v>0</v>
      </c>
      <c r="I354" s="65">
        <f t="shared" si="22"/>
        <v>0</v>
      </c>
      <c r="J354" s="24" t="e">
        <f>VLOOKUP(A354,HF!$A$3:$L$11001,10,FALSE)</f>
        <v>#N/A</v>
      </c>
      <c r="K354" s="24" t="e">
        <f>VLOOKUP(A354,HF!$A$3:$L$11001,12,FALSE)</f>
        <v>#N/A</v>
      </c>
      <c r="L354" s="49">
        <f>I354-IFERROR(VLOOKUP(A354,Summary!$A$3:$H$30000,8,FALSE),0)</f>
        <v>0</v>
      </c>
    </row>
    <row r="355" spans="7:12">
      <c r="G355">
        <f t="shared" si="20"/>
        <v>0</v>
      </c>
      <c r="H355" s="28">
        <f t="shared" si="21"/>
        <v>0</v>
      </c>
      <c r="I355" s="65">
        <f t="shared" si="22"/>
        <v>0</v>
      </c>
      <c r="J355" s="24" t="e">
        <f>VLOOKUP(A355,HF!$A$3:$L$11001,10,FALSE)</f>
        <v>#N/A</v>
      </c>
      <c r="K355" s="24" t="e">
        <f>VLOOKUP(A355,HF!$A$3:$L$11001,12,FALSE)</f>
        <v>#N/A</v>
      </c>
      <c r="L355" s="49">
        <f>I355-IFERROR(VLOOKUP(A355,Summary!$A$3:$H$30000,8,FALSE),0)</f>
        <v>0</v>
      </c>
    </row>
    <row r="356" spans="7:12">
      <c r="G356">
        <f t="shared" si="20"/>
        <v>0</v>
      </c>
      <c r="H356" s="28">
        <f t="shared" si="21"/>
        <v>0</v>
      </c>
      <c r="I356" s="65">
        <f t="shared" si="22"/>
        <v>0</v>
      </c>
      <c r="J356" s="24" t="e">
        <f>VLOOKUP(A356,HF!$A$3:$L$11001,10,FALSE)</f>
        <v>#N/A</v>
      </c>
      <c r="K356" s="24" t="e">
        <f>VLOOKUP(A356,HF!$A$3:$L$11001,12,FALSE)</f>
        <v>#N/A</v>
      </c>
      <c r="L356" s="49">
        <f>I356-IFERROR(VLOOKUP(A356,Summary!$A$3:$H$30000,8,FALSE),0)</f>
        <v>0</v>
      </c>
    </row>
    <row r="357" spans="7:12">
      <c r="G357">
        <f t="shared" si="20"/>
        <v>0</v>
      </c>
      <c r="H357" s="28">
        <f t="shared" si="21"/>
        <v>0</v>
      </c>
      <c r="I357" s="65">
        <f t="shared" si="22"/>
        <v>0</v>
      </c>
      <c r="J357" s="24" t="e">
        <f>VLOOKUP(A357,HF!$A$3:$L$11001,10,FALSE)</f>
        <v>#N/A</v>
      </c>
      <c r="K357" s="24" t="e">
        <f>VLOOKUP(A357,HF!$A$3:$L$11001,12,FALSE)</f>
        <v>#N/A</v>
      </c>
      <c r="L357" s="49">
        <f>I357-IFERROR(VLOOKUP(A357,Summary!$A$3:$H$30000,8,FALSE),0)</f>
        <v>0</v>
      </c>
    </row>
    <row r="358" spans="7:12">
      <c r="G358">
        <f t="shared" si="20"/>
        <v>0</v>
      </c>
      <c r="H358" s="28">
        <f t="shared" si="21"/>
        <v>0</v>
      </c>
      <c r="I358" s="65">
        <f t="shared" si="22"/>
        <v>0</v>
      </c>
      <c r="J358" s="24" t="e">
        <f>VLOOKUP(A358,HF!$A$3:$L$11001,10,FALSE)</f>
        <v>#N/A</v>
      </c>
      <c r="K358" s="24" t="e">
        <f>VLOOKUP(A358,HF!$A$3:$L$11001,12,FALSE)</f>
        <v>#N/A</v>
      </c>
      <c r="L358" s="49">
        <f>I358-IFERROR(VLOOKUP(A358,Summary!$A$3:$H$30000,8,FALSE),0)</f>
        <v>0</v>
      </c>
    </row>
    <row r="359" spans="7:12">
      <c r="G359">
        <f t="shared" si="20"/>
        <v>0</v>
      </c>
      <c r="H359" s="28">
        <f t="shared" si="21"/>
        <v>0</v>
      </c>
      <c r="I359" s="65">
        <f t="shared" si="22"/>
        <v>0</v>
      </c>
      <c r="J359" s="24" t="e">
        <f>VLOOKUP(A359,HF!$A$3:$L$11001,10,FALSE)</f>
        <v>#N/A</v>
      </c>
      <c r="K359" s="24" t="e">
        <f>VLOOKUP(A359,HF!$A$3:$L$11001,12,FALSE)</f>
        <v>#N/A</v>
      </c>
      <c r="L359" s="49">
        <f>I359-IFERROR(VLOOKUP(A359,Summary!$A$3:$H$30000,8,FALSE),0)</f>
        <v>0</v>
      </c>
    </row>
    <row r="360" spans="7:12">
      <c r="G360">
        <f t="shared" si="20"/>
        <v>0</v>
      </c>
      <c r="H360" s="28">
        <f t="shared" si="21"/>
        <v>0</v>
      </c>
      <c r="I360" s="65">
        <f t="shared" si="22"/>
        <v>0</v>
      </c>
      <c r="J360" s="24" t="e">
        <f>VLOOKUP(A360,HF!$A$3:$L$11001,10,FALSE)</f>
        <v>#N/A</v>
      </c>
      <c r="K360" s="24" t="e">
        <f>VLOOKUP(A360,HF!$A$3:$L$11001,12,FALSE)</f>
        <v>#N/A</v>
      </c>
      <c r="L360" s="49">
        <f>I360-IFERROR(VLOOKUP(A360,Summary!$A$3:$H$30000,8,FALSE),0)</f>
        <v>0</v>
      </c>
    </row>
    <row r="361" spans="7:12">
      <c r="G361">
        <f t="shared" si="20"/>
        <v>0</v>
      </c>
      <c r="H361" s="28">
        <f t="shared" si="21"/>
        <v>0</v>
      </c>
      <c r="I361" s="65">
        <f t="shared" si="22"/>
        <v>0</v>
      </c>
      <c r="J361" s="24" t="e">
        <f>VLOOKUP(A361,HF!$A$3:$L$11001,10,FALSE)</f>
        <v>#N/A</v>
      </c>
      <c r="K361" s="24" t="e">
        <f>VLOOKUP(A361,HF!$A$3:$L$11001,12,FALSE)</f>
        <v>#N/A</v>
      </c>
      <c r="L361" s="49">
        <f>I361-IFERROR(VLOOKUP(A361,Summary!$A$3:$H$30000,8,FALSE),0)</f>
        <v>0</v>
      </c>
    </row>
    <row r="362" spans="7:12">
      <c r="G362">
        <f t="shared" si="20"/>
        <v>0</v>
      </c>
      <c r="H362" s="28">
        <f t="shared" si="21"/>
        <v>0</v>
      </c>
      <c r="I362" s="65">
        <f t="shared" si="22"/>
        <v>0</v>
      </c>
      <c r="J362" s="24" t="e">
        <f>VLOOKUP(A362,HF!$A$3:$L$11001,10,FALSE)</f>
        <v>#N/A</v>
      </c>
      <c r="K362" s="24" t="e">
        <f>VLOOKUP(A362,HF!$A$3:$L$11001,12,FALSE)</f>
        <v>#N/A</v>
      </c>
      <c r="L362" s="49">
        <f>I362-IFERROR(VLOOKUP(A362,Summary!$A$3:$H$30000,8,FALSE),0)</f>
        <v>0</v>
      </c>
    </row>
    <row r="363" spans="7:12">
      <c r="G363">
        <f t="shared" si="20"/>
        <v>0</v>
      </c>
      <c r="H363" s="28">
        <f t="shared" si="21"/>
        <v>0</v>
      </c>
      <c r="I363" s="65">
        <f t="shared" si="22"/>
        <v>0</v>
      </c>
      <c r="J363" s="24" t="e">
        <f>VLOOKUP(A363,HF!$A$3:$L$11001,10,FALSE)</f>
        <v>#N/A</v>
      </c>
      <c r="K363" s="24" t="e">
        <f>VLOOKUP(A363,HF!$A$3:$L$11001,12,FALSE)</f>
        <v>#N/A</v>
      </c>
      <c r="L363" s="49">
        <f>I363-IFERROR(VLOOKUP(A363,Summary!$A$3:$H$30000,8,FALSE),0)</f>
        <v>0</v>
      </c>
    </row>
    <row r="364" spans="7:12">
      <c r="G364">
        <f t="shared" si="20"/>
        <v>0</v>
      </c>
      <c r="H364" s="28">
        <f t="shared" si="21"/>
        <v>0</v>
      </c>
      <c r="I364" s="65">
        <f t="shared" si="22"/>
        <v>0</v>
      </c>
      <c r="J364" s="24" t="e">
        <f>VLOOKUP(A364,HF!$A$3:$L$11001,10,FALSE)</f>
        <v>#N/A</v>
      </c>
      <c r="K364" s="24" t="e">
        <f>VLOOKUP(A364,HF!$A$3:$L$11001,12,FALSE)</f>
        <v>#N/A</v>
      </c>
      <c r="L364" s="49">
        <f>I364-IFERROR(VLOOKUP(A364,Summary!$A$3:$H$30000,8,FALSE),0)</f>
        <v>0</v>
      </c>
    </row>
    <row r="365" spans="7:12">
      <c r="G365">
        <f t="shared" si="20"/>
        <v>0</v>
      </c>
      <c r="H365" s="28">
        <f t="shared" si="21"/>
        <v>0</v>
      </c>
      <c r="I365" s="65">
        <f t="shared" si="22"/>
        <v>0</v>
      </c>
      <c r="J365" s="24" t="e">
        <f>VLOOKUP(A365,HF!$A$3:$L$11001,10,FALSE)</f>
        <v>#N/A</v>
      </c>
      <c r="K365" s="24" t="e">
        <f>VLOOKUP(A365,HF!$A$3:$L$11001,12,FALSE)</f>
        <v>#N/A</v>
      </c>
      <c r="L365" s="49">
        <f>I365-IFERROR(VLOOKUP(A365,Summary!$A$3:$H$30000,8,FALSE),0)</f>
        <v>0</v>
      </c>
    </row>
    <row r="366" spans="7:12">
      <c r="G366">
        <f t="shared" si="20"/>
        <v>0</v>
      </c>
      <c r="H366" s="28">
        <f t="shared" si="21"/>
        <v>0</v>
      </c>
      <c r="I366" s="65">
        <f t="shared" si="22"/>
        <v>0</v>
      </c>
      <c r="J366" s="24" t="e">
        <f>VLOOKUP(A366,HF!$A$3:$L$11001,10,FALSE)</f>
        <v>#N/A</v>
      </c>
      <c r="K366" s="24" t="e">
        <f>VLOOKUP(A366,HF!$A$3:$L$11001,12,FALSE)</f>
        <v>#N/A</v>
      </c>
      <c r="L366" s="49">
        <f>I366-IFERROR(VLOOKUP(A366,Summary!$A$3:$H$30000,8,FALSE),0)</f>
        <v>0</v>
      </c>
    </row>
    <row r="367" spans="7:12">
      <c r="G367">
        <f t="shared" si="20"/>
        <v>0</v>
      </c>
      <c r="H367" s="28">
        <f t="shared" si="21"/>
        <v>0</v>
      </c>
      <c r="I367" s="65">
        <f t="shared" si="22"/>
        <v>0</v>
      </c>
      <c r="J367" s="24" t="e">
        <f>VLOOKUP(A367,HF!$A$3:$L$11001,10,FALSE)</f>
        <v>#N/A</v>
      </c>
      <c r="K367" s="24" t="e">
        <f>VLOOKUP(A367,HF!$A$3:$L$11001,12,FALSE)</f>
        <v>#N/A</v>
      </c>
      <c r="L367" s="49">
        <f>I367-IFERROR(VLOOKUP(A367,Summary!$A$3:$H$30000,8,FALSE),0)</f>
        <v>0</v>
      </c>
    </row>
    <row r="368" spans="7:12">
      <c r="G368">
        <f t="shared" si="20"/>
        <v>0</v>
      </c>
      <c r="H368" s="28">
        <f t="shared" si="21"/>
        <v>0</v>
      </c>
      <c r="I368" s="65">
        <f t="shared" si="22"/>
        <v>0</v>
      </c>
      <c r="J368" s="24" t="e">
        <f>VLOOKUP(A368,HF!$A$3:$L$11001,10,FALSE)</f>
        <v>#N/A</v>
      </c>
      <c r="K368" s="24" t="e">
        <f>VLOOKUP(A368,HF!$A$3:$L$11001,12,FALSE)</f>
        <v>#N/A</v>
      </c>
      <c r="L368" s="49">
        <f>I368-IFERROR(VLOOKUP(A368,Summary!$A$3:$H$30000,8,FALSE),0)</f>
        <v>0</v>
      </c>
    </row>
    <row r="369" spans="7:12">
      <c r="G369">
        <f t="shared" si="20"/>
        <v>0</v>
      </c>
      <c r="H369" s="28">
        <f t="shared" si="21"/>
        <v>0</v>
      </c>
      <c r="I369" s="65">
        <f t="shared" si="22"/>
        <v>0</v>
      </c>
      <c r="J369" s="24" t="e">
        <f>VLOOKUP(A369,HF!$A$3:$L$11001,10,FALSE)</f>
        <v>#N/A</v>
      </c>
      <c r="K369" s="24" t="e">
        <f>VLOOKUP(A369,HF!$A$3:$L$11001,12,FALSE)</f>
        <v>#N/A</v>
      </c>
      <c r="L369" s="49">
        <f>I369-IFERROR(VLOOKUP(A369,Summary!$A$3:$H$30000,8,FALSE),0)</f>
        <v>0</v>
      </c>
    </row>
    <row r="370" spans="7:12">
      <c r="G370">
        <f t="shared" ref="G370:G433" si="23">F370-C370</f>
        <v>0</v>
      </c>
      <c r="H370" s="28">
        <f t="shared" ref="H370:H433" si="24">E370-D370</f>
        <v>0</v>
      </c>
      <c r="I370" s="65">
        <f t="shared" ref="I370:I433" si="25">IF(G370=0,HOUR(H370)*60+MINUTE(H370),-1)</f>
        <v>0</v>
      </c>
      <c r="J370" s="24" t="e">
        <f>VLOOKUP(A370,HF!$A$3:$L$11001,10,FALSE)</f>
        <v>#N/A</v>
      </c>
      <c r="K370" s="24" t="e">
        <f>VLOOKUP(A370,HF!$A$3:$L$11001,12,FALSE)</f>
        <v>#N/A</v>
      </c>
      <c r="L370" s="49">
        <f>I370-IFERROR(VLOOKUP(A370,Summary!$A$3:$H$30000,8,FALSE),0)</f>
        <v>0</v>
      </c>
    </row>
    <row r="371" spans="7:12">
      <c r="G371">
        <f t="shared" si="23"/>
        <v>0</v>
      </c>
      <c r="H371" s="28">
        <f t="shared" si="24"/>
        <v>0</v>
      </c>
      <c r="I371" s="65">
        <f t="shared" si="25"/>
        <v>0</v>
      </c>
      <c r="J371" s="24" t="e">
        <f>VLOOKUP(A371,HF!$A$3:$L$11001,10,FALSE)</f>
        <v>#N/A</v>
      </c>
      <c r="K371" s="24" t="e">
        <f>VLOOKUP(A371,HF!$A$3:$L$11001,12,FALSE)</f>
        <v>#N/A</v>
      </c>
      <c r="L371" s="49">
        <f>I371-IFERROR(VLOOKUP(A371,Summary!$A$3:$H$30000,8,FALSE),0)</f>
        <v>0</v>
      </c>
    </row>
    <row r="372" spans="7:12">
      <c r="G372">
        <f t="shared" si="23"/>
        <v>0</v>
      </c>
      <c r="H372" s="28">
        <f t="shared" si="24"/>
        <v>0</v>
      </c>
      <c r="I372" s="65">
        <f t="shared" si="25"/>
        <v>0</v>
      </c>
      <c r="J372" s="24" t="e">
        <f>VLOOKUP(A372,HF!$A$3:$L$11001,10,FALSE)</f>
        <v>#N/A</v>
      </c>
      <c r="K372" s="24" t="e">
        <f>VLOOKUP(A372,HF!$A$3:$L$11001,12,FALSE)</f>
        <v>#N/A</v>
      </c>
      <c r="L372" s="49">
        <f>I372-IFERROR(VLOOKUP(A372,Summary!$A$3:$H$30000,8,FALSE),0)</f>
        <v>0</v>
      </c>
    </row>
    <row r="373" spans="7:12">
      <c r="G373">
        <f t="shared" si="23"/>
        <v>0</v>
      </c>
      <c r="H373" s="28">
        <f t="shared" si="24"/>
        <v>0</v>
      </c>
      <c r="I373" s="65">
        <f t="shared" si="25"/>
        <v>0</v>
      </c>
      <c r="J373" s="24" t="e">
        <f>VLOOKUP(A373,HF!$A$3:$L$11001,10,FALSE)</f>
        <v>#N/A</v>
      </c>
      <c r="K373" s="24" t="e">
        <f>VLOOKUP(A373,HF!$A$3:$L$11001,12,FALSE)</f>
        <v>#N/A</v>
      </c>
      <c r="L373" s="49">
        <f>I373-IFERROR(VLOOKUP(A373,Summary!$A$3:$H$30000,8,FALSE),0)</f>
        <v>0</v>
      </c>
    </row>
    <row r="374" spans="7:12">
      <c r="G374">
        <f t="shared" si="23"/>
        <v>0</v>
      </c>
      <c r="H374" s="28">
        <f t="shared" si="24"/>
        <v>0</v>
      </c>
      <c r="I374" s="65">
        <f t="shared" si="25"/>
        <v>0</v>
      </c>
      <c r="J374" s="24" t="e">
        <f>VLOOKUP(A374,HF!$A$3:$L$11001,10,FALSE)</f>
        <v>#N/A</v>
      </c>
      <c r="K374" s="24" t="e">
        <f>VLOOKUP(A374,HF!$A$3:$L$11001,12,FALSE)</f>
        <v>#N/A</v>
      </c>
      <c r="L374" s="49">
        <f>I374-IFERROR(VLOOKUP(A374,Summary!$A$3:$H$30000,8,FALSE),0)</f>
        <v>0</v>
      </c>
    </row>
    <row r="375" spans="7:12">
      <c r="G375">
        <f t="shared" si="23"/>
        <v>0</v>
      </c>
      <c r="H375" s="28">
        <f t="shared" si="24"/>
        <v>0</v>
      </c>
      <c r="I375" s="65">
        <f t="shared" si="25"/>
        <v>0</v>
      </c>
      <c r="J375" s="24" t="e">
        <f>VLOOKUP(A375,HF!$A$3:$L$11001,10,FALSE)</f>
        <v>#N/A</v>
      </c>
      <c r="K375" s="24" t="e">
        <f>VLOOKUP(A375,HF!$A$3:$L$11001,12,FALSE)</f>
        <v>#N/A</v>
      </c>
      <c r="L375" s="49">
        <f>I375-IFERROR(VLOOKUP(A375,Summary!$A$3:$H$30000,8,FALSE),0)</f>
        <v>0</v>
      </c>
    </row>
    <row r="376" spans="7:12">
      <c r="G376">
        <f t="shared" si="23"/>
        <v>0</v>
      </c>
      <c r="H376" s="28">
        <f t="shared" si="24"/>
        <v>0</v>
      </c>
      <c r="I376" s="65">
        <f t="shared" si="25"/>
        <v>0</v>
      </c>
      <c r="J376" s="24" t="e">
        <f>VLOOKUP(A376,HF!$A$3:$L$11001,10,FALSE)</f>
        <v>#N/A</v>
      </c>
      <c r="K376" s="24" t="e">
        <f>VLOOKUP(A376,HF!$A$3:$L$11001,12,FALSE)</f>
        <v>#N/A</v>
      </c>
      <c r="L376" s="49">
        <f>I376-IFERROR(VLOOKUP(A376,Summary!$A$3:$H$30000,8,FALSE),0)</f>
        <v>0</v>
      </c>
    </row>
    <row r="377" spans="7:12">
      <c r="G377">
        <f t="shared" si="23"/>
        <v>0</v>
      </c>
      <c r="H377" s="28">
        <f t="shared" si="24"/>
        <v>0</v>
      </c>
      <c r="I377" s="65">
        <f t="shared" si="25"/>
        <v>0</v>
      </c>
      <c r="J377" s="24" t="e">
        <f>VLOOKUP(A377,HF!$A$3:$L$11001,10,FALSE)</f>
        <v>#N/A</v>
      </c>
      <c r="K377" s="24" t="e">
        <f>VLOOKUP(A377,HF!$A$3:$L$11001,12,FALSE)</f>
        <v>#N/A</v>
      </c>
      <c r="L377" s="49">
        <f>I377-IFERROR(VLOOKUP(A377,Summary!$A$3:$H$30000,8,FALSE),0)</f>
        <v>0</v>
      </c>
    </row>
    <row r="378" spans="7:12">
      <c r="G378">
        <f t="shared" si="23"/>
        <v>0</v>
      </c>
      <c r="H378" s="28">
        <f t="shared" si="24"/>
        <v>0</v>
      </c>
      <c r="I378" s="65">
        <f t="shared" si="25"/>
        <v>0</v>
      </c>
      <c r="J378" s="24" t="e">
        <f>VLOOKUP(A378,HF!$A$3:$L$11001,10,FALSE)</f>
        <v>#N/A</v>
      </c>
      <c r="K378" s="24" t="e">
        <f>VLOOKUP(A378,HF!$A$3:$L$11001,12,FALSE)</f>
        <v>#N/A</v>
      </c>
      <c r="L378" s="49">
        <f>I378-IFERROR(VLOOKUP(A378,Summary!$A$3:$H$30000,8,FALSE),0)</f>
        <v>0</v>
      </c>
    </row>
    <row r="379" spans="7:12">
      <c r="G379">
        <f t="shared" si="23"/>
        <v>0</v>
      </c>
      <c r="H379" s="28">
        <f t="shared" si="24"/>
        <v>0</v>
      </c>
      <c r="I379" s="65">
        <f t="shared" si="25"/>
        <v>0</v>
      </c>
      <c r="J379" s="24" t="e">
        <f>VLOOKUP(A379,HF!$A$3:$L$11001,10,FALSE)</f>
        <v>#N/A</v>
      </c>
      <c r="K379" s="24" t="e">
        <f>VLOOKUP(A379,HF!$A$3:$L$11001,12,FALSE)</f>
        <v>#N/A</v>
      </c>
      <c r="L379" s="49">
        <f>I379-IFERROR(VLOOKUP(A379,Summary!$A$3:$H$30000,8,FALSE),0)</f>
        <v>0</v>
      </c>
    </row>
    <row r="380" spans="7:12">
      <c r="G380">
        <f t="shared" si="23"/>
        <v>0</v>
      </c>
      <c r="H380" s="28">
        <f t="shared" si="24"/>
        <v>0</v>
      </c>
      <c r="I380" s="65">
        <f t="shared" si="25"/>
        <v>0</v>
      </c>
      <c r="J380" s="24" t="e">
        <f>VLOOKUP(A380,HF!$A$3:$L$11001,10,FALSE)</f>
        <v>#N/A</v>
      </c>
      <c r="K380" s="24" t="e">
        <f>VLOOKUP(A380,HF!$A$3:$L$11001,12,FALSE)</f>
        <v>#N/A</v>
      </c>
      <c r="L380" s="49">
        <f>I380-IFERROR(VLOOKUP(A380,Summary!$A$3:$H$30000,8,FALSE),0)</f>
        <v>0</v>
      </c>
    </row>
    <row r="381" spans="7:12">
      <c r="G381">
        <f t="shared" si="23"/>
        <v>0</v>
      </c>
      <c r="H381" s="28">
        <f t="shared" si="24"/>
        <v>0</v>
      </c>
      <c r="I381" s="65">
        <f t="shared" si="25"/>
        <v>0</v>
      </c>
      <c r="J381" s="24" t="e">
        <f>VLOOKUP(A381,HF!$A$3:$L$11001,10,FALSE)</f>
        <v>#N/A</v>
      </c>
      <c r="K381" s="24" t="e">
        <f>VLOOKUP(A381,HF!$A$3:$L$11001,12,FALSE)</f>
        <v>#N/A</v>
      </c>
      <c r="L381" s="49">
        <f>I381-IFERROR(VLOOKUP(A381,Summary!$A$3:$H$30000,8,FALSE),0)</f>
        <v>0</v>
      </c>
    </row>
    <row r="382" spans="7:12">
      <c r="G382">
        <f t="shared" si="23"/>
        <v>0</v>
      </c>
      <c r="H382" s="28">
        <f t="shared" si="24"/>
        <v>0</v>
      </c>
      <c r="I382" s="65">
        <f t="shared" si="25"/>
        <v>0</v>
      </c>
      <c r="J382" s="24" t="e">
        <f>VLOOKUP(A382,HF!$A$3:$L$11001,10,FALSE)</f>
        <v>#N/A</v>
      </c>
      <c r="K382" s="24" t="e">
        <f>VLOOKUP(A382,HF!$A$3:$L$11001,12,FALSE)</f>
        <v>#N/A</v>
      </c>
      <c r="L382" s="49">
        <f>I382-IFERROR(VLOOKUP(A382,Summary!$A$3:$H$30000,8,FALSE),0)</f>
        <v>0</v>
      </c>
    </row>
    <row r="383" spans="7:12">
      <c r="G383">
        <f t="shared" si="23"/>
        <v>0</v>
      </c>
      <c r="H383" s="28">
        <f t="shared" si="24"/>
        <v>0</v>
      </c>
      <c r="I383" s="65">
        <f t="shared" si="25"/>
        <v>0</v>
      </c>
      <c r="J383" s="24" t="e">
        <f>VLOOKUP(A383,HF!$A$3:$L$11001,10,FALSE)</f>
        <v>#N/A</v>
      </c>
      <c r="K383" s="24" t="e">
        <f>VLOOKUP(A383,HF!$A$3:$L$11001,12,FALSE)</f>
        <v>#N/A</v>
      </c>
      <c r="L383" s="49">
        <f>I383-IFERROR(VLOOKUP(A383,Summary!$A$3:$H$30000,8,FALSE),0)</f>
        <v>0</v>
      </c>
    </row>
    <row r="384" spans="7:12">
      <c r="G384">
        <f t="shared" si="23"/>
        <v>0</v>
      </c>
      <c r="H384" s="28">
        <f t="shared" si="24"/>
        <v>0</v>
      </c>
      <c r="I384" s="65">
        <f t="shared" si="25"/>
        <v>0</v>
      </c>
      <c r="J384" s="24" t="e">
        <f>VLOOKUP(A384,HF!$A$3:$L$11001,10,FALSE)</f>
        <v>#N/A</v>
      </c>
      <c r="K384" s="24" t="e">
        <f>VLOOKUP(A384,HF!$A$3:$L$11001,12,FALSE)</f>
        <v>#N/A</v>
      </c>
      <c r="L384" s="49">
        <f>I384-IFERROR(VLOOKUP(A384,Summary!$A$3:$H$30000,8,FALSE),0)</f>
        <v>0</v>
      </c>
    </row>
    <row r="385" spans="7:12">
      <c r="G385">
        <f t="shared" si="23"/>
        <v>0</v>
      </c>
      <c r="H385" s="28">
        <f t="shared" si="24"/>
        <v>0</v>
      </c>
      <c r="I385" s="65">
        <f t="shared" si="25"/>
        <v>0</v>
      </c>
      <c r="J385" s="24" t="e">
        <f>VLOOKUP(A385,HF!$A$3:$L$11001,10,FALSE)</f>
        <v>#N/A</v>
      </c>
      <c r="K385" s="24" t="e">
        <f>VLOOKUP(A385,HF!$A$3:$L$11001,12,FALSE)</f>
        <v>#N/A</v>
      </c>
      <c r="L385" s="49">
        <f>I385-IFERROR(VLOOKUP(A385,Summary!$A$3:$H$30000,8,FALSE),0)</f>
        <v>0</v>
      </c>
    </row>
    <row r="386" spans="7:12">
      <c r="G386">
        <f t="shared" si="23"/>
        <v>0</v>
      </c>
      <c r="H386" s="28">
        <f t="shared" si="24"/>
        <v>0</v>
      </c>
      <c r="I386" s="65">
        <f t="shared" si="25"/>
        <v>0</v>
      </c>
      <c r="J386" s="24" t="e">
        <f>VLOOKUP(A386,HF!$A$3:$L$11001,10,FALSE)</f>
        <v>#N/A</v>
      </c>
      <c r="K386" s="24" t="e">
        <f>VLOOKUP(A386,HF!$A$3:$L$11001,12,FALSE)</f>
        <v>#N/A</v>
      </c>
      <c r="L386" s="49">
        <f>I386-IFERROR(VLOOKUP(A386,Summary!$A$3:$H$30000,8,FALSE),0)</f>
        <v>0</v>
      </c>
    </row>
    <row r="387" spans="7:12">
      <c r="G387">
        <f t="shared" si="23"/>
        <v>0</v>
      </c>
      <c r="H387" s="28">
        <f t="shared" si="24"/>
        <v>0</v>
      </c>
      <c r="I387" s="65">
        <f t="shared" si="25"/>
        <v>0</v>
      </c>
      <c r="J387" s="24" t="e">
        <f>VLOOKUP(A387,HF!$A$3:$L$11001,10,FALSE)</f>
        <v>#N/A</v>
      </c>
      <c r="K387" s="24" t="e">
        <f>VLOOKUP(A387,HF!$A$3:$L$11001,12,FALSE)</f>
        <v>#N/A</v>
      </c>
      <c r="L387" s="49">
        <f>I387-IFERROR(VLOOKUP(A387,Summary!$A$3:$H$30000,8,FALSE),0)</f>
        <v>0</v>
      </c>
    </row>
    <row r="388" spans="7:12">
      <c r="G388">
        <f t="shared" si="23"/>
        <v>0</v>
      </c>
      <c r="H388" s="28">
        <f t="shared" si="24"/>
        <v>0</v>
      </c>
      <c r="I388" s="65">
        <f t="shared" si="25"/>
        <v>0</v>
      </c>
      <c r="J388" s="24" t="e">
        <f>VLOOKUP(A388,HF!$A$3:$L$11001,10,FALSE)</f>
        <v>#N/A</v>
      </c>
      <c r="K388" s="24" t="e">
        <f>VLOOKUP(A388,HF!$A$3:$L$11001,12,FALSE)</f>
        <v>#N/A</v>
      </c>
      <c r="L388" s="49">
        <f>I388-IFERROR(VLOOKUP(A388,Summary!$A$3:$H$30000,8,FALSE),0)</f>
        <v>0</v>
      </c>
    </row>
    <row r="389" spans="7:12">
      <c r="G389">
        <f t="shared" si="23"/>
        <v>0</v>
      </c>
      <c r="H389" s="28">
        <f t="shared" si="24"/>
        <v>0</v>
      </c>
      <c r="I389" s="65">
        <f t="shared" si="25"/>
        <v>0</v>
      </c>
      <c r="J389" s="24" t="e">
        <f>VLOOKUP(A389,HF!$A$3:$L$11001,10,FALSE)</f>
        <v>#N/A</v>
      </c>
      <c r="K389" s="24" t="e">
        <f>VLOOKUP(A389,HF!$A$3:$L$11001,12,FALSE)</f>
        <v>#N/A</v>
      </c>
      <c r="L389" s="49">
        <f>I389-IFERROR(VLOOKUP(A389,Summary!$A$3:$H$30000,8,FALSE),0)</f>
        <v>0</v>
      </c>
    </row>
    <row r="390" spans="7:12">
      <c r="G390">
        <f t="shared" si="23"/>
        <v>0</v>
      </c>
      <c r="H390" s="28">
        <f t="shared" si="24"/>
        <v>0</v>
      </c>
      <c r="I390" s="65">
        <f t="shared" si="25"/>
        <v>0</v>
      </c>
      <c r="J390" s="24" t="e">
        <f>VLOOKUP(A390,HF!$A$3:$L$11001,10,FALSE)</f>
        <v>#N/A</v>
      </c>
      <c r="K390" s="24" t="e">
        <f>VLOOKUP(A390,HF!$A$3:$L$11001,12,FALSE)</f>
        <v>#N/A</v>
      </c>
      <c r="L390" s="49">
        <f>I390-IFERROR(VLOOKUP(A390,Summary!$A$3:$H$30000,8,FALSE),0)</f>
        <v>0</v>
      </c>
    </row>
    <row r="391" spans="7:12">
      <c r="G391">
        <f t="shared" si="23"/>
        <v>0</v>
      </c>
      <c r="H391" s="28">
        <f t="shared" si="24"/>
        <v>0</v>
      </c>
      <c r="I391" s="65">
        <f t="shared" si="25"/>
        <v>0</v>
      </c>
      <c r="J391" s="24" t="e">
        <f>VLOOKUP(A391,HF!$A$3:$L$11001,10,FALSE)</f>
        <v>#N/A</v>
      </c>
      <c r="K391" s="24" t="e">
        <f>VLOOKUP(A391,HF!$A$3:$L$11001,12,FALSE)</f>
        <v>#N/A</v>
      </c>
      <c r="L391" s="49">
        <f>I391-IFERROR(VLOOKUP(A391,Summary!$A$3:$H$30000,8,FALSE),0)</f>
        <v>0</v>
      </c>
    </row>
    <row r="392" spans="7:12">
      <c r="G392">
        <f t="shared" si="23"/>
        <v>0</v>
      </c>
      <c r="H392" s="28">
        <f t="shared" si="24"/>
        <v>0</v>
      </c>
      <c r="I392" s="65">
        <f t="shared" si="25"/>
        <v>0</v>
      </c>
      <c r="J392" s="24" t="e">
        <f>VLOOKUP(A392,HF!$A$3:$L$11001,10,FALSE)</f>
        <v>#N/A</v>
      </c>
      <c r="K392" s="24" t="e">
        <f>VLOOKUP(A392,HF!$A$3:$L$11001,12,FALSE)</f>
        <v>#N/A</v>
      </c>
      <c r="L392" s="49">
        <f>I392-IFERROR(VLOOKUP(A392,Summary!$A$3:$H$30000,8,FALSE),0)</f>
        <v>0</v>
      </c>
    </row>
    <row r="393" spans="7:12">
      <c r="G393">
        <f t="shared" si="23"/>
        <v>0</v>
      </c>
      <c r="H393" s="28">
        <f t="shared" si="24"/>
        <v>0</v>
      </c>
      <c r="I393" s="65">
        <f t="shared" si="25"/>
        <v>0</v>
      </c>
      <c r="J393" s="24" t="e">
        <f>VLOOKUP(A393,HF!$A$3:$L$11001,10,FALSE)</f>
        <v>#N/A</v>
      </c>
      <c r="K393" s="24" t="e">
        <f>VLOOKUP(A393,HF!$A$3:$L$11001,12,FALSE)</f>
        <v>#N/A</v>
      </c>
      <c r="L393" s="49">
        <f>I393-IFERROR(VLOOKUP(A393,Summary!$A$3:$H$30000,8,FALSE),0)</f>
        <v>0</v>
      </c>
    </row>
    <row r="394" spans="7:12">
      <c r="G394">
        <f t="shared" si="23"/>
        <v>0</v>
      </c>
      <c r="H394" s="28">
        <f t="shared" si="24"/>
        <v>0</v>
      </c>
      <c r="I394" s="65">
        <f t="shared" si="25"/>
        <v>0</v>
      </c>
      <c r="J394" s="24" t="e">
        <f>VLOOKUP(A394,HF!$A$3:$L$11001,10,FALSE)</f>
        <v>#N/A</v>
      </c>
      <c r="K394" s="24" t="e">
        <f>VLOOKUP(A394,HF!$A$3:$L$11001,12,FALSE)</f>
        <v>#N/A</v>
      </c>
      <c r="L394" s="49">
        <f>I394-IFERROR(VLOOKUP(A394,Summary!$A$3:$H$30000,8,FALSE),0)</f>
        <v>0</v>
      </c>
    </row>
    <row r="395" spans="7:12">
      <c r="G395">
        <f t="shared" si="23"/>
        <v>0</v>
      </c>
      <c r="H395" s="28">
        <f t="shared" si="24"/>
        <v>0</v>
      </c>
      <c r="I395" s="65">
        <f t="shared" si="25"/>
        <v>0</v>
      </c>
      <c r="J395" s="24" t="e">
        <f>VLOOKUP(A395,HF!$A$3:$L$11001,10,FALSE)</f>
        <v>#N/A</v>
      </c>
      <c r="K395" s="24" t="e">
        <f>VLOOKUP(A395,HF!$A$3:$L$11001,12,FALSE)</f>
        <v>#N/A</v>
      </c>
      <c r="L395" s="49">
        <f>I395-IFERROR(VLOOKUP(A395,Summary!$A$3:$H$30000,8,FALSE),0)</f>
        <v>0</v>
      </c>
    </row>
    <row r="396" spans="7:12">
      <c r="G396">
        <f t="shared" si="23"/>
        <v>0</v>
      </c>
      <c r="H396" s="28">
        <f t="shared" si="24"/>
        <v>0</v>
      </c>
      <c r="I396" s="65">
        <f t="shared" si="25"/>
        <v>0</v>
      </c>
      <c r="J396" s="24" t="e">
        <f>VLOOKUP(A396,HF!$A$3:$L$11001,10,FALSE)</f>
        <v>#N/A</v>
      </c>
      <c r="K396" s="24" t="e">
        <f>VLOOKUP(A396,HF!$A$3:$L$11001,12,FALSE)</f>
        <v>#N/A</v>
      </c>
      <c r="L396" s="49">
        <f>I396-IFERROR(VLOOKUP(A396,Summary!$A$3:$H$30000,8,FALSE),0)</f>
        <v>0</v>
      </c>
    </row>
    <row r="397" spans="7:12">
      <c r="G397">
        <f t="shared" si="23"/>
        <v>0</v>
      </c>
      <c r="H397" s="28">
        <f t="shared" si="24"/>
        <v>0</v>
      </c>
      <c r="I397" s="65">
        <f t="shared" si="25"/>
        <v>0</v>
      </c>
      <c r="J397" s="24" t="e">
        <f>VLOOKUP(A397,HF!$A$3:$L$11001,10,FALSE)</f>
        <v>#N/A</v>
      </c>
      <c r="K397" s="24" t="e">
        <f>VLOOKUP(A397,HF!$A$3:$L$11001,12,FALSE)</f>
        <v>#N/A</v>
      </c>
      <c r="L397" s="49">
        <f>I397-IFERROR(VLOOKUP(A397,Summary!$A$3:$H$30000,8,FALSE),0)</f>
        <v>0</v>
      </c>
    </row>
    <row r="398" spans="7:12">
      <c r="G398">
        <f t="shared" si="23"/>
        <v>0</v>
      </c>
      <c r="H398" s="28">
        <f t="shared" si="24"/>
        <v>0</v>
      </c>
      <c r="I398" s="65">
        <f t="shared" si="25"/>
        <v>0</v>
      </c>
      <c r="J398" s="24" t="e">
        <f>VLOOKUP(A398,HF!$A$3:$L$11001,10,FALSE)</f>
        <v>#N/A</v>
      </c>
      <c r="K398" s="24" t="e">
        <f>VLOOKUP(A398,HF!$A$3:$L$11001,12,FALSE)</f>
        <v>#N/A</v>
      </c>
      <c r="L398" s="49">
        <f>I398-IFERROR(VLOOKUP(A398,Summary!$A$3:$H$30000,8,FALSE),0)</f>
        <v>0</v>
      </c>
    </row>
    <row r="399" spans="7:12">
      <c r="G399">
        <f t="shared" si="23"/>
        <v>0</v>
      </c>
      <c r="H399" s="28">
        <f t="shared" si="24"/>
        <v>0</v>
      </c>
      <c r="I399" s="65">
        <f t="shared" si="25"/>
        <v>0</v>
      </c>
      <c r="J399" s="24" t="e">
        <f>VLOOKUP(A399,HF!$A$3:$L$11001,10,FALSE)</f>
        <v>#N/A</v>
      </c>
      <c r="K399" s="24" t="e">
        <f>VLOOKUP(A399,HF!$A$3:$L$11001,12,FALSE)</f>
        <v>#N/A</v>
      </c>
      <c r="L399" s="49">
        <f>I399-IFERROR(VLOOKUP(A399,Summary!$A$3:$H$30000,8,FALSE),0)</f>
        <v>0</v>
      </c>
    </row>
    <row r="400" spans="7:12">
      <c r="G400">
        <f t="shared" si="23"/>
        <v>0</v>
      </c>
      <c r="H400" s="28">
        <f t="shared" si="24"/>
        <v>0</v>
      </c>
      <c r="I400" s="65">
        <f t="shared" si="25"/>
        <v>0</v>
      </c>
      <c r="J400" s="24" t="e">
        <f>VLOOKUP(A400,HF!$A$3:$L$11001,10,FALSE)</f>
        <v>#N/A</v>
      </c>
      <c r="K400" s="24" t="e">
        <f>VLOOKUP(A400,HF!$A$3:$L$11001,12,FALSE)</f>
        <v>#N/A</v>
      </c>
      <c r="L400" s="49">
        <f>I400-IFERROR(VLOOKUP(A400,Summary!$A$3:$H$30000,8,FALSE),0)</f>
        <v>0</v>
      </c>
    </row>
    <row r="401" spans="7:12">
      <c r="G401">
        <f t="shared" si="23"/>
        <v>0</v>
      </c>
      <c r="H401" s="28">
        <f t="shared" si="24"/>
        <v>0</v>
      </c>
      <c r="I401" s="65">
        <f t="shared" si="25"/>
        <v>0</v>
      </c>
      <c r="J401" s="24" t="e">
        <f>VLOOKUP(A401,HF!$A$3:$L$11001,10,FALSE)</f>
        <v>#N/A</v>
      </c>
      <c r="K401" s="24" t="e">
        <f>VLOOKUP(A401,HF!$A$3:$L$11001,12,FALSE)</f>
        <v>#N/A</v>
      </c>
      <c r="L401" s="49">
        <f>I401-IFERROR(VLOOKUP(A401,Summary!$A$3:$H$30000,8,FALSE),0)</f>
        <v>0</v>
      </c>
    </row>
    <row r="402" spans="7:12">
      <c r="G402">
        <f t="shared" si="23"/>
        <v>0</v>
      </c>
      <c r="H402" s="28">
        <f t="shared" si="24"/>
        <v>0</v>
      </c>
      <c r="I402" s="65">
        <f t="shared" si="25"/>
        <v>0</v>
      </c>
      <c r="J402" s="24" t="e">
        <f>VLOOKUP(A402,HF!$A$3:$L$11001,10,FALSE)</f>
        <v>#N/A</v>
      </c>
      <c r="K402" s="24" t="e">
        <f>VLOOKUP(A402,HF!$A$3:$L$11001,12,FALSE)</f>
        <v>#N/A</v>
      </c>
      <c r="L402" s="49">
        <f>I402-IFERROR(VLOOKUP(A402,Summary!$A$3:$H$30000,8,FALSE),0)</f>
        <v>0</v>
      </c>
    </row>
    <row r="403" spans="7:12">
      <c r="G403">
        <f t="shared" si="23"/>
        <v>0</v>
      </c>
      <c r="H403" s="28">
        <f t="shared" si="24"/>
        <v>0</v>
      </c>
      <c r="I403" s="65">
        <f t="shared" si="25"/>
        <v>0</v>
      </c>
      <c r="J403" s="24" t="e">
        <f>VLOOKUP(A403,HF!$A$3:$L$11001,10,FALSE)</f>
        <v>#N/A</v>
      </c>
      <c r="K403" s="24" t="e">
        <f>VLOOKUP(A403,HF!$A$3:$L$11001,12,FALSE)</f>
        <v>#N/A</v>
      </c>
      <c r="L403" s="49">
        <f>I403-IFERROR(VLOOKUP(A403,Summary!$A$3:$H$30000,8,FALSE),0)</f>
        <v>0</v>
      </c>
    </row>
    <row r="404" spans="7:12">
      <c r="G404">
        <f t="shared" si="23"/>
        <v>0</v>
      </c>
      <c r="H404" s="28">
        <f t="shared" si="24"/>
        <v>0</v>
      </c>
      <c r="I404" s="65">
        <f t="shared" si="25"/>
        <v>0</v>
      </c>
      <c r="J404" s="24" t="e">
        <f>VLOOKUP(A404,HF!$A$3:$L$11001,10,FALSE)</f>
        <v>#N/A</v>
      </c>
      <c r="K404" s="24" t="e">
        <f>VLOOKUP(A404,HF!$A$3:$L$11001,12,FALSE)</f>
        <v>#N/A</v>
      </c>
      <c r="L404" s="49">
        <f>I404-IFERROR(VLOOKUP(A404,Summary!$A$3:$H$30000,8,FALSE),0)</f>
        <v>0</v>
      </c>
    </row>
    <row r="405" spans="7:12">
      <c r="G405">
        <f t="shared" si="23"/>
        <v>0</v>
      </c>
      <c r="H405" s="28">
        <f t="shared" si="24"/>
        <v>0</v>
      </c>
      <c r="I405" s="65">
        <f t="shared" si="25"/>
        <v>0</v>
      </c>
      <c r="J405" s="24" t="e">
        <f>VLOOKUP(A405,HF!$A$3:$L$11001,10,FALSE)</f>
        <v>#N/A</v>
      </c>
      <c r="K405" s="24" t="e">
        <f>VLOOKUP(A405,HF!$A$3:$L$11001,12,FALSE)</f>
        <v>#N/A</v>
      </c>
      <c r="L405" s="49">
        <f>I405-IFERROR(VLOOKUP(A405,Summary!$A$3:$H$30000,8,FALSE),0)</f>
        <v>0</v>
      </c>
    </row>
    <row r="406" spans="7:12">
      <c r="G406">
        <f t="shared" si="23"/>
        <v>0</v>
      </c>
      <c r="H406" s="28">
        <f t="shared" si="24"/>
        <v>0</v>
      </c>
      <c r="I406" s="65">
        <f t="shared" si="25"/>
        <v>0</v>
      </c>
      <c r="J406" s="24" t="e">
        <f>VLOOKUP(A406,HF!$A$3:$L$11001,10,FALSE)</f>
        <v>#N/A</v>
      </c>
      <c r="K406" s="24" t="e">
        <f>VLOOKUP(A406,HF!$A$3:$L$11001,12,FALSE)</f>
        <v>#N/A</v>
      </c>
      <c r="L406" s="49">
        <f>I406-IFERROR(VLOOKUP(A406,Summary!$A$3:$H$30000,8,FALSE),0)</f>
        <v>0</v>
      </c>
    </row>
    <row r="407" spans="7:12">
      <c r="G407">
        <f t="shared" si="23"/>
        <v>0</v>
      </c>
      <c r="H407" s="28">
        <f t="shared" si="24"/>
        <v>0</v>
      </c>
      <c r="I407" s="65">
        <f t="shared" si="25"/>
        <v>0</v>
      </c>
      <c r="J407" s="24" t="e">
        <f>VLOOKUP(A407,HF!$A$3:$L$11001,10,FALSE)</f>
        <v>#N/A</v>
      </c>
      <c r="K407" s="24" t="e">
        <f>VLOOKUP(A407,HF!$A$3:$L$11001,12,FALSE)</f>
        <v>#N/A</v>
      </c>
      <c r="L407" s="49">
        <f>I407-IFERROR(VLOOKUP(A407,Summary!$A$3:$H$30000,8,FALSE),0)</f>
        <v>0</v>
      </c>
    </row>
    <row r="408" spans="7:12">
      <c r="G408">
        <f t="shared" si="23"/>
        <v>0</v>
      </c>
      <c r="H408" s="28">
        <f t="shared" si="24"/>
        <v>0</v>
      </c>
      <c r="I408" s="65">
        <f t="shared" si="25"/>
        <v>0</v>
      </c>
      <c r="J408" s="24" t="e">
        <f>VLOOKUP(A408,HF!$A$3:$L$11001,10,FALSE)</f>
        <v>#N/A</v>
      </c>
      <c r="K408" s="24" t="e">
        <f>VLOOKUP(A408,HF!$A$3:$L$11001,12,FALSE)</f>
        <v>#N/A</v>
      </c>
      <c r="L408" s="49">
        <f>I408-IFERROR(VLOOKUP(A408,Summary!$A$3:$H$30000,8,FALSE),0)</f>
        <v>0</v>
      </c>
    </row>
    <row r="409" spans="7:12">
      <c r="G409">
        <f t="shared" si="23"/>
        <v>0</v>
      </c>
      <c r="H409" s="28">
        <f t="shared" si="24"/>
        <v>0</v>
      </c>
      <c r="I409" s="65">
        <f t="shared" si="25"/>
        <v>0</v>
      </c>
      <c r="J409" s="24" t="e">
        <f>VLOOKUP(A409,HF!$A$3:$L$11001,10,FALSE)</f>
        <v>#N/A</v>
      </c>
      <c r="K409" s="24" t="e">
        <f>VLOOKUP(A409,HF!$A$3:$L$11001,12,FALSE)</f>
        <v>#N/A</v>
      </c>
      <c r="L409" s="49">
        <f>I409-IFERROR(VLOOKUP(A409,Summary!$A$3:$H$30000,8,FALSE),0)</f>
        <v>0</v>
      </c>
    </row>
    <row r="410" spans="7:12">
      <c r="G410">
        <f t="shared" si="23"/>
        <v>0</v>
      </c>
      <c r="H410" s="28">
        <f t="shared" si="24"/>
        <v>0</v>
      </c>
      <c r="I410" s="65">
        <f t="shared" si="25"/>
        <v>0</v>
      </c>
      <c r="J410" s="24" t="e">
        <f>VLOOKUP(A410,HF!$A$3:$L$11001,10,FALSE)</f>
        <v>#N/A</v>
      </c>
      <c r="K410" s="24" t="e">
        <f>VLOOKUP(A410,HF!$A$3:$L$11001,12,FALSE)</f>
        <v>#N/A</v>
      </c>
      <c r="L410" s="49">
        <f>I410-IFERROR(VLOOKUP(A410,Summary!$A$3:$H$30000,8,FALSE),0)</f>
        <v>0</v>
      </c>
    </row>
    <row r="411" spans="7:12">
      <c r="G411">
        <f t="shared" si="23"/>
        <v>0</v>
      </c>
      <c r="H411" s="28">
        <f t="shared" si="24"/>
        <v>0</v>
      </c>
      <c r="I411" s="65">
        <f t="shared" si="25"/>
        <v>0</v>
      </c>
      <c r="J411" s="24" t="e">
        <f>VLOOKUP(A411,HF!$A$3:$L$11001,10,FALSE)</f>
        <v>#N/A</v>
      </c>
      <c r="K411" s="24" t="e">
        <f>VLOOKUP(A411,HF!$A$3:$L$11001,12,FALSE)</f>
        <v>#N/A</v>
      </c>
      <c r="L411" s="49">
        <f>I411-IFERROR(VLOOKUP(A411,Summary!$A$3:$H$30000,8,FALSE),0)</f>
        <v>0</v>
      </c>
    </row>
    <row r="412" spans="7:12">
      <c r="G412">
        <f t="shared" si="23"/>
        <v>0</v>
      </c>
      <c r="H412" s="28">
        <f t="shared" si="24"/>
        <v>0</v>
      </c>
      <c r="I412" s="65">
        <f t="shared" si="25"/>
        <v>0</v>
      </c>
      <c r="J412" s="24" t="e">
        <f>VLOOKUP(A412,HF!$A$3:$L$11001,10,FALSE)</f>
        <v>#N/A</v>
      </c>
      <c r="K412" s="24" t="e">
        <f>VLOOKUP(A412,HF!$A$3:$L$11001,12,FALSE)</f>
        <v>#N/A</v>
      </c>
      <c r="L412" s="49">
        <f>I412-IFERROR(VLOOKUP(A412,Summary!$A$3:$H$30000,8,FALSE),0)</f>
        <v>0</v>
      </c>
    </row>
    <row r="413" spans="7:12">
      <c r="G413">
        <f t="shared" si="23"/>
        <v>0</v>
      </c>
      <c r="H413" s="28">
        <f t="shared" si="24"/>
        <v>0</v>
      </c>
      <c r="I413" s="65">
        <f t="shared" si="25"/>
        <v>0</v>
      </c>
      <c r="J413" s="24" t="e">
        <f>VLOOKUP(A413,HF!$A$3:$L$11001,10,FALSE)</f>
        <v>#N/A</v>
      </c>
      <c r="K413" s="24" t="e">
        <f>VLOOKUP(A413,HF!$A$3:$L$11001,12,FALSE)</f>
        <v>#N/A</v>
      </c>
      <c r="L413" s="49">
        <f>I413-IFERROR(VLOOKUP(A413,Summary!$A$3:$H$30000,8,FALSE),0)</f>
        <v>0</v>
      </c>
    </row>
    <row r="414" spans="7:12">
      <c r="G414">
        <f t="shared" si="23"/>
        <v>0</v>
      </c>
      <c r="H414" s="28">
        <f t="shared" si="24"/>
        <v>0</v>
      </c>
      <c r="I414" s="65">
        <f t="shared" si="25"/>
        <v>0</v>
      </c>
      <c r="J414" s="24" t="e">
        <f>VLOOKUP(A414,HF!$A$3:$L$11001,10,FALSE)</f>
        <v>#N/A</v>
      </c>
      <c r="K414" s="24" t="e">
        <f>VLOOKUP(A414,HF!$A$3:$L$11001,12,FALSE)</f>
        <v>#N/A</v>
      </c>
      <c r="L414" s="49">
        <f>I414-IFERROR(VLOOKUP(A414,Summary!$A$3:$H$30000,8,FALSE),0)</f>
        <v>0</v>
      </c>
    </row>
    <row r="415" spans="7:12">
      <c r="G415">
        <f t="shared" si="23"/>
        <v>0</v>
      </c>
      <c r="H415" s="28">
        <f t="shared" si="24"/>
        <v>0</v>
      </c>
      <c r="I415" s="65">
        <f t="shared" si="25"/>
        <v>0</v>
      </c>
      <c r="J415" s="24" t="e">
        <f>VLOOKUP(A415,HF!$A$3:$L$11001,10,FALSE)</f>
        <v>#N/A</v>
      </c>
      <c r="K415" s="24" t="e">
        <f>VLOOKUP(A415,HF!$A$3:$L$11001,12,FALSE)</f>
        <v>#N/A</v>
      </c>
      <c r="L415" s="49">
        <f>I415-IFERROR(VLOOKUP(A415,Summary!$A$3:$H$30000,8,FALSE),0)</f>
        <v>0</v>
      </c>
    </row>
    <row r="416" spans="7:12">
      <c r="G416">
        <f t="shared" si="23"/>
        <v>0</v>
      </c>
      <c r="H416" s="28">
        <f t="shared" si="24"/>
        <v>0</v>
      </c>
      <c r="I416" s="65">
        <f t="shared" si="25"/>
        <v>0</v>
      </c>
      <c r="J416" s="24" t="e">
        <f>VLOOKUP(A416,HF!$A$3:$L$11001,10,FALSE)</f>
        <v>#N/A</v>
      </c>
      <c r="K416" s="24" t="e">
        <f>VLOOKUP(A416,HF!$A$3:$L$11001,12,FALSE)</f>
        <v>#N/A</v>
      </c>
      <c r="L416" s="49">
        <f>I416-IFERROR(VLOOKUP(A416,Summary!$A$3:$H$30000,8,FALSE),0)</f>
        <v>0</v>
      </c>
    </row>
    <row r="417" spans="7:12">
      <c r="G417">
        <f t="shared" si="23"/>
        <v>0</v>
      </c>
      <c r="H417" s="28">
        <f t="shared" si="24"/>
        <v>0</v>
      </c>
      <c r="I417" s="65">
        <f t="shared" si="25"/>
        <v>0</v>
      </c>
      <c r="J417" s="24" t="e">
        <f>VLOOKUP(A417,HF!$A$3:$L$11001,10,FALSE)</f>
        <v>#N/A</v>
      </c>
      <c r="K417" s="24" t="e">
        <f>VLOOKUP(A417,HF!$A$3:$L$11001,12,FALSE)</f>
        <v>#N/A</v>
      </c>
      <c r="L417" s="49">
        <f>I417-IFERROR(VLOOKUP(A417,Summary!$A$3:$H$30000,8,FALSE),0)</f>
        <v>0</v>
      </c>
    </row>
    <row r="418" spans="7:12">
      <c r="G418">
        <f t="shared" si="23"/>
        <v>0</v>
      </c>
      <c r="H418" s="28">
        <f t="shared" si="24"/>
        <v>0</v>
      </c>
      <c r="I418" s="65">
        <f t="shared" si="25"/>
        <v>0</v>
      </c>
      <c r="J418" s="24" t="e">
        <f>VLOOKUP(A418,HF!$A$3:$L$11001,10,FALSE)</f>
        <v>#N/A</v>
      </c>
      <c r="K418" s="24" t="e">
        <f>VLOOKUP(A418,HF!$A$3:$L$11001,12,FALSE)</f>
        <v>#N/A</v>
      </c>
      <c r="L418" s="49">
        <f>I418-IFERROR(VLOOKUP(A418,Summary!$A$3:$H$30000,8,FALSE),0)</f>
        <v>0</v>
      </c>
    </row>
    <row r="419" spans="7:12">
      <c r="G419">
        <f t="shared" si="23"/>
        <v>0</v>
      </c>
      <c r="H419" s="28">
        <f t="shared" si="24"/>
        <v>0</v>
      </c>
      <c r="I419" s="65">
        <f t="shared" si="25"/>
        <v>0</v>
      </c>
      <c r="J419" s="24" t="e">
        <f>VLOOKUP(A419,HF!$A$3:$L$11001,10,FALSE)</f>
        <v>#N/A</v>
      </c>
      <c r="K419" s="24" t="e">
        <f>VLOOKUP(A419,HF!$A$3:$L$11001,12,FALSE)</f>
        <v>#N/A</v>
      </c>
      <c r="L419" s="49">
        <f>I419-IFERROR(VLOOKUP(A419,Summary!$A$3:$H$30000,8,FALSE),0)</f>
        <v>0</v>
      </c>
    </row>
    <row r="420" spans="7:12">
      <c r="G420">
        <f t="shared" si="23"/>
        <v>0</v>
      </c>
      <c r="H420" s="28">
        <f t="shared" si="24"/>
        <v>0</v>
      </c>
      <c r="I420" s="65">
        <f t="shared" si="25"/>
        <v>0</v>
      </c>
      <c r="J420" s="24" t="e">
        <f>VLOOKUP(A420,HF!$A$3:$L$11001,10,FALSE)</f>
        <v>#N/A</v>
      </c>
      <c r="K420" s="24" t="e">
        <f>VLOOKUP(A420,HF!$A$3:$L$11001,12,FALSE)</f>
        <v>#N/A</v>
      </c>
      <c r="L420" s="49">
        <f>I420-IFERROR(VLOOKUP(A420,Summary!$A$3:$H$30000,8,FALSE),0)</f>
        <v>0</v>
      </c>
    </row>
    <row r="421" spans="7:12">
      <c r="G421">
        <f t="shared" si="23"/>
        <v>0</v>
      </c>
      <c r="H421" s="28">
        <f t="shared" si="24"/>
        <v>0</v>
      </c>
      <c r="I421" s="65">
        <f t="shared" si="25"/>
        <v>0</v>
      </c>
      <c r="J421" s="24" t="e">
        <f>VLOOKUP(A421,HF!$A$3:$L$11001,10,FALSE)</f>
        <v>#N/A</v>
      </c>
      <c r="K421" s="24" t="e">
        <f>VLOOKUP(A421,HF!$A$3:$L$11001,12,FALSE)</f>
        <v>#N/A</v>
      </c>
      <c r="L421" s="49">
        <f>I421-IFERROR(VLOOKUP(A421,Summary!$A$3:$H$30000,8,FALSE),0)</f>
        <v>0</v>
      </c>
    </row>
    <row r="422" spans="7:12">
      <c r="G422">
        <f t="shared" si="23"/>
        <v>0</v>
      </c>
      <c r="H422" s="28">
        <f t="shared" si="24"/>
        <v>0</v>
      </c>
      <c r="I422" s="65">
        <f t="shared" si="25"/>
        <v>0</v>
      </c>
      <c r="J422" s="24" t="e">
        <f>VLOOKUP(A422,HF!$A$3:$L$11001,10,FALSE)</f>
        <v>#N/A</v>
      </c>
      <c r="K422" s="24" t="e">
        <f>VLOOKUP(A422,HF!$A$3:$L$11001,12,FALSE)</f>
        <v>#N/A</v>
      </c>
      <c r="L422" s="49">
        <f>I422-IFERROR(VLOOKUP(A422,Summary!$A$3:$H$30000,8,FALSE),0)</f>
        <v>0</v>
      </c>
    </row>
    <row r="423" spans="7:12">
      <c r="G423">
        <f t="shared" si="23"/>
        <v>0</v>
      </c>
      <c r="H423" s="28">
        <f t="shared" si="24"/>
        <v>0</v>
      </c>
      <c r="I423" s="65">
        <f t="shared" si="25"/>
        <v>0</v>
      </c>
      <c r="J423" s="24" t="e">
        <f>VLOOKUP(A423,HF!$A$3:$L$11001,10,FALSE)</f>
        <v>#N/A</v>
      </c>
      <c r="K423" s="24" t="e">
        <f>VLOOKUP(A423,HF!$A$3:$L$11001,12,FALSE)</f>
        <v>#N/A</v>
      </c>
      <c r="L423" s="49">
        <f>I423-IFERROR(VLOOKUP(A423,Summary!$A$3:$H$30000,8,FALSE),0)</f>
        <v>0</v>
      </c>
    </row>
    <row r="424" spans="7:12">
      <c r="G424">
        <f t="shared" si="23"/>
        <v>0</v>
      </c>
      <c r="H424" s="28">
        <f t="shared" si="24"/>
        <v>0</v>
      </c>
      <c r="I424" s="65">
        <f t="shared" si="25"/>
        <v>0</v>
      </c>
      <c r="J424" s="24" t="e">
        <f>VLOOKUP(A424,HF!$A$3:$L$11001,10,FALSE)</f>
        <v>#N/A</v>
      </c>
      <c r="K424" s="24" t="e">
        <f>VLOOKUP(A424,HF!$A$3:$L$11001,12,FALSE)</f>
        <v>#N/A</v>
      </c>
      <c r="L424" s="49">
        <f>I424-IFERROR(VLOOKUP(A424,Summary!$A$3:$H$30000,8,FALSE),0)</f>
        <v>0</v>
      </c>
    </row>
    <row r="425" spans="7:12">
      <c r="G425">
        <f t="shared" si="23"/>
        <v>0</v>
      </c>
      <c r="H425" s="28">
        <f t="shared" si="24"/>
        <v>0</v>
      </c>
      <c r="I425" s="65">
        <f t="shared" si="25"/>
        <v>0</v>
      </c>
      <c r="J425" s="24" t="e">
        <f>VLOOKUP(A425,HF!$A$3:$L$11001,10,FALSE)</f>
        <v>#N/A</v>
      </c>
      <c r="K425" s="24" t="e">
        <f>VLOOKUP(A425,HF!$A$3:$L$11001,12,FALSE)</f>
        <v>#N/A</v>
      </c>
      <c r="L425" s="49">
        <f>I425-IFERROR(VLOOKUP(A425,Summary!$A$3:$H$30000,8,FALSE),0)</f>
        <v>0</v>
      </c>
    </row>
    <row r="426" spans="7:12">
      <c r="G426">
        <f t="shared" si="23"/>
        <v>0</v>
      </c>
      <c r="H426" s="28">
        <f t="shared" si="24"/>
        <v>0</v>
      </c>
      <c r="I426" s="65">
        <f t="shared" si="25"/>
        <v>0</v>
      </c>
      <c r="J426" s="24" t="e">
        <f>VLOOKUP(A426,HF!$A$3:$L$11001,10,FALSE)</f>
        <v>#N/A</v>
      </c>
      <c r="K426" s="24" t="e">
        <f>VLOOKUP(A426,HF!$A$3:$L$11001,12,FALSE)</f>
        <v>#N/A</v>
      </c>
      <c r="L426" s="49">
        <f>I426-IFERROR(VLOOKUP(A426,Summary!$A$3:$H$30000,8,FALSE),0)</f>
        <v>0</v>
      </c>
    </row>
    <row r="427" spans="7:12">
      <c r="G427">
        <f t="shared" si="23"/>
        <v>0</v>
      </c>
      <c r="H427" s="28">
        <f t="shared" si="24"/>
        <v>0</v>
      </c>
      <c r="I427" s="65">
        <f t="shared" si="25"/>
        <v>0</v>
      </c>
      <c r="J427" s="24" t="e">
        <f>VLOOKUP(A427,HF!$A$3:$L$11001,10,FALSE)</f>
        <v>#N/A</v>
      </c>
      <c r="K427" s="24" t="e">
        <f>VLOOKUP(A427,HF!$A$3:$L$11001,12,FALSE)</f>
        <v>#N/A</v>
      </c>
      <c r="L427" s="49">
        <f>I427-IFERROR(VLOOKUP(A427,Summary!$A$3:$H$30000,8,FALSE),0)</f>
        <v>0</v>
      </c>
    </row>
    <row r="428" spans="7:12">
      <c r="G428">
        <f t="shared" si="23"/>
        <v>0</v>
      </c>
      <c r="H428" s="28">
        <f t="shared" si="24"/>
        <v>0</v>
      </c>
      <c r="I428" s="65">
        <f t="shared" si="25"/>
        <v>0</v>
      </c>
      <c r="J428" s="24" t="e">
        <f>VLOOKUP(A428,HF!$A$3:$L$11001,10,FALSE)</f>
        <v>#N/A</v>
      </c>
      <c r="K428" s="24" t="e">
        <f>VLOOKUP(A428,HF!$A$3:$L$11001,12,FALSE)</f>
        <v>#N/A</v>
      </c>
      <c r="L428" s="49">
        <f>I428-IFERROR(VLOOKUP(A428,Summary!$A$3:$H$30000,8,FALSE),0)</f>
        <v>0</v>
      </c>
    </row>
    <row r="429" spans="7:12">
      <c r="G429">
        <f t="shared" si="23"/>
        <v>0</v>
      </c>
      <c r="H429" s="28">
        <f t="shared" si="24"/>
        <v>0</v>
      </c>
      <c r="I429" s="65">
        <f t="shared" si="25"/>
        <v>0</v>
      </c>
      <c r="J429" s="24" t="e">
        <f>VLOOKUP(A429,HF!$A$3:$L$11001,10,FALSE)</f>
        <v>#N/A</v>
      </c>
      <c r="K429" s="24" t="e">
        <f>VLOOKUP(A429,HF!$A$3:$L$11001,12,FALSE)</f>
        <v>#N/A</v>
      </c>
      <c r="L429" s="49">
        <f>I429-IFERROR(VLOOKUP(A429,Summary!$A$3:$H$30000,8,FALSE),0)</f>
        <v>0</v>
      </c>
    </row>
    <row r="430" spans="7:12">
      <c r="G430">
        <f t="shared" si="23"/>
        <v>0</v>
      </c>
      <c r="H430" s="28">
        <f t="shared" si="24"/>
        <v>0</v>
      </c>
      <c r="I430" s="65">
        <f t="shared" si="25"/>
        <v>0</v>
      </c>
      <c r="J430" s="24" t="e">
        <f>VLOOKUP(A430,HF!$A$3:$L$11001,10,FALSE)</f>
        <v>#N/A</v>
      </c>
      <c r="K430" s="24" t="e">
        <f>VLOOKUP(A430,HF!$A$3:$L$11001,12,FALSE)</f>
        <v>#N/A</v>
      </c>
      <c r="L430" s="49">
        <f>I430-IFERROR(VLOOKUP(A430,Summary!$A$3:$H$30000,8,FALSE),0)</f>
        <v>0</v>
      </c>
    </row>
    <row r="431" spans="7:12">
      <c r="G431">
        <f t="shared" si="23"/>
        <v>0</v>
      </c>
      <c r="H431" s="28">
        <f t="shared" si="24"/>
        <v>0</v>
      </c>
      <c r="I431" s="65">
        <f t="shared" si="25"/>
        <v>0</v>
      </c>
      <c r="J431" s="24" t="e">
        <f>VLOOKUP(A431,HF!$A$3:$L$11001,10,FALSE)</f>
        <v>#N/A</v>
      </c>
      <c r="K431" s="24" t="e">
        <f>VLOOKUP(A431,HF!$A$3:$L$11001,12,FALSE)</f>
        <v>#N/A</v>
      </c>
      <c r="L431" s="49">
        <f>I431-IFERROR(VLOOKUP(A431,Summary!$A$3:$H$30000,8,FALSE),0)</f>
        <v>0</v>
      </c>
    </row>
    <row r="432" spans="7:12">
      <c r="G432">
        <f t="shared" si="23"/>
        <v>0</v>
      </c>
      <c r="H432" s="28">
        <f t="shared" si="24"/>
        <v>0</v>
      </c>
      <c r="I432" s="65">
        <f t="shared" si="25"/>
        <v>0</v>
      </c>
      <c r="J432" s="24" t="e">
        <f>VLOOKUP(A432,HF!$A$3:$L$11001,10,FALSE)</f>
        <v>#N/A</v>
      </c>
      <c r="K432" s="24" t="e">
        <f>VLOOKUP(A432,HF!$A$3:$L$11001,12,FALSE)</f>
        <v>#N/A</v>
      </c>
      <c r="L432" s="49">
        <f>I432-IFERROR(VLOOKUP(A432,Summary!$A$3:$H$30000,8,FALSE),0)</f>
        <v>0</v>
      </c>
    </row>
    <row r="433" spans="7:12">
      <c r="G433">
        <f t="shared" si="23"/>
        <v>0</v>
      </c>
      <c r="H433" s="28">
        <f t="shared" si="24"/>
        <v>0</v>
      </c>
      <c r="I433" s="65">
        <f t="shared" si="25"/>
        <v>0</v>
      </c>
      <c r="J433" s="24" t="e">
        <f>VLOOKUP(A433,HF!$A$3:$L$11001,10,FALSE)</f>
        <v>#N/A</v>
      </c>
      <c r="K433" s="24" t="e">
        <f>VLOOKUP(A433,HF!$A$3:$L$11001,12,FALSE)</f>
        <v>#N/A</v>
      </c>
      <c r="L433" s="49">
        <f>I433-IFERROR(VLOOKUP(A433,Summary!$A$3:$H$30000,8,FALSE),0)</f>
        <v>0</v>
      </c>
    </row>
    <row r="434" spans="7:12">
      <c r="G434">
        <f t="shared" ref="G434:G497" si="26">F434-C434</f>
        <v>0</v>
      </c>
      <c r="H434" s="28">
        <f t="shared" ref="H434:H497" si="27">E434-D434</f>
        <v>0</v>
      </c>
      <c r="I434" s="65">
        <f t="shared" ref="I434:I497" si="28">IF(G434=0,HOUR(H434)*60+MINUTE(H434),-1)</f>
        <v>0</v>
      </c>
      <c r="J434" s="24" t="e">
        <f>VLOOKUP(A434,HF!$A$3:$L$11001,10,FALSE)</f>
        <v>#N/A</v>
      </c>
      <c r="K434" s="24" t="e">
        <f>VLOOKUP(A434,HF!$A$3:$L$11001,12,FALSE)</f>
        <v>#N/A</v>
      </c>
      <c r="L434" s="49">
        <f>I434-IFERROR(VLOOKUP(A434,Summary!$A$3:$H$30000,8,FALSE),0)</f>
        <v>0</v>
      </c>
    </row>
    <row r="435" spans="7:12">
      <c r="G435">
        <f t="shared" si="26"/>
        <v>0</v>
      </c>
      <c r="H435" s="28">
        <f t="shared" si="27"/>
        <v>0</v>
      </c>
      <c r="I435" s="65">
        <f t="shared" si="28"/>
        <v>0</v>
      </c>
      <c r="J435" s="24" t="e">
        <f>VLOOKUP(A435,HF!$A$3:$L$11001,10,FALSE)</f>
        <v>#N/A</v>
      </c>
      <c r="K435" s="24" t="e">
        <f>VLOOKUP(A435,HF!$A$3:$L$11001,12,FALSE)</f>
        <v>#N/A</v>
      </c>
      <c r="L435" s="49">
        <f>I435-IFERROR(VLOOKUP(A435,Summary!$A$3:$H$30000,8,FALSE),0)</f>
        <v>0</v>
      </c>
    </row>
    <row r="436" spans="7:12">
      <c r="G436">
        <f t="shared" si="26"/>
        <v>0</v>
      </c>
      <c r="H436" s="28">
        <f t="shared" si="27"/>
        <v>0</v>
      </c>
      <c r="I436" s="65">
        <f t="shared" si="28"/>
        <v>0</v>
      </c>
      <c r="J436" s="24" t="e">
        <f>VLOOKUP(A436,HF!$A$3:$L$11001,10,FALSE)</f>
        <v>#N/A</v>
      </c>
      <c r="K436" s="24" t="e">
        <f>VLOOKUP(A436,HF!$A$3:$L$11001,12,FALSE)</f>
        <v>#N/A</v>
      </c>
      <c r="L436" s="49">
        <f>I436-IFERROR(VLOOKUP(A436,Summary!$A$3:$H$30000,8,FALSE),0)</f>
        <v>0</v>
      </c>
    </row>
    <row r="437" spans="7:12">
      <c r="G437">
        <f t="shared" si="26"/>
        <v>0</v>
      </c>
      <c r="H437" s="28">
        <f t="shared" si="27"/>
        <v>0</v>
      </c>
      <c r="I437" s="65">
        <f t="shared" si="28"/>
        <v>0</v>
      </c>
      <c r="J437" s="24" t="e">
        <f>VLOOKUP(A437,HF!$A$3:$L$11001,10,FALSE)</f>
        <v>#N/A</v>
      </c>
      <c r="K437" s="24" t="e">
        <f>VLOOKUP(A437,HF!$A$3:$L$11001,12,FALSE)</f>
        <v>#N/A</v>
      </c>
      <c r="L437" s="49">
        <f>I437-IFERROR(VLOOKUP(A437,Summary!$A$3:$H$30000,8,FALSE),0)</f>
        <v>0</v>
      </c>
    </row>
    <row r="438" spans="7:12">
      <c r="G438">
        <f t="shared" si="26"/>
        <v>0</v>
      </c>
      <c r="H438" s="28">
        <f t="shared" si="27"/>
        <v>0</v>
      </c>
      <c r="I438" s="65">
        <f t="shared" si="28"/>
        <v>0</v>
      </c>
      <c r="J438" s="24" t="e">
        <f>VLOOKUP(A438,HF!$A$3:$L$11001,10,FALSE)</f>
        <v>#N/A</v>
      </c>
      <c r="K438" s="24" t="e">
        <f>VLOOKUP(A438,HF!$A$3:$L$11001,12,FALSE)</f>
        <v>#N/A</v>
      </c>
      <c r="L438" s="49">
        <f>I438-IFERROR(VLOOKUP(A438,Summary!$A$3:$H$30000,8,FALSE),0)</f>
        <v>0</v>
      </c>
    </row>
    <row r="439" spans="7:12">
      <c r="G439">
        <f t="shared" si="26"/>
        <v>0</v>
      </c>
      <c r="H439" s="28">
        <f t="shared" si="27"/>
        <v>0</v>
      </c>
      <c r="I439" s="65">
        <f t="shared" si="28"/>
        <v>0</v>
      </c>
      <c r="J439" s="24" t="e">
        <f>VLOOKUP(A439,HF!$A$3:$L$11001,10,FALSE)</f>
        <v>#N/A</v>
      </c>
      <c r="K439" s="24" t="e">
        <f>VLOOKUP(A439,HF!$A$3:$L$11001,12,FALSE)</f>
        <v>#N/A</v>
      </c>
      <c r="L439" s="49">
        <f>I439-IFERROR(VLOOKUP(A439,Summary!$A$3:$H$30000,8,FALSE),0)</f>
        <v>0</v>
      </c>
    </row>
    <row r="440" spans="7:12">
      <c r="G440">
        <f t="shared" si="26"/>
        <v>0</v>
      </c>
      <c r="H440" s="28">
        <f t="shared" si="27"/>
        <v>0</v>
      </c>
      <c r="I440" s="65">
        <f t="shared" si="28"/>
        <v>0</v>
      </c>
      <c r="J440" s="24" t="e">
        <f>VLOOKUP(A440,HF!$A$3:$L$11001,10,FALSE)</f>
        <v>#N/A</v>
      </c>
      <c r="K440" s="24" t="e">
        <f>VLOOKUP(A440,HF!$A$3:$L$11001,12,FALSE)</f>
        <v>#N/A</v>
      </c>
      <c r="L440" s="49">
        <f>I440-IFERROR(VLOOKUP(A440,Summary!$A$3:$H$30000,8,FALSE),0)</f>
        <v>0</v>
      </c>
    </row>
    <row r="441" spans="7:12">
      <c r="G441">
        <f t="shared" si="26"/>
        <v>0</v>
      </c>
      <c r="H441" s="28">
        <f t="shared" si="27"/>
        <v>0</v>
      </c>
      <c r="I441" s="65">
        <f t="shared" si="28"/>
        <v>0</v>
      </c>
      <c r="J441" s="24" t="e">
        <f>VLOOKUP(A441,HF!$A$3:$L$11001,10,FALSE)</f>
        <v>#N/A</v>
      </c>
      <c r="K441" s="24" t="e">
        <f>VLOOKUP(A441,HF!$A$3:$L$11001,12,FALSE)</f>
        <v>#N/A</v>
      </c>
      <c r="L441" s="49">
        <f>I441-IFERROR(VLOOKUP(A441,Summary!$A$3:$H$30000,8,FALSE),0)</f>
        <v>0</v>
      </c>
    </row>
    <row r="442" spans="7:12">
      <c r="G442">
        <f t="shared" si="26"/>
        <v>0</v>
      </c>
      <c r="H442" s="28">
        <f t="shared" si="27"/>
        <v>0</v>
      </c>
      <c r="I442" s="65">
        <f t="shared" si="28"/>
        <v>0</v>
      </c>
      <c r="J442" s="24" t="e">
        <f>VLOOKUP(A442,HF!$A$3:$L$11001,10,FALSE)</f>
        <v>#N/A</v>
      </c>
      <c r="K442" s="24" t="e">
        <f>VLOOKUP(A442,HF!$A$3:$L$11001,12,FALSE)</f>
        <v>#N/A</v>
      </c>
      <c r="L442" s="49">
        <f>I442-IFERROR(VLOOKUP(A442,Summary!$A$3:$H$30000,8,FALSE),0)</f>
        <v>0</v>
      </c>
    </row>
    <row r="443" spans="7:12">
      <c r="G443">
        <f t="shared" si="26"/>
        <v>0</v>
      </c>
      <c r="H443" s="28">
        <f t="shared" si="27"/>
        <v>0</v>
      </c>
      <c r="I443" s="65">
        <f t="shared" si="28"/>
        <v>0</v>
      </c>
      <c r="J443" s="24" t="e">
        <f>VLOOKUP(A443,HF!$A$3:$L$11001,10,FALSE)</f>
        <v>#N/A</v>
      </c>
      <c r="K443" s="24" t="e">
        <f>VLOOKUP(A443,HF!$A$3:$L$11001,12,FALSE)</f>
        <v>#N/A</v>
      </c>
      <c r="L443" s="49">
        <f>I443-IFERROR(VLOOKUP(A443,Summary!$A$3:$H$30000,8,FALSE),0)</f>
        <v>0</v>
      </c>
    </row>
    <row r="444" spans="7:12">
      <c r="G444">
        <f t="shared" si="26"/>
        <v>0</v>
      </c>
      <c r="H444" s="28">
        <f t="shared" si="27"/>
        <v>0</v>
      </c>
      <c r="I444" s="65">
        <f t="shared" si="28"/>
        <v>0</v>
      </c>
      <c r="J444" s="24" t="e">
        <f>VLOOKUP(A444,HF!$A$3:$L$11001,10,FALSE)</f>
        <v>#N/A</v>
      </c>
      <c r="K444" s="24" t="e">
        <f>VLOOKUP(A444,HF!$A$3:$L$11001,12,FALSE)</f>
        <v>#N/A</v>
      </c>
      <c r="L444" s="49">
        <f>I444-IFERROR(VLOOKUP(A444,Summary!$A$3:$H$30000,8,FALSE),0)</f>
        <v>0</v>
      </c>
    </row>
    <row r="445" spans="7:12">
      <c r="G445">
        <f t="shared" si="26"/>
        <v>0</v>
      </c>
      <c r="H445" s="28">
        <f t="shared" si="27"/>
        <v>0</v>
      </c>
      <c r="I445" s="65">
        <f t="shared" si="28"/>
        <v>0</v>
      </c>
      <c r="J445" s="24" t="e">
        <f>VLOOKUP(A445,HF!$A$3:$L$11001,10,FALSE)</f>
        <v>#N/A</v>
      </c>
      <c r="K445" s="24" t="e">
        <f>VLOOKUP(A445,HF!$A$3:$L$11001,12,FALSE)</f>
        <v>#N/A</v>
      </c>
      <c r="L445" s="49">
        <f>I445-IFERROR(VLOOKUP(A445,Summary!$A$3:$H$30000,8,FALSE),0)</f>
        <v>0</v>
      </c>
    </row>
    <row r="446" spans="7:12">
      <c r="G446">
        <f t="shared" si="26"/>
        <v>0</v>
      </c>
      <c r="H446" s="28">
        <f t="shared" si="27"/>
        <v>0</v>
      </c>
      <c r="I446" s="65">
        <f t="shared" si="28"/>
        <v>0</v>
      </c>
      <c r="J446" s="24" t="e">
        <f>VLOOKUP(A446,HF!$A$3:$L$11001,10,FALSE)</f>
        <v>#N/A</v>
      </c>
      <c r="K446" s="24" t="e">
        <f>VLOOKUP(A446,HF!$A$3:$L$11001,12,FALSE)</f>
        <v>#N/A</v>
      </c>
      <c r="L446" s="49">
        <f>I446-IFERROR(VLOOKUP(A446,Summary!$A$3:$H$30000,8,FALSE),0)</f>
        <v>0</v>
      </c>
    </row>
    <row r="447" spans="7:12">
      <c r="G447">
        <f t="shared" si="26"/>
        <v>0</v>
      </c>
      <c r="H447" s="28">
        <f t="shared" si="27"/>
        <v>0</v>
      </c>
      <c r="I447" s="65">
        <f t="shared" si="28"/>
        <v>0</v>
      </c>
      <c r="J447" s="24" t="e">
        <f>VLOOKUP(A447,HF!$A$3:$L$11001,10,FALSE)</f>
        <v>#N/A</v>
      </c>
      <c r="K447" s="24" t="e">
        <f>VLOOKUP(A447,HF!$A$3:$L$11001,12,FALSE)</f>
        <v>#N/A</v>
      </c>
      <c r="L447" s="49">
        <f>I447-IFERROR(VLOOKUP(A447,Summary!$A$3:$H$30000,8,FALSE),0)</f>
        <v>0</v>
      </c>
    </row>
    <row r="448" spans="7:12">
      <c r="G448">
        <f t="shared" si="26"/>
        <v>0</v>
      </c>
      <c r="H448" s="28">
        <f t="shared" si="27"/>
        <v>0</v>
      </c>
      <c r="I448" s="65">
        <f t="shared" si="28"/>
        <v>0</v>
      </c>
      <c r="J448" s="24" t="e">
        <f>VLOOKUP(A448,HF!$A$3:$L$11001,10,FALSE)</f>
        <v>#N/A</v>
      </c>
      <c r="K448" s="24" t="e">
        <f>VLOOKUP(A448,HF!$A$3:$L$11001,12,FALSE)</f>
        <v>#N/A</v>
      </c>
      <c r="L448" s="49">
        <f>I448-IFERROR(VLOOKUP(A448,Summary!$A$3:$H$30000,8,FALSE),0)</f>
        <v>0</v>
      </c>
    </row>
    <row r="449" spans="7:12">
      <c r="G449">
        <f t="shared" si="26"/>
        <v>0</v>
      </c>
      <c r="H449" s="28">
        <f t="shared" si="27"/>
        <v>0</v>
      </c>
      <c r="I449" s="65">
        <f t="shared" si="28"/>
        <v>0</v>
      </c>
      <c r="J449" s="24" t="e">
        <f>VLOOKUP(A449,HF!$A$3:$L$11001,10,FALSE)</f>
        <v>#N/A</v>
      </c>
      <c r="K449" s="24" t="e">
        <f>VLOOKUP(A449,HF!$A$3:$L$11001,12,FALSE)</f>
        <v>#N/A</v>
      </c>
      <c r="L449" s="49">
        <f>I449-IFERROR(VLOOKUP(A449,Summary!$A$3:$H$30000,8,FALSE),0)</f>
        <v>0</v>
      </c>
    </row>
    <row r="450" spans="7:12">
      <c r="G450">
        <f t="shared" si="26"/>
        <v>0</v>
      </c>
      <c r="H450" s="28">
        <f t="shared" si="27"/>
        <v>0</v>
      </c>
      <c r="I450" s="65">
        <f t="shared" si="28"/>
        <v>0</v>
      </c>
      <c r="J450" s="24" t="e">
        <f>VLOOKUP(A450,HF!$A$3:$L$11001,10,FALSE)</f>
        <v>#N/A</v>
      </c>
      <c r="K450" s="24" t="e">
        <f>VLOOKUP(A450,HF!$A$3:$L$11001,12,FALSE)</f>
        <v>#N/A</v>
      </c>
      <c r="L450" s="49">
        <f>I450-IFERROR(VLOOKUP(A450,Summary!$A$3:$H$30000,8,FALSE),0)</f>
        <v>0</v>
      </c>
    </row>
    <row r="451" spans="7:12">
      <c r="G451">
        <f t="shared" si="26"/>
        <v>0</v>
      </c>
      <c r="H451" s="28">
        <f t="shared" si="27"/>
        <v>0</v>
      </c>
      <c r="I451" s="65">
        <f t="shared" si="28"/>
        <v>0</v>
      </c>
      <c r="J451" s="24" t="e">
        <f>VLOOKUP(A451,HF!$A$3:$L$11001,10,FALSE)</f>
        <v>#N/A</v>
      </c>
      <c r="K451" s="24" t="e">
        <f>VLOOKUP(A451,HF!$A$3:$L$11001,12,FALSE)</f>
        <v>#N/A</v>
      </c>
      <c r="L451" s="49">
        <f>I451-IFERROR(VLOOKUP(A451,Summary!$A$3:$H$30000,8,FALSE),0)</f>
        <v>0</v>
      </c>
    </row>
    <row r="452" spans="7:12">
      <c r="G452">
        <f t="shared" si="26"/>
        <v>0</v>
      </c>
      <c r="H452" s="28">
        <f t="shared" si="27"/>
        <v>0</v>
      </c>
      <c r="I452" s="65">
        <f t="shared" si="28"/>
        <v>0</v>
      </c>
      <c r="J452" s="24" t="e">
        <f>VLOOKUP(A452,HF!$A$3:$L$11001,10,FALSE)</f>
        <v>#N/A</v>
      </c>
      <c r="K452" s="24" t="e">
        <f>VLOOKUP(A452,HF!$A$3:$L$11001,12,FALSE)</f>
        <v>#N/A</v>
      </c>
      <c r="L452" s="49">
        <f>I452-IFERROR(VLOOKUP(A452,Summary!$A$3:$H$30000,8,FALSE),0)</f>
        <v>0</v>
      </c>
    </row>
    <row r="453" spans="7:12">
      <c r="G453">
        <f t="shared" si="26"/>
        <v>0</v>
      </c>
      <c r="H453" s="28">
        <f t="shared" si="27"/>
        <v>0</v>
      </c>
      <c r="I453" s="65">
        <f t="shared" si="28"/>
        <v>0</v>
      </c>
      <c r="J453" s="24" t="e">
        <f>VLOOKUP(A453,HF!$A$3:$L$11001,10,FALSE)</f>
        <v>#N/A</v>
      </c>
      <c r="K453" s="24" t="e">
        <f>VLOOKUP(A453,HF!$A$3:$L$11001,12,FALSE)</f>
        <v>#N/A</v>
      </c>
      <c r="L453" s="49">
        <f>I453-IFERROR(VLOOKUP(A453,Summary!$A$3:$H$30000,8,FALSE),0)</f>
        <v>0</v>
      </c>
    </row>
    <row r="454" spans="7:12">
      <c r="G454">
        <f t="shared" si="26"/>
        <v>0</v>
      </c>
      <c r="H454" s="28">
        <f t="shared" si="27"/>
        <v>0</v>
      </c>
      <c r="I454" s="65">
        <f t="shared" si="28"/>
        <v>0</v>
      </c>
      <c r="J454" s="24" t="e">
        <f>VLOOKUP(A454,HF!$A$3:$L$11001,10,FALSE)</f>
        <v>#N/A</v>
      </c>
      <c r="K454" s="24" t="e">
        <f>VLOOKUP(A454,HF!$A$3:$L$11001,12,FALSE)</f>
        <v>#N/A</v>
      </c>
      <c r="L454" s="49">
        <f>I454-IFERROR(VLOOKUP(A454,Summary!$A$3:$H$30000,8,FALSE),0)</f>
        <v>0</v>
      </c>
    </row>
    <row r="455" spans="7:12">
      <c r="G455">
        <f t="shared" si="26"/>
        <v>0</v>
      </c>
      <c r="H455" s="28">
        <f t="shared" si="27"/>
        <v>0</v>
      </c>
      <c r="I455" s="65">
        <f t="shared" si="28"/>
        <v>0</v>
      </c>
      <c r="J455" s="24" t="e">
        <f>VLOOKUP(A455,HF!$A$3:$L$11001,10,FALSE)</f>
        <v>#N/A</v>
      </c>
      <c r="K455" s="24" t="e">
        <f>VLOOKUP(A455,HF!$A$3:$L$11001,12,FALSE)</f>
        <v>#N/A</v>
      </c>
      <c r="L455" s="49">
        <f>I455-IFERROR(VLOOKUP(A455,Summary!$A$3:$H$30000,8,FALSE),0)</f>
        <v>0</v>
      </c>
    </row>
    <row r="456" spans="7:12">
      <c r="G456">
        <f t="shared" si="26"/>
        <v>0</v>
      </c>
      <c r="H456" s="28">
        <f t="shared" si="27"/>
        <v>0</v>
      </c>
      <c r="I456" s="65">
        <f t="shared" si="28"/>
        <v>0</v>
      </c>
      <c r="J456" s="24" t="e">
        <f>VLOOKUP(A456,HF!$A$3:$L$11001,10,FALSE)</f>
        <v>#N/A</v>
      </c>
      <c r="K456" s="24" t="e">
        <f>VLOOKUP(A456,HF!$A$3:$L$11001,12,FALSE)</f>
        <v>#N/A</v>
      </c>
      <c r="L456" s="49">
        <f>I456-IFERROR(VLOOKUP(A456,Summary!$A$3:$H$30000,8,FALSE),0)</f>
        <v>0</v>
      </c>
    </row>
    <row r="457" spans="7:12">
      <c r="G457">
        <f t="shared" si="26"/>
        <v>0</v>
      </c>
      <c r="H457" s="28">
        <f t="shared" si="27"/>
        <v>0</v>
      </c>
      <c r="I457" s="65">
        <f t="shared" si="28"/>
        <v>0</v>
      </c>
      <c r="J457" s="24" t="e">
        <f>VLOOKUP(A457,HF!$A$3:$L$11001,10,FALSE)</f>
        <v>#N/A</v>
      </c>
      <c r="K457" s="24" t="e">
        <f>VLOOKUP(A457,HF!$A$3:$L$11001,12,FALSE)</f>
        <v>#N/A</v>
      </c>
      <c r="L457" s="49">
        <f>I457-IFERROR(VLOOKUP(A457,Summary!$A$3:$H$30000,8,FALSE),0)</f>
        <v>0</v>
      </c>
    </row>
    <row r="458" spans="7:12">
      <c r="G458">
        <f t="shared" si="26"/>
        <v>0</v>
      </c>
      <c r="H458" s="28">
        <f t="shared" si="27"/>
        <v>0</v>
      </c>
      <c r="I458" s="65">
        <f t="shared" si="28"/>
        <v>0</v>
      </c>
      <c r="J458" s="24" t="e">
        <f>VLOOKUP(A458,HF!$A$3:$L$11001,10,FALSE)</f>
        <v>#N/A</v>
      </c>
      <c r="K458" s="24" t="e">
        <f>VLOOKUP(A458,HF!$A$3:$L$11001,12,FALSE)</f>
        <v>#N/A</v>
      </c>
      <c r="L458" s="49">
        <f>I458-IFERROR(VLOOKUP(A458,Summary!$A$3:$H$30000,8,FALSE),0)</f>
        <v>0</v>
      </c>
    </row>
    <row r="459" spans="7:12">
      <c r="G459">
        <f t="shared" si="26"/>
        <v>0</v>
      </c>
      <c r="H459" s="28">
        <f t="shared" si="27"/>
        <v>0</v>
      </c>
      <c r="I459" s="65">
        <f t="shared" si="28"/>
        <v>0</v>
      </c>
      <c r="J459" s="24" t="e">
        <f>VLOOKUP(A459,HF!$A$3:$L$11001,10,FALSE)</f>
        <v>#N/A</v>
      </c>
      <c r="K459" s="24" t="e">
        <f>VLOOKUP(A459,HF!$A$3:$L$11001,12,FALSE)</f>
        <v>#N/A</v>
      </c>
      <c r="L459" s="49">
        <f>I459-IFERROR(VLOOKUP(A459,Summary!$A$3:$H$30000,8,FALSE),0)</f>
        <v>0</v>
      </c>
    </row>
    <row r="460" spans="7:12">
      <c r="G460">
        <f t="shared" si="26"/>
        <v>0</v>
      </c>
      <c r="H460" s="28">
        <f t="shared" si="27"/>
        <v>0</v>
      </c>
      <c r="I460" s="65">
        <f t="shared" si="28"/>
        <v>0</v>
      </c>
      <c r="J460" s="24" t="e">
        <f>VLOOKUP(A460,HF!$A$3:$L$11001,10,FALSE)</f>
        <v>#N/A</v>
      </c>
      <c r="K460" s="24" t="e">
        <f>VLOOKUP(A460,HF!$A$3:$L$11001,12,FALSE)</f>
        <v>#N/A</v>
      </c>
      <c r="L460" s="49">
        <f>I460-IFERROR(VLOOKUP(A460,Summary!$A$3:$H$30000,8,FALSE),0)</f>
        <v>0</v>
      </c>
    </row>
    <row r="461" spans="7:12">
      <c r="G461">
        <f t="shared" si="26"/>
        <v>0</v>
      </c>
      <c r="H461" s="28">
        <f t="shared" si="27"/>
        <v>0</v>
      </c>
      <c r="I461" s="65">
        <f t="shared" si="28"/>
        <v>0</v>
      </c>
      <c r="J461" s="24" t="e">
        <f>VLOOKUP(A461,HF!$A$3:$L$11001,10,FALSE)</f>
        <v>#N/A</v>
      </c>
      <c r="K461" s="24" t="e">
        <f>VLOOKUP(A461,HF!$A$3:$L$11001,12,FALSE)</f>
        <v>#N/A</v>
      </c>
      <c r="L461" s="49">
        <f>I461-IFERROR(VLOOKUP(A461,Summary!$A$3:$H$30000,8,FALSE),0)</f>
        <v>0</v>
      </c>
    </row>
    <row r="462" spans="7:12">
      <c r="G462">
        <f t="shared" si="26"/>
        <v>0</v>
      </c>
      <c r="H462" s="28">
        <f t="shared" si="27"/>
        <v>0</v>
      </c>
      <c r="I462" s="65">
        <f t="shared" si="28"/>
        <v>0</v>
      </c>
      <c r="J462" s="24" t="e">
        <f>VLOOKUP(A462,HF!$A$3:$L$11001,10,FALSE)</f>
        <v>#N/A</v>
      </c>
      <c r="K462" s="24" t="e">
        <f>VLOOKUP(A462,HF!$A$3:$L$11001,12,FALSE)</f>
        <v>#N/A</v>
      </c>
      <c r="L462" s="49">
        <f>I462-IFERROR(VLOOKUP(A462,Summary!$A$3:$H$30000,8,FALSE),0)</f>
        <v>0</v>
      </c>
    </row>
    <row r="463" spans="7:12">
      <c r="G463">
        <f t="shared" si="26"/>
        <v>0</v>
      </c>
      <c r="H463" s="28">
        <f t="shared" si="27"/>
        <v>0</v>
      </c>
      <c r="I463" s="65">
        <f t="shared" si="28"/>
        <v>0</v>
      </c>
      <c r="J463" s="24" t="e">
        <f>VLOOKUP(A463,HF!$A$3:$L$11001,10,FALSE)</f>
        <v>#N/A</v>
      </c>
      <c r="K463" s="24" t="e">
        <f>VLOOKUP(A463,HF!$A$3:$L$11001,12,FALSE)</f>
        <v>#N/A</v>
      </c>
      <c r="L463" s="49">
        <f>I463-IFERROR(VLOOKUP(A463,Summary!$A$3:$H$30000,8,FALSE),0)</f>
        <v>0</v>
      </c>
    </row>
    <row r="464" spans="7:12">
      <c r="G464">
        <f t="shared" si="26"/>
        <v>0</v>
      </c>
      <c r="H464" s="28">
        <f t="shared" si="27"/>
        <v>0</v>
      </c>
      <c r="I464" s="65">
        <f t="shared" si="28"/>
        <v>0</v>
      </c>
      <c r="J464" s="24" t="e">
        <f>VLOOKUP(A464,HF!$A$3:$L$11001,10,FALSE)</f>
        <v>#N/A</v>
      </c>
      <c r="K464" s="24" t="e">
        <f>VLOOKUP(A464,HF!$A$3:$L$11001,12,FALSE)</f>
        <v>#N/A</v>
      </c>
      <c r="L464" s="49">
        <f>I464-IFERROR(VLOOKUP(A464,Summary!$A$3:$H$30000,8,FALSE),0)</f>
        <v>0</v>
      </c>
    </row>
    <row r="465" spans="7:12">
      <c r="G465">
        <f t="shared" si="26"/>
        <v>0</v>
      </c>
      <c r="H465" s="28">
        <f t="shared" si="27"/>
        <v>0</v>
      </c>
      <c r="I465" s="65">
        <f t="shared" si="28"/>
        <v>0</v>
      </c>
      <c r="J465" s="24" t="e">
        <f>VLOOKUP(A465,HF!$A$3:$L$11001,10,FALSE)</f>
        <v>#N/A</v>
      </c>
      <c r="K465" s="24" t="e">
        <f>VLOOKUP(A465,HF!$A$3:$L$11001,12,FALSE)</f>
        <v>#N/A</v>
      </c>
      <c r="L465" s="49">
        <f>I465-IFERROR(VLOOKUP(A465,Summary!$A$3:$H$30000,8,FALSE),0)</f>
        <v>0</v>
      </c>
    </row>
    <row r="466" spans="7:12">
      <c r="G466">
        <f t="shared" si="26"/>
        <v>0</v>
      </c>
      <c r="H466" s="28">
        <f t="shared" si="27"/>
        <v>0</v>
      </c>
      <c r="I466" s="65">
        <f t="shared" si="28"/>
        <v>0</v>
      </c>
      <c r="J466" s="24" t="e">
        <f>VLOOKUP(A466,HF!$A$3:$L$11001,10,FALSE)</f>
        <v>#N/A</v>
      </c>
      <c r="K466" s="24" t="e">
        <f>VLOOKUP(A466,HF!$A$3:$L$11001,12,FALSE)</f>
        <v>#N/A</v>
      </c>
      <c r="L466" s="49">
        <f>I466-IFERROR(VLOOKUP(A466,Summary!$A$3:$H$30000,8,FALSE),0)</f>
        <v>0</v>
      </c>
    </row>
    <row r="467" spans="7:12">
      <c r="G467">
        <f t="shared" si="26"/>
        <v>0</v>
      </c>
      <c r="H467" s="28">
        <f t="shared" si="27"/>
        <v>0</v>
      </c>
      <c r="I467" s="65">
        <f t="shared" si="28"/>
        <v>0</v>
      </c>
      <c r="J467" s="24" t="e">
        <f>VLOOKUP(A467,HF!$A$3:$L$11001,10,FALSE)</f>
        <v>#N/A</v>
      </c>
      <c r="K467" s="24" t="e">
        <f>VLOOKUP(A467,HF!$A$3:$L$11001,12,FALSE)</f>
        <v>#N/A</v>
      </c>
      <c r="L467" s="49">
        <f>I467-IFERROR(VLOOKUP(A467,Summary!$A$3:$H$30000,8,FALSE),0)</f>
        <v>0</v>
      </c>
    </row>
    <row r="468" spans="7:12">
      <c r="G468">
        <f t="shared" si="26"/>
        <v>0</v>
      </c>
      <c r="H468" s="28">
        <f t="shared" si="27"/>
        <v>0</v>
      </c>
      <c r="I468" s="65">
        <f t="shared" si="28"/>
        <v>0</v>
      </c>
      <c r="J468" s="24" t="e">
        <f>VLOOKUP(A468,HF!$A$3:$L$11001,10,FALSE)</f>
        <v>#N/A</v>
      </c>
      <c r="K468" s="24" t="e">
        <f>VLOOKUP(A468,HF!$A$3:$L$11001,12,FALSE)</f>
        <v>#N/A</v>
      </c>
      <c r="L468" s="49">
        <f>I468-IFERROR(VLOOKUP(A468,Summary!$A$3:$H$30000,8,FALSE),0)</f>
        <v>0</v>
      </c>
    </row>
    <row r="469" spans="7:12">
      <c r="G469">
        <f t="shared" si="26"/>
        <v>0</v>
      </c>
      <c r="H469" s="28">
        <f t="shared" si="27"/>
        <v>0</v>
      </c>
      <c r="I469" s="65">
        <f t="shared" si="28"/>
        <v>0</v>
      </c>
      <c r="J469" s="24" t="e">
        <f>VLOOKUP(A469,HF!$A$3:$L$11001,10,FALSE)</f>
        <v>#N/A</v>
      </c>
      <c r="K469" s="24" t="e">
        <f>VLOOKUP(A469,HF!$A$3:$L$11001,12,FALSE)</f>
        <v>#N/A</v>
      </c>
      <c r="L469" s="49">
        <f>I469-IFERROR(VLOOKUP(A469,Summary!$A$3:$H$30000,8,FALSE),0)</f>
        <v>0</v>
      </c>
    </row>
    <row r="470" spans="7:12">
      <c r="G470">
        <f t="shared" si="26"/>
        <v>0</v>
      </c>
      <c r="H470" s="28">
        <f t="shared" si="27"/>
        <v>0</v>
      </c>
      <c r="I470" s="65">
        <f t="shared" si="28"/>
        <v>0</v>
      </c>
      <c r="J470" s="24" t="e">
        <f>VLOOKUP(A470,HF!$A$3:$L$11001,10,FALSE)</f>
        <v>#N/A</v>
      </c>
      <c r="K470" s="24" t="e">
        <f>VLOOKUP(A470,HF!$A$3:$L$11001,12,FALSE)</f>
        <v>#N/A</v>
      </c>
      <c r="L470" s="49">
        <f>I470-IFERROR(VLOOKUP(A470,Summary!$A$3:$H$30000,8,FALSE),0)</f>
        <v>0</v>
      </c>
    </row>
    <row r="471" spans="7:12">
      <c r="G471">
        <f t="shared" si="26"/>
        <v>0</v>
      </c>
      <c r="H471" s="28">
        <f t="shared" si="27"/>
        <v>0</v>
      </c>
      <c r="I471" s="65">
        <f t="shared" si="28"/>
        <v>0</v>
      </c>
      <c r="J471" s="24" t="e">
        <f>VLOOKUP(A471,HF!$A$3:$L$11001,10,FALSE)</f>
        <v>#N/A</v>
      </c>
      <c r="K471" s="24" t="e">
        <f>VLOOKUP(A471,HF!$A$3:$L$11001,12,FALSE)</f>
        <v>#N/A</v>
      </c>
      <c r="L471" s="49">
        <f>I471-IFERROR(VLOOKUP(A471,Summary!$A$3:$H$30000,8,FALSE),0)</f>
        <v>0</v>
      </c>
    </row>
    <row r="472" spans="7:12">
      <c r="G472">
        <f t="shared" si="26"/>
        <v>0</v>
      </c>
      <c r="H472" s="28">
        <f t="shared" si="27"/>
        <v>0</v>
      </c>
      <c r="I472" s="65">
        <f t="shared" si="28"/>
        <v>0</v>
      </c>
      <c r="J472" s="24" t="e">
        <f>VLOOKUP(A472,HF!$A$3:$L$11001,10,FALSE)</f>
        <v>#N/A</v>
      </c>
      <c r="K472" s="24" t="e">
        <f>VLOOKUP(A472,HF!$A$3:$L$11001,12,FALSE)</f>
        <v>#N/A</v>
      </c>
      <c r="L472" s="49">
        <f>I472-IFERROR(VLOOKUP(A472,Summary!$A$3:$H$30000,8,FALSE),0)</f>
        <v>0</v>
      </c>
    </row>
    <row r="473" spans="7:12">
      <c r="G473">
        <f t="shared" si="26"/>
        <v>0</v>
      </c>
      <c r="H473" s="28">
        <f t="shared" si="27"/>
        <v>0</v>
      </c>
      <c r="I473" s="65">
        <f t="shared" si="28"/>
        <v>0</v>
      </c>
      <c r="J473" s="24" t="e">
        <f>VLOOKUP(A473,HF!$A$3:$L$11001,10,FALSE)</f>
        <v>#N/A</v>
      </c>
      <c r="K473" s="24" t="e">
        <f>VLOOKUP(A473,HF!$A$3:$L$11001,12,FALSE)</f>
        <v>#N/A</v>
      </c>
      <c r="L473" s="49">
        <f>I473-IFERROR(VLOOKUP(A473,Summary!$A$3:$H$30000,8,FALSE),0)</f>
        <v>0</v>
      </c>
    </row>
    <row r="474" spans="7:12">
      <c r="G474">
        <f t="shared" si="26"/>
        <v>0</v>
      </c>
      <c r="H474" s="28">
        <f t="shared" si="27"/>
        <v>0</v>
      </c>
      <c r="I474" s="65">
        <f t="shared" si="28"/>
        <v>0</v>
      </c>
      <c r="J474" s="24" t="e">
        <f>VLOOKUP(A474,HF!$A$3:$L$11001,10,FALSE)</f>
        <v>#N/A</v>
      </c>
      <c r="K474" s="24" t="e">
        <f>VLOOKUP(A474,HF!$A$3:$L$11001,12,FALSE)</f>
        <v>#N/A</v>
      </c>
      <c r="L474" s="49">
        <f>I474-IFERROR(VLOOKUP(A474,Summary!$A$3:$H$30000,8,FALSE),0)</f>
        <v>0</v>
      </c>
    </row>
    <row r="475" spans="7:12">
      <c r="G475">
        <f t="shared" si="26"/>
        <v>0</v>
      </c>
      <c r="H475" s="28">
        <f t="shared" si="27"/>
        <v>0</v>
      </c>
      <c r="I475" s="65">
        <f t="shared" si="28"/>
        <v>0</v>
      </c>
      <c r="J475" s="24" t="e">
        <f>VLOOKUP(A475,HF!$A$3:$L$11001,10,FALSE)</f>
        <v>#N/A</v>
      </c>
      <c r="K475" s="24" t="e">
        <f>VLOOKUP(A475,HF!$A$3:$L$11001,12,FALSE)</f>
        <v>#N/A</v>
      </c>
      <c r="L475" s="49">
        <f>I475-IFERROR(VLOOKUP(A475,Summary!$A$3:$H$30000,8,FALSE),0)</f>
        <v>0</v>
      </c>
    </row>
    <row r="476" spans="7:12">
      <c r="G476">
        <f t="shared" si="26"/>
        <v>0</v>
      </c>
      <c r="H476" s="28">
        <f t="shared" si="27"/>
        <v>0</v>
      </c>
      <c r="I476" s="65">
        <f t="shared" si="28"/>
        <v>0</v>
      </c>
      <c r="J476" s="24" t="e">
        <f>VLOOKUP(A476,HF!$A$3:$L$11001,10,FALSE)</f>
        <v>#N/A</v>
      </c>
      <c r="K476" s="24" t="e">
        <f>VLOOKUP(A476,HF!$A$3:$L$11001,12,FALSE)</f>
        <v>#N/A</v>
      </c>
      <c r="L476" s="49">
        <f>I476-IFERROR(VLOOKUP(A476,Summary!$A$3:$H$30000,8,FALSE),0)</f>
        <v>0</v>
      </c>
    </row>
    <row r="477" spans="7:12">
      <c r="G477">
        <f t="shared" si="26"/>
        <v>0</v>
      </c>
      <c r="H477" s="28">
        <f t="shared" si="27"/>
        <v>0</v>
      </c>
      <c r="I477" s="65">
        <f t="shared" si="28"/>
        <v>0</v>
      </c>
      <c r="J477" s="24" t="e">
        <f>VLOOKUP(A477,HF!$A$3:$L$11001,10,FALSE)</f>
        <v>#N/A</v>
      </c>
      <c r="K477" s="24" t="e">
        <f>VLOOKUP(A477,HF!$A$3:$L$11001,12,FALSE)</f>
        <v>#N/A</v>
      </c>
      <c r="L477" s="49">
        <f>I477-IFERROR(VLOOKUP(A477,Summary!$A$3:$H$30000,8,FALSE),0)</f>
        <v>0</v>
      </c>
    </row>
    <row r="478" spans="7:12">
      <c r="G478">
        <f t="shared" si="26"/>
        <v>0</v>
      </c>
      <c r="H478" s="28">
        <f t="shared" si="27"/>
        <v>0</v>
      </c>
      <c r="I478" s="65">
        <f t="shared" si="28"/>
        <v>0</v>
      </c>
      <c r="J478" s="24" t="e">
        <f>VLOOKUP(A478,HF!$A$3:$L$11001,10,FALSE)</f>
        <v>#N/A</v>
      </c>
      <c r="K478" s="24" t="e">
        <f>VLOOKUP(A478,HF!$A$3:$L$11001,12,FALSE)</f>
        <v>#N/A</v>
      </c>
      <c r="L478" s="49">
        <f>I478-IFERROR(VLOOKUP(A478,Summary!$A$3:$H$30000,8,FALSE),0)</f>
        <v>0</v>
      </c>
    </row>
    <row r="479" spans="7:12">
      <c r="G479">
        <f t="shared" si="26"/>
        <v>0</v>
      </c>
      <c r="H479" s="28">
        <f t="shared" si="27"/>
        <v>0</v>
      </c>
      <c r="I479" s="65">
        <f t="shared" si="28"/>
        <v>0</v>
      </c>
      <c r="J479" s="24" t="e">
        <f>VLOOKUP(A479,HF!$A$3:$L$11001,10,FALSE)</f>
        <v>#N/A</v>
      </c>
      <c r="K479" s="24" t="e">
        <f>VLOOKUP(A479,HF!$A$3:$L$11001,12,FALSE)</f>
        <v>#N/A</v>
      </c>
      <c r="L479" s="49">
        <f>I479-IFERROR(VLOOKUP(A479,Summary!$A$3:$H$30000,8,FALSE),0)</f>
        <v>0</v>
      </c>
    </row>
    <row r="480" spans="7:12">
      <c r="G480">
        <f t="shared" si="26"/>
        <v>0</v>
      </c>
      <c r="H480" s="28">
        <f t="shared" si="27"/>
        <v>0</v>
      </c>
      <c r="I480" s="65">
        <f t="shared" si="28"/>
        <v>0</v>
      </c>
      <c r="J480" s="24" t="e">
        <f>VLOOKUP(A480,HF!$A$3:$L$11001,10,FALSE)</f>
        <v>#N/A</v>
      </c>
      <c r="K480" s="24" t="e">
        <f>VLOOKUP(A480,HF!$A$3:$L$11001,12,FALSE)</f>
        <v>#N/A</v>
      </c>
      <c r="L480" s="49">
        <f>I480-IFERROR(VLOOKUP(A480,Summary!$A$3:$H$30000,8,FALSE),0)</f>
        <v>0</v>
      </c>
    </row>
    <row r="481" spans="7:12">
      <c r="G481">
        <f t="shared" si="26"/>
        <v>0</v>
      </c>
      <c r="H481" s="28">
        <f t="shared" si="27"/>
        <v>0</v>
      </c>
      <c r="I481" s="65">
        <f t="shared" si="28"/>
        <v>0</v>
      </c>
      <c r="J481" s="24" t="e">
        <f>VLOOKUP(A481,HF!$A$3:$L$11001,10,FALSE)</f>
        <v>#N/A</v>
      </c>
      <c r="K481" s="24" t="e">
        <f>VLOOKUP(A481,HF!$A$3:$L$11001,12,FALSE)</f>
        <v>#N/A</v>
      </c>
      <c r="L481" s="49">
        <f>I481-IFERROR(VLOOKUP(A481,Summary!$A$3:$H$30000,8,FALSE),0)</f>
        <v>0</v>
      </c>
    </row>
    <row r="482" spans="7:12">
      <c r="G482">
        <f t="shared" si="26"/>
        <v>0</v>
      </c>
      <c r="H482" s="28">
        <f t="shared" si="27"/>
        <v>0</v>
      </c>
      <c r="I482" s="65">
        <f t="shared" si="28"/>
        <v>0</v>
      </c>
      <c r="J482" s="24" t="e">
        <f>VLOOKUP(A482,HF!$A$3:$L$11001,10,FALSE)</f>
        <v>#N/A</v>
      </c>
      <c r="K482" s="24" t="e">
        <f>VLOOKUP(A482,HF!$A$3:$L$11001,12,FALSE)</f>
        <v>#N/A</v>
      </c>
      <c r="L482" s="49">
        <f>I482-IFERROR(VLOOKUP(A482,Summary!$A$3:$H$30000,8,FALSE),0)</f>
        <v>0</v>
      </c>
    </row>
    <row r="483" spans="7:12">
      <c r="G483">
        <f t="shared" si="26"/>
        <v>0</v>
      </c>
      <c r="H483" s="28">
        <f t="shared" si="27"/>
        <v>0</v>
      </c>
      <c r="I483" s="65">
        <f t="shared" si="28"/>
        <v>0</v>
      </c>
      <c r="J483" s="24" t="e">
        <f>VLOOKUP(A483,HF!$A$3:$L$11001,10,FALSE)</f>
        <v>#N/A</v>
      </c>
      <c r="K483" s="24" t="e">
        <f>VLOOKUP(A483,HF!$A$3:$L$11001,12,FALSE)</f>
        <v>#N/A</v>
      </c>
      <c r="L483" s="49">
        <f>I483-IFERROR(VLOOKUP(A483,Summary!$A$3:$H$30000,8,FALSE),0)</f>
        <v>0</v>
      </c>
    </row>
    <row r="484" spans="7:12">
      <c r="G484">
        <f t="shared" si="26"/>
        <v>0</v>
      </c>
      <c r="H484" s="28">
        <f t="shared" si="27"/>
        <v>0</v>
      </c>
      <c r="I484" s="65">
        <f t="shared" si="28"/>
        <v>0</v>
      </c>
      <c r="J484" s="24" t="e">
        <f>VLOOKUP(A484,HF!$A$3:$L$11001,10,FALSE)</f>
        <v>#N/A</v>
      </c>
      <c r="K484" s="24" t="e">
        <f>VLOOKUP(A484,HF!$A$3:$L$11001,12,FALSE)</f>
        <v>#N/A</v>
      </c>
      <c r="L484" s="49">
        <f>I484-IFERROR(VLOOKUP(A484,Summary!$A$3:$H$30000,8,FALSE),0)</f>
        <v>0</v>
      </c>
    </row>
    <row r="485" spans="7:12">
      <c r="G485">
        <f t="shared" si="26"/>
        <v>0</v>
      </c>
      <c r="H485" s="28">
        <f t="shared" si="27"/>
        <v>0</v>
      </c>
      <c r="I485" s="65">
        <f t="shared" si="28"/>
        <v>0</v>
      </c>
      <c r="J485" s="24" t="e">
        <f>VLOOKUP(A485,HF!$A$3:$L$11001,10,FALSE)</f>
        <v>#N/A</v>
      </c>
      <c r="K485" s="24" t="e">
        <f>VLOOKUP(A485,HF!$A$3:$L$11001,12,FALSE)</f>
        <v>#N/A</v>
      </c>
      <c r="L485" s="49">
        <f>I485-IFERROR(VLOOKUP(A485,Summary!$A$3:$H$30000,8,FALSE),0)</f>
        <v>0</v>
      </c>
    </row>
    <row r="486" spans="7:12">
      <c r="G486">
        <f t="shared" si="26"/>
        <v>0</v>
      </c>
      <c r="H486" s="28">
        <f t="shared" si="27"/>
        <v>0</v>
      </c>
      <c r="I486" s="65">
        <f t="shared" si="28"/>
        <v>0</v>
      </c>
      <c r="J486" s="24" t="e">
        <f>VLOOKUP(A486,HF!$A$3:$L$11001,10,FALSE)</f>
        <v>#N/A</v>
      </c>
      <c r="K486" s="24" t="e">
        <f>VLOOKUP(A486,HF!$A$3:$L$11001,12,FALSE)</f>
        <v>#N/A</v>
      </c>
      <c r="L486" s="49">
        <f>I486-IFERROR(VLOOKUP(A486,Summary!$A$3:$H$30000,8,FALSE),0)</f>
        <v>0</v>
      </c>
    </row>
    <row r="487" spans="7:12">
      <c r="G487">
        <f t="shared" si="26"/>
        <v>0</v>
      </c>
      <c r="H487" s="28">
        <f t="shared" si="27"/>
        <v>0</v>
      </c>
      <c r="I487" s="65">
        <f t="shared" si="28"/>
        <v>0</v>
      </c>
      <c r="J487" s="24" t="e">
        <f>VLOOKUP(A487,HF!$A$3:$L$11001,10,FALSE)</f>
        <v>#N/A</v>
      </c>
      <c r="K487" s="24" t="e">
        <f>VLOOKUP(A487,HF!$A$3:$L$11001,12,FALSE)</f>
        <v>#N/A</v>
      </c>
      <c r="L487" s="49">
        <f>I487-IFERROR(VLOOKUP(A487,Summary!$A$3:$H$30000,8,FALSE),0)</f>
        <v>0</v>
      </c>
    </row>
    <row r="488" spans="7:12">
      <c r="G488">
        <f t="shared" si="26"/>
        <v>0</v>
      </c>
      <c r="H488" s="28">
        <f t="shared" si="27"/>
        <v>0</v>
      </c>
      <c r="I488" s="65">
        <f t="shared" si="28"/>
        <v>0</v>
      </c>
      <c r="J488" s="24" t="e">
        <f>VLOOKUP(A488,HF!$A$3:$L$11001,10,FALSE)</f>
        <v>#N/A</v>
      </c>
      <c r="K488" s="24" t="e">
        <f>VLOOKUP(A488,HF!$A$3:$L$11001,12,FALSE)</f>
        <v>#N/A</v>
      </c>
      <c r="L488" s="49">
        <f>I488-IFERROR(VLOOKUP(A488,Summary!$A$3:$H$30000,8,FALSE),0)</f>
        <v>0</v>
      </c>
    </row>
    <row r="489" spans="7:12">
      <c r="G489">
        <f t="shared" si="26"/>
        <v>0</v>
      </c>
      <c r="H489" s="28">
        <f t="shared" si="27"/>
        <v>0</v>
      </c>
      <c r="I489" s="65">
        <f t="shared" si="28"/>
        <v>0</v>
      </c>
      <c r="J489" s="24" t="e">
        <f>VLOOKUP(A489,HF!$A$3:$L$11001,10,FALSE)</f>
        <v>#N/A</v>
      </c>
      <c r="K489" s="24" t="e">
        <f>VLOOKUP(A489,HF!$A$3:$L$11001,12,FALSE)</f>
        <v>#N/A</v>
      </c>
      <c r="L489" s="49">
        <f>I489-IFERROR(VLOOKUP(A489,Summary!$A$3:$H$30000,8,FALSE),0)</f>
        <v>0</v>
      </c>
    </row>
    <row r="490" spans="7:12">
      <c r="G490">
        <f t="shared" si="26"/>
        <v>0</v>
      </c>
      <c r="H490" s="28">
        <f t="shared" si="27"/>
        <v>0</v>
      </c>
      <c r="I490" s="65">
        <f t="shared" si="28"/>
        <v>0</v>
      </c>
      <c r="J490" s="24" t="e">
        <f>VLOOKUP(A490,HF!$A$3:$L$11001,10,FALSE)</f>
        <v>#N/A</v>
      </c>
      <c r="K490" s="24" t="e">
        <f>VLOOKUP(A490,HF!$A$3:$L$11001,12,FALSE)</f>
        <v>#N/A</v>
      </c>
      <c r="L490" s="49">
        <f>I490-IFERROR(VLOOKUP(A490,Summary!$A$3:$H$30000,8,FALSE),0)</f>
        <v>0</v>
      </c>
    </row>
    <row r="491" spans="7:12">
      <c r="G491">
        <f t="shared" si="26"/>
        <v>0</v>
      </c>
      <c r="H491" s="28">
        <f t="shared" si="27"/>
        <v>0</v>
      </c>
      <c r="I491" s="65">
        <f t="shared" si="28"/>
        <v>0</v>
      </c>
      <c r="J491" s="24" t="e">
        <f>VLOOKUP(A491,HF!$A$3:$L$11001,10,FALSE)</f>
        <v>#N/A</v>
      </c>
      <c r="K491" s="24" t="e">
        <f>VLOOKUP(A491,HF!$A$3:$L$11001,12,FALSE)</f>
        <v>#N/A</v>
      </c>
      <c r="L491" s="49">
        <f>I491-IFERROR(VLOOKUP(A491,Summary!$A$3:$H$30000,8,FALSE),0)</f>
        <v>0</v>
      </c>
    </row>
    <row r="492" spans="7:12">
      <c r="G492">
        <f t="shared" si="26"/>
        <v>0</v>
      </c>
      <c r="H492" s="28">
        <f t="shared" si="27"/>
        <v>0</v>
      </c>
      <c r="I492" s="65">
        <f t="shared" si="28"/>
        <v>0</v>
      </c>
      <c r="J492" s="24" t="e">
        <f>VLOOKUP(A492,HF!$A$3:$L$11001,10,FALSE)</f>
        <v>#N/A</v>
      </c>
      <c r="K492" s="24" t="e">
        <f>VLOOKUP(A492,HF!$A$3:$L$11001,12,FALSE)</f>
        <v>#N/A</v>
      </c>
      <c r="L492" s="49">
        <f>I492-IFERROR(VLOOKUP(A492,Summary!$A$3:$H$30000,8,FALSE),0)</f>
        <v>0</v>
      </c>
    </row>
    <row r="493" spans="7:12">
      <c r="G493">
        <f t="shared" si="26"/>
        <v>0</v>
      </c>
      <c r="H493" s="28">
        <f t="shared" si="27"/>
        <v>0</v>
      </c>
      <c r="I493" s="65">
        <f t="shared" si="28"/>
        <v>0</v>
      </c>
      <c r="J493" s="24" t="e">
        <f>VLOOKUP(A493,HF!$A$3:$L$11001,10,FALSE)</f>
        <v>#N/A</v>
      </c>
      <c r="K493" s="24" t="e">
        <f>VLOOKUP(A493,HF!$A$3:$L$11001,12,FALSE)</f>
        <v>#N/A</v>
      </c>
      <c r="L493" s="49">
        <f>I493-IFERROR(VLOOKUP(A493,Summary!$A$3:$H$30000,8,FALSE),0)</f>
        <v>0</v>
      </c>
    </row>
    <row r="494" spans="7:12">
      <c r="G494">
        <f t="shared" si="26"/>
        <v>0</v>
      </c>
      <c r="H494" s="28">
        <f t="shared" si="27"/>
        <v>0</v>
      </c>
      <c r="I494" s="65">
        <f t="shared" si="28"/>
        <v>0</v>
      </c>
      <c r="J494" s="24" t="e">
        <f>VLOOKUP(A494,HF!$A$3:$L$11001,10,FALSE)</f>
        <v>#N/A</v>
      </c>
      <c r="K494" s="24" t="e">
        <f>VLOOKUP(A494,HF!$A$3:$L$11001,12,FALSE)</f>
        <v>#N/A</v>
      </c>
      <c r="L494" s="49">
        <f>I494-IFERROR(VLOOKUP(A494,Summary!$A$3:$H$30000,8,FALSE),0)</f>
        <v>0</v>
      </c>
    </row>
    <row r="495" spans="7:12">
      <c r="G495">
        <f t="shared" si="26"/>
        <v>0</v>
      </c>
      <c r="H495" s="28">
        <f t="shared" si="27"/>
        <v>0</v>
      </c>
      <c r="I495" s="65">
        <f t="shared" si="28"/>
        <v>0</v>
      </c>
      <c r="J495" s="24" t="e">
        <f>VLOOKUP(A495,HF!$A$3:$L$11001,10,FALSE)</f>
        <v>#N/A</v>
      </c>
      <c r="K495" s="24" t="e">
        <f>VLOOKUP(A495,HF!$A$3:$L$11001,12,FALSE)</f>
        <v>#N/A</v>
      </c>
      <c r="L495" s="49">
        <f>I495-IFERROR(VLOOKUP(A495,Summary!$A$3:$H$30000,8,FALSE),0)</f>
        <v>0</v>
      </c>
    </row>
    <row r="496" spans="7:12">
      <c r="G496">
        <f t="shared" si="26"/>
        <v>0</v>
      </c>
      <c r="H496" s="28">
        <f t="shared" si="27"/>
        <v>0</v>
      </c>
      <c r="I496" s="65">
        <f t="shared" si="28"/>
        <v>0</v>
      </c>
      <c r="J496" s="24" t="e">
        <f>VLOOKUP(A496,HF!$A$3:$L$11001,10,FALSE)</f>
        <v>#N/A</v>
      </c>
      <c r="K496" s="24" t="e">
        <f>VLOOKUP(A496,HF!$A$3:$L$11001,12,FALSE)</f>
        <v>#N/A</v>
      </c>
      <c r="L496" s="49">
        <f>I496-IFERROR(VLOOKUP(A496,Summary!$A$3:$H$30000,8,FALSE),0)</f>
        <v>0</v>
      </c>
    </row>
    <row r="497" spans="7:12">
      <c r="G497">
        <f t="shared" si="26"/>
        <v>0</v>
      </c>
      <c r="H497" s="28">
        <f t="shared" si="27"/>
        <v>0</v>
      </c>
      <c r="I497" s="65">
        <f t="shared" si="28"/>
        <v>0</v>
      </c>
      <c r="J497" s="24" t="e">
        <f>VLOOKUP(A497,HF!$A$3:$L$11001,10,FALSE)</f>
        <v>#N/A</v>
      </c>
      <c r="K497" s="24" t="e">
        <f>VLOOKUP(A497,HF!$A$3:$L$11001,12,FALSE)</f>
        <v>#N/A</v>
      </c>
      <c r="L497" s="49">
        <f>I497-IFERROR(VLOOKUP(A497,Summary!$A$3:$H$30000,8,FALSE),0)</f>
        <v>0</v>
      </c>
    </row>
    <row r="498" spans="7:12">
      <c r="G498">
        <f t="shared" ref="G498:G561" si="29">F498-C498</f>
        <v>0</v>
      </c>
      <c r="H498" s="28">
        <f t="shared" ref="H498:H561" si="30">E498-D498</f>
        <v>0</v>
      </c>
      <c r="I498" s="65">
        <f t="shared" ref="I498:I561" si="31">IF(G498=0,HOUR(H498)*60+MINUTE(H498),-1)</f>
        <v>0</v>
      </c>
      <c r="J498" s="24" t="e">
        <f>VLOOKUP(A498,HF!$A$3:$L$11001,10,FALSE)</f>
        <v>#N/A</v>
      </c>
      <c r="K498" s="24" t="e">
        <f>VLOOKUP(A498,HF!$A$3:$L$11001,12,FALSE)</f>
        <v>#N/A</v>
      </c>
      <c r="L498" s="49">
        <f>I498-IFERROR(VLOOKUP(A498,Summary!$A$3:$H$30000,8,FALSE),0)</f>
        <v>0</v>
      </c>
    </row>
    <row r="499" spans="7:12">
      <c r="G499">
        <f t="shared" si="29"/>
        <v>0</v>
      </c>
      <c r="H499" s="28">
        <f t="shared" si="30"/>
        <v>0</v>
      </c>
      <c r="I499" s="65">
        <f t="shared" si="31"/>
        <v>0</v>
      </c>
      <c r="J499" s="24" t="e">
        <f>VLOOKUP(A499,HF!$A$3:$L$11001,10,FALSE)</f>
        <v>#N/A</v>
      </c>
      <c r="K499" s="24" t="e">
        <f>VLOOKUP(A499,HF!$A$3:$L$11001,12,FALSE)</f>
        <v>#N/A</v>
      </c>
      <c r="L499" s="49">
        <f>I499-IFERROR(VLOOKUP(A499,Summary!$A$3:$H$30000,8,FALSE),0)</f>
        <v>0</v>
      </c>
    </row>
    <row r="500" spans="7:12">
      <c r="G500">
        <f t="shared" si="29"/>
        <v>0</v>
      </c>
      <c r="H500" s="28">
        <f t="shared" si="30"/>
        <v>0</v>
      </c>
      <c r="I500" s="65">
        <f t="shared" si="31"/>
        <v>0</v>
      </c>
      <c r="J500" s="24" t="e">
        <f>VLOOKUP(A500,HF!$A$3:$L$11001,10,FALSE)</f>
        <v>#N/A</v>
      </c>
      <c r="K500" s="24" t="e">
        <f>VLOOKUP(A500,HF!$A$3:$L$11001,12,FALSE)</f>
        <v>#N/A</v>
      </c>
      <c r="L500" s="49">
        <f>I500-IFERROR(VLOOKUP(A500,Summary!$A$3:$H$30000,8,FALSE),0)</f>
        <v>0</v>
      </c>
    </row>
    <row r="501" spans="7:12">
      <c r="G501">
        <f t="shared" si="29"/>
        <v>0</v>
      </c>
      <c r="H501" s="28">
        <f t="shared" si="30"/>
        <v>0</v>
      </c>
      <c r="I501" s="65">
        <f t="shared" si="31"/>
        <v>0</v>
      </c>
      <c r="J501" s="24" t="e">
        <f>VLOOKUP(A501,HF!$A$3:$L$11001,10,FALSE)</f>
        <v>#N/A</v>
      </c>
      <c r="K501" s="24" t="e">
        <f>VLOOKUP(A501,HF!$A$3:$L$11001,12,FALSE)</f>
        <v>#N/A</v>
      </c>
      <c r="L501" s="49">
        <f>I501-IFERROR(VLOOKUP(A501,Summary!$A$3:$H$30000,8,FALSE),0)</f>
        <v>0</v>
      </c>
    </row>
    <row r="502" spans="7:12">
      <c r="G502">
        <f t="shared" si="29"/>
        <v>0</v>
      </c>
      <c r="H502" s="28">
        <f t="shared" si="30"/>
        <v>0</v>
      </c>
      <c r="I502" s="65">
        <f t="shared" si="31"/>
        <v>0</v>
      </c>
      <c r="J502" s="24" t="e">
        <f>VLOOKUP(A502,HF!$A$3:$L$11001,10,FALSE)</f>
        <v>#N/A</v>
      </c>
      <c r="K502" s="24" t="e">
        <f>VLOOKUP(A502,HF!$A$3:$L$11001,12,FALSE)</f>
        <v>#N/A</v>
      </c>
      <c r="L502" s="49">
        <f>I502-IFERROR(VLOOKUP(A502,Summary!$A$3:$H$30000,8,FALSE),0)</f>
        <v>0</v>
      </c>
    </row>
    <row r="503" spans="7:12">
      <c r="G503">
        <f t="shared" si="29"/>
        <v>0</v>
      </c>
      <c r="H503" s="28">
        <f t="shared" si="30"/>
        <v>0</v>
      </c>
      <c r="I503" s="65">
        <f t="shared" si="31"/>
        <v>0</v>
      </c>
      <c r="J503" s="24" t="e">
        <f>VLOOKUP(A503,HF!$A$3:$L$11001,10,FALSE)</f>
        <v>#N/A</v>
      </c>
      <c r="K503" s="24" t="e">
        <f>VLOOKUP(A503,HF!$A$3:$L$11001,12,FALSE)</f>
        <v>#N/A</v>
      </c>
      <c r="L503" s="49">
        <f>I503-IFERROR(VLOOKUP(A503,Summary!$A$3:$H$30000,8,FALSE),0)</f>
        <v>0</v>
      </c>
    </row>
    <row r="504" spans="7:12">
      <c r="G504">
        <f t="shared" si="29"/>
        <v>0</v>
      </c>
      <c r="H504" s="28">
        <f t="shared" si="30"/>
        <v>0</v>
      </c>
      <c r="I504" s="65">
        <f t="shared" si="31"/>
        <v>0</v>
      </c>
      <c r="J504" s="24" t="e">
        <f>VLOOKUP(A504,HF!$A$3:$L$11001,10,FALSE)</f>
        <v>#N/A</v>
      </c>
      <c r="K504" s="24" t="e">
        <f>VLOOKUP(A504,HF!$A$3:$L$11001,12,FALSE)</f>
        <v>#N/A</v>
      </c>
      <c r="L504" s="49">
        <f>I504-IFERROR(VLOOKUP(A504,Summary!$A$3:$H$30000,8,FALSE),0)</f>
        <v>0</v>
      </c>
    </row>
    <row r="505" spans="7:12">
      <c r="G505">
        <f t="shared" si="29"/>
        <v>0</v>
      </c>
      <c r="H505" s="28">
        <f t="shared" si="30"/>
        <v>0</v>
      </c>
      <c r="I505" s="65">
        <f t="shared" si="31"/>
        <v>0</v>
      </c>
      <c r="J505" s="24" t="e">
        <f>VLOOKUP(A505,HF!$A$3:$L$11001,10,FALSE)</f>
        <v>#N/A</v>
      </c>
      <c r="K505" s="24" t="e">
        <f>VLOOKUP(A505,HF!$A$3:$L$11001,12,FALSE)</f>
        <v>#N/A</v>
      </c>
      <c r="L505" s="49">
        <f>I505-IFERROR(VLOOKUP(A505,Summary!$A$3:$H$30000,8,FALSE),0)</f>
        <v>0</v>
      </c>
    </row>
    <row r="506" spans="7:12">
      <c r="G506">
        <f t="shared" si="29"/>
        <v>0</v>
      </c>
      <c r="H506" s="28">
        <f t="shared" si="30"/>
        <v>0</v>
      </c>
      <c r="I506" s="65">
        <f t="shared" si="31"/>
        <v>0</v>
      </c>
      <c r="J506" s="24" t="e">
        <f>VLOOKUP(A506,HF!$A$3:$L$11001,10,FALSE)</f>
        <v>#N/A</v>
      </c>
      <c r="K506" s="24" t="e">
        <f>VLOOKUP(A506,HF!$A$3:$L$11001,12,FALSE)</f>
        <v>#N/A</v>
      </c>
      <c r="L506" s="49">
        <f>I506-IFERROR(VLOOKUP(A506,Summary!$A$3:$H$30000,8,FALSE),0)</f>
        <v>0</v>
      </c>
    </row>
    <row r="507" spans="7:12">
      <c r="G507">
        <f t="shared" si="29"/>
        <v>0</v>
      </c>
      <c r="H507" s="28">
        <f t="shared" si="30"/>
        <v>0</v>
      </c>
      <c r="I507" s="65">
        <f t="shared" si="31"/>
        <v>0</v>
      </c>
      <c r="J507" s="24" t="e">
        <f>VLOOKUP(A507,HF!$A$3:$L$11001,10,FALSE)</f>
        <v>#N/A</v>
      </c>
      <c r="K507" s="24" t="e">
        <f>VLOOKUP(A507,HF!$A$3:$L$11001,12,FALSE)</f>
        <v>#N/A</v>
      </c>
      <c r="L507" s="49">
        <f>I507-IFERROR(VLOOKUP(A507,Summary!$A$3:$H$30000,8,FALSE),0)</f>
        <v>0</v>
      </c>
    </row>
    <row r="508" spans="7:12">
      <c r="G508">
        <f t="shared" si="29"/>
        <v>0</v>
      </c>
      <c r="H508" s="28">
        <f t="shared" si="30"/>
        <v>0</v>
      </c>
      <c r="I508" s="65">
        <f t="shared" si="31"/>
        <v>0</v>
      </c>
      <c r="J508" s="24" t="e">
        <f>VLOOKUP(A508,HF!$A$3:$L$11001,10,FALSE)</f>
        <v>#N/A</v>
      </c>
      <c r="K508" s="24" t="e">
        <f>VLOOKUP(A508,HF!$A$3:$L$11001,12,FALSE)</f>
        <v>#N/A</v>
      </c>
      <c r="L508" s="49">
        <f>I508-IFERROR(VLOOKUP(A508,Summary!$A$3:$H$30000,8,FALSE),0)</f>
        <v>0</v>
      </c>
    </row>
    <row r="509" spans="7:12">
      <c r="G509">
        <f t="shared" si="29"/>
        <v>0</v>
      </c>
      <c r="H509" s="28">
        <f t="shared" si="30"/>
        <v>0</v>
      </c>
      <c r="I509" s="65">
        <f t="shared" si="31"/>
        <v>0</v>
      </c>
      <c r="J509" s="24" t="e">
        <f>VLOOKUP(A509,HF!$A$3:$L$11001,10,FALSE)</f>
        <v>#N/A</v>
      </c>
      <c r="K509" s="24" t="e">
        <f>VLOOKUP(A509,HF!$A$3:$L$11001,12,FALSE)</f>
        <v>#N/A</v>
      </c>
      <c r="L509" s="49">
        <f>I509-IFERROR(VLOOKUP(A509,Summary!$A$3:$H$30000,8,FALSE),0)</f>
        <v>0</v>
      </c>
    </row>
    <row r="510" spans="7:12">
      <c r="G510">
        <f t="shared" si="29"/>
        <v>0</v>
      </c>
      <c r="H510" s="28">
        <f t="shared" si="30"/>
        <v>0</v>
      </c>
      <c r="I510" s="65">
        <f t="shared" si="31"/>
        <v>0</v>
      </c>
      <c r="J510" s="24" t="e">
        <f>VLOOKUP(A510,HF!$A$3:$L$11001,10,FALSE)</f>
        <v>#N/A</v>
      </c>
      <c r="K510" s="24" t="e">
        <f>VLOOKUP(A510,HF!$A$3:$L$11001,12,FALSE)</f>
        <v>#N/A</v>
      </c>
      <c r="L510" s="49">
        <f>I510-IFERROR(VLOOKUP(A510,Summary!$A$3:$H$30000,8,FALSE),0)</f>
        <v>0</v>
      </c>
    </row>
    <row r="511" spans="7:12">
      <c r="G511">
        <f t="shared" si="29"/>
        <v>0</v>
      </c>
      <c r="H511" s="28">
        <f t="shared" si="30"/>
        <v>0</v>
      </c>
      <c r="I511" s="65">
        <f t="shared" si="31"/>
        <v>0</v>
      </c>
      <c r="J511" s="24" t="e">
        <f>VLOOKUP(A511,HF!$A$3:$L$11001,10,FALSE)</f>
        <v>#N/A</v>
      </c>
      <c r="K511" s="24" t="e">
        <f>VLOOKUP(A511,HF!$A$3:$L$11001,12,FALSE)</f>
        <v>#N/A</v>
      </c>
      <c r="L511" s="49">
        <f>I511-IFERROR(VLOOKUP(A511,Summary!$A$3:$H$30000,8,FALSE),0)</f>
        <v>0</v>
      </c>
    </row>
    <row r="512" spans="7:12">
      <c r="G512">
        <f t="shared" si="29"/>
        <v>0</v>
      </c>
      <c r="H512" s="28">
        <f t="shared" si="30"/>
        <v>0</v>
      </c>
      <c r="I512" s="65">
        <f t="shared" si="31"/>
        <v>0</v>
      </c>
      <c r="J512" s="24" t="e">
        <f>VLOOKUP(A512,HF!$A$3:$L$11001,10,FALSE)</f>
        <v>#N/A</v>
      </c>
      <c r="K512" s="24" t="e">
        <f>VLOOKUP(A512,HF!$A$3:$L$11001,12,FALSE)</f>
        <v>#N/A</v>
      </c>
      <c r="L512" s="49">
        <f>I512-IFERROR(VLOOKUP(A512,Summary!$A$3:$H$30000,8,FALSE),0)</f>
        <v>0</v>
      </c>
    </row>
    <row r="513" spans="7:12">
      <c r="G513">
        <f t="shared" si="29"/>
        <v>0</v>
      </c>
      <c r="H513" s="28">
        <f t="shared" si="30"/>
        <v>0</v>
      </c>
      <c r="I513" s="65">
        <f t="shared" si="31"/>
        <v>0</v>
      </c>
      <c r="J513" s="24" t="e">
        <f>VLOOKUP(A513,HF!$A$3:$L$11001,10,FALSE)</f>
        <v>#N/A</v>
      </c>
      <c r="K513" s="24" t="e">
        <f>VLOOKUP(A513,HF!$A$3:$L$11001,12,FALSE)</f>
        <v>#N/A</v>
      </c>
      <c r="L513" s="49">
        <f>I513-IFERROR(VLOOKUP(A513,Summary!$A$3:$H$30000,8,FALSE),0)</f>
        <v>0</v>
      </c>
    </row>
    <row r="514" spans="7:12">
      <c r="G514">
        <f t="shared" si="29"/>
        <v>0</v>
      </c>
      <c r="H514" s="28">
        <f t="shared" si="30"/>
        <v>0</v>
      </c>
      <c r="I514" s="65">
        <f t="shared" si="31"/>
        <v>0</v>
      </c>
      <c r="J514" s="24" t="e">
        <f>VLOOKUP(A514,HF!$A$3:$L$11001,10,FALSE)</f>
        <v>#N/A</v>
      </c>
      <c r="K514" s="24" t="e">
        <f>VLOOKUP(A514,HF!$A$3:$L$11001,12,FALSE)</f>
        <v>#N/A</v>
      </c>
      <c r="L514" s="49">
        <f>I514-IFERROR(VLOOKUP(A514,Summary!$A$3:$H$30000,8,FALSE),0)</f>
        <v>0</v>
      </c>
    </row>
    <row r="515" spans="7:12">
      <c r="G515">
        <f t="shared" si="29"/>
        <v>0</v>
      </c>
      <c r="H515" s="28">
        <f t="shared" si="30"/>
        <v>0</v>
      </c>
      <c r="I515" s="65">
        <f t="shared" si="31"/>
        <v>0</v>
      </c>
      <c r="J515" s="24" t="e">
        <f>VLOOKUP(A515,HF!$A$3:$L$11001,10,FALSE)</f>
        <v>#N/A</v>
      </c>
      <c r="K515" s="24" t="e">
        <f>VLOOKUP(A515,HF!$A$3:$L$11001,12,FALSE)</f>
        <v>#N/A</v>
      </c>
      <c r="L515" s="49">
        <f>I515-IFERROR(VLOOKUP(A515,Summary!$A$3:$H$30000,8,FALSE),0)</f>
        <v>0</v>
      </c>
    </row>
    <row r="516" spans="7:12">
      <c r="G516">
        <f t="shared" si="29"/>
        <v>0</v>
      </c>
      <c r="H516" s="28">
        <f t="shared" si="30"/>
        <v>0</v>
      </c>
      <c r="I516" s="65">
        <f t="shared" si="31"/>
        <v>0</v>
      </c>
      <c r="J516" s="24" t="e">
        <f>VLOOKUP(A516,HF!$A$3:$L$11001,10,FALSE)</f>
        <v>#N/A</v>
      </c>
      <c r="K516" s="24" t="e">
        <f>VLOOKUP(A516,HF!$A$3:$L$11001,12,FALSE)</f>
        <v>#N/A</v>
      </c>
      <c r="L516" s="49">
        <f>I516-IFERROR(VLOOKUP(A516,Summary!$A$3:$H$30000,8,FALSE),0)</f>
        <v>0</v>
      </c>
    </row>
    <row r="517" spans="7:12">
      <c r="G517">
        <f t="shared" si="29"/>
        <v>0</v>
      </c>
      <c r="H517" s="28">
        <f t="shared" si="30"/>
        <v>0</v>
      </c>
      <c r="I517" s="65">
        <f t="shared" si="31"/>
        <v>0</v>
      </c>
      <c r="J517" s="24" t="e">
        <f>VLOOKUP(A517,HF!$A$3:$L$11001,10,FALSE)</f>
        <v>#N/A</v>
      </c>
      <c r="K517" s="24" t="e">
        <f>VLOOKUP(A517,HF!$A$3:$L$11001,12,FALSE)</f>
        <v>#N/A</v>
      </c>
      <c r="L517" s="49">
        <f>I517-IFERROR(VLOOKUP(A517,Summary!$A$3:$H$30000,8,FALSE),0)</f>
        <v>0</v>
      </c>
    </row>
    <row r="518" spans="7:12">
      <c r="G518">
        <f t="shared" si="29"/>
        <v>0</v>
      </c>
      <c r="H518" s="28">
        <f t="shared" si="30"/>
        <v>0</v>
      </c>
      <c r="I518" s="65">
        <f t="shared" si="31"/>
        <v>0</v>
      </c>
      <c r="J518" s="24" t="e">
        <f>VLOOKUP(A518,HF!$A$3:$L$11001,10,FALSE)</f>
        <v>#N/A</v>
      </c>
      <c r="K518" s="24" t="e">
        <f>VLOOKUP(A518,HF!$A$3:$L$11001,12,FALSE)</f>
        <v>#N/A</v>
      </c>
      <c r="L518" s="49">
        <f>I518-IFERROR(VLOOKUP(A518,Summary!$A$3:$H$30000,8,FALSE),0)</f>
        <v>0</v>
      </c>
    </row>
    <row r="519" spans="7:12">
      <c r="G519">
        <f t="shared" si="29"/>
        <v>0</v>
      </c>
      <c r="H519" s="28">
        <f t="shared" si="30"/>
        <v>0</v>
      </c>
      <c r="I519" s="65">
        <f t="shared" si="31"/>
        <v>0</v>
      </c>
      <c r="J519" s="24" t="e">
        <f>VLOOKUP(A519,HF!$A$3:$L$11001,10,FALSE)</f>
        <v>#N/A</v>
      </c>
      <c r="K519" s="24" t="e">
        <f>VLOOKUP(A519,HF!$A$3:$L$11001,12,FALSE)</f>
        <v>#N/A</v>
      </c>
      <c r="L519" s="49">
        <f>I519-IFERROR(VLOOKUP(A519,Summary!$A$3:$H$30000,8,FALSE),0)</f>
        <v>0</v>
      </c>
    </row>
    <row r="520" spans="7:12">
      <c r="G520">
        <f t="shared" si="29"/>
        <v>0</v>
      </c>
      <c r="H520" s="28">
        <f t="shared" si="30"/>
        <v>0</v>
      </c>
      <c r="I520" s="65">
        <f t="shared" si="31"/>
        <v>0</v>
      </c>
      <c r="J520" s="24" t="e">
        <f>VLOOKUP(A520,HF!$A$3:$L$11001,10,FALSE)</f>
        <v>#N/A</v>
      </c>
      <c r="K520" s="24" t="e">
        <f>VLOOKUP(A520,HF!$A$3:$L$11001,12,FALSE)</f>
        <v>#N/A</v>
      </c>
      <c r="L520" s="49">
        <f>I520-IFERROR(VLOOKUP(A520,Summary!$A$3:$H$30000,8,FALSE),0)</f>
        <v>0</v>
      </c>
    </row>
    <row r="521" spans="7:12">
      <c r="G521">
        <f t="shared" si="29"/>
        <v>0</v>
      </c>
      <c r="H521" s="28">
        <f t="shared" si="30"/>
        <v>0</v>
      </c>
      <c r="I521" s="65">
        <f t="shared" si="31"/>
        <v>0</v>
      </c>
      <c r="J521" s="24" t="e">
        <f>VLOOKUP(A521,HF!$A$3:$L$11001,10,FALSE)</f>
        <v>#N/A</v>
      </c>
      <c r="K521" s="24" t="e">
        <f>VLOOKUP(A521,HF!$A$3:$L$11001,12,FALSE)</f>
        <v>#N/A</v>
      </c>
      <c r="L521" s="49">
        <f>I521-IFERROR(VLOOKUP(A521,Summary!$A$3:$H$30000,8,FALSE),0)</f>
        <v>0</v>
      </c>
    </row>
    <row r="522" spans="7:12">
      <c r="G522">
        <f t="shared" si="29"/>
        <v>0</v>
      </c>
      <c r="H522" s="28">
        <f t="shared" si="30"/>
        <v>0</v>
      </c>
      <c r="I522" s="65">
        <f t="shared" si="31"/>
        <v>0</v>
      </c>
      <c r="J522" s="24" t="e">
        <f>VLOOKUP(A522,HF!$A$3:$L$11001,10,FALSE)</f>
        <v>#N/A</v>
      </c>
      <c r="K522" s="24" t="e">
        <f>VLOOKUP(A522,HF!$A$3:$L$11001,12,FALSE)</f>
        <v>#N/A</v>
      </c>
      <c r="L522" s="49">
        <f>I522-IFERROR(VLOOKUP(A522,Summary!$A$3:$H$30000,8,FALSE),0)</f>
        <v>0</v>
      </c>
    </row>
    <row r="523" spans="7:12">
      <c r="G523">
        <f t="shared" si="29"/>
        <v>0</v>
      </c>
      <c r="H523" s="28">
        <f t="shared" si="30"/>
        <v>0</v>
      </c>
      <c r="I523" s="65">
        <f t="shared" si="31"/>
        <v>0</v>
      </c>
      <c r="J523" s="24" t="e">
        <f>VLOOKUP(A523,HF!$A$3:$L$11001,10,FALSE)</f>
        <v>#N/A</v>
      </c>
      <c r="K523" s="24" t="e">
        <f>VLOOKUP(A523,HF!$A$3:$L$11001,12,FALSE)</f>
        <v>#N/A</v>
      </c>
      <c r="L523" s="49">
        <f>I523-IFERROR(VLOOKUP(A523,Summary!$A$3:$H$30000,8,FALSE),0)</f>
        <v>0</v>
      </c>
    </row>
    <row r="524" spans="7:12">
      <c r="G524">
        <f t="shared" si="29"/>
        <v>0</v>
      </c>
      <c r="H524" s="28">
        <f t="shared" si="30"/>
        <v>0</v>
      </c>
      <c r="I524" s="65">
        <f t="shared" si="31"/>
        <v>0</v>
      </c>
      <c r="J524" s="24" t="e">
        <f>VLOOKUP(A524,HF!$A$3:$L$11001,10,FALSE)</f>
        <v>#N/A</v>
      </c>
      <c r="K524" s="24" t="e">
        <f>VLOOKUP(A524,HF!$A$3:$L$11001,12,FALSE)</f>
        <v>#N/A</v>
      </c>
      <c r="L524" s="49">
        <f>I524-IFERROR(VLOOKUP(A524,Summary!$A$3:$H$30000,8,FALSE),0)</f>
        <v>0</v>
      </c>
    </row>
    <row r="525" spans="7:12">
      <c r="G525">
        <f t="shared" si="29"/>
        <v>0</v>
      </c>
      <c r="H525" s="28">
        <f t="shared" si="30"/>
        <v>0</v>
      </c>
      <c r="I525" s="65">
        <f t="shared" si="31"/>
        <v>0</v>
      </c>
      <c r="J525" s="24" t="e">
        <f>VLOOKUP(A525,HF!$A$3:$L$11001,10,FALSE)</f>
        <v>#N/A</v>
      </c>
      <c r="K525" s="24" t="e">
        <f>VLOOKUP(A525,HF!$A$3:$L$11001,12,FALSE)</f>
        <v>#N/A</v>
      </c>
      <c r="L525" s="49">
        <f>I525-IFERROR(VLOOKUP(A525,Summary!$A$3:$H$30000,8,FALSE),0)</f>
        <v>0</v>
      </c>
    </row>
    <row r="526" spans="7:12">
      <c r="G526">
        <f t="shared" si="29"/>
        <v>0</v>
      </c>
      <c r="H526" s="28">
        <f t="shared" si="30"/>
        <v>0</v>
      </c>
      <c r="I526" s="65">
        <f t="shared" si="31"/>
        <v>0</v>
      </c>
      <c r="J526" s="24" t="e">
        <f>VLOOKUP(A526,HF!$A$3:$L$11001,10,FALSE)</f>
        <v>#N/A</v>
      </c>
      <c r="K526" s="24" t="e">
        <f>VLOOKUP(A526,HF!$A$3:$L$11001,12,FALSE)</f>
        <v>#N/A</v>
      </c>
      <c r="L526" s="49">
        <f>I526-IFERROR(VLOOKUP(A526,Summary!$A$3:$H$30000,8,FALSE),0)</f>
        <v>0</v>
      </c>
    </row>
    <row r="527" spans="7:12">
      <c r="G527">
        <f t="shared" si="29"/>
        <v>0</v>
      </c>
      <c r="H527" s="28">
        <f t="shared" si="30"/>
        <v>0</v>
      </c>
      <c r="I527" s="65">
        <f t="shared" si="31"/>
        <v>0</v>
      </c>
      <c r="J527" s="24" t="e">
        <f>VLOOKUP(A527,HF!$A$3:$L$11001,10,FALSE)</f>
        <v>#N/A</v>
      </c>
      <c r="K527" s="24" t="e">
        <f>VLOOKUP(A527,HF!$A$3:$L$11001,12,FALSE)</f>
        <v>#N/A</v>
      </c>
      <c r="L527" s="49">
        <f>I527-IFERROR(VLOOKUP(A527,Summary!$A$3:$H$30000,8,FALSE),0)</f>
        <v>0</v>
      </c>
    </row>
    <row r="528" spans="7:12">
      <c r="G528">
        <f t="shared" si="29"/>
        <v>0</v>
      </c>
      <c r="H528" s="28">
        <f t="shared" si="30"/>
        <v>0</v>
      </c>
      <c r="I528" s="65">
        <f t="shared" si="31"/>
        <v>0</v>
      </c>
      <c r="J528" s="24" t="e">
        <f>VLOOKUP(A528,HF!$A$3:$L$11001,10,FALSE)</f>
        <v>#N/A</v>
      </c>
      <c r="K528" s="24" t="e">
        <f>VLOOKUP(A528,HF!$A$3:$L$11001,12,FALSE)</f>
        <v>#N/A</v>
      </c>
      <c r="L528" s="49">
        <f>I528-IFERROR(VLOOKUP(A528,Summary!$A$3:$H$30000,8,FALSE),0)</f>
        <v>0</v>
      </c>
    </row>
    <row r="529" spans="7:12">
      <c r="G529">
        <f t="shared" si="29"/>
        <v>0</v>
      </c>
      <c r="H529" s="28">
        <f t="shared" si="30"/>
        <v>0</v>
      </c>
      <c r="I529" s="65">
        <f t="shared" si="31"/>
        <v>0</v>
      </c>
      <c r="J529" s="24" t="e">
        <f>VLOOKUP(A529,HF!$A$3:$L$11001,10,FALSE)</f>
        <v>#N/A</v>
      </c>
      <c r="K529" s="24" t="e">
        <f>VLOOKUP(A529,HF!$A$3:$L$11001,12,FALSE)</f>
        <v>#N/A</v>
      </c>
      <c r="L529" s="49">
        <f>I529-IFERROR(VLOOKUP(A529,Summary!$A$3:$H$30000,8,FALSE),0)</f>
        <v>0</v>
      </c>
    </row>
    <row r="530" spans="7:12">
      <c r="G530">
        <f t="shared" si="29"/>
        <v>0</v>
      </c>
      <c r="H530" s="28">
        <f t="shared" si="30"/>
        <v>0</v>
      </c>
      <c r="I530" s="65">
        <f t="shared" si="31"/>
        <v>0</v>
      </c>
      <c r="J530" s="24" t="e">
        <f>VLOOKUP(A530,HF!$A$3:$L$11001,10,FALSE)</f>
        <v>#N/A</v>
      </c>
      <c r="K530" s="24" t="e">
        <f>VLOOKUP(A530,HF!$A$3:$L$11001,12,FALSE)</f>
        <v>#N/A</v>
      </c>
      <c r="L530" s="49">
        <f>I530-IFERROR(VLOOKUP(A530,Summary!$A$3:$H$30000,8,FALSE),0)</f>
        <v>0</v>
      </c>
    </row>
    <row r="531" spans="7:12">
      <c r="G531">
        <f t="shared" si="29"/>
        <v>0</v>
      </c>
      <c r="H531" s="28">
        <f t="shared" si="30"/>
        <v>0</v>
      </c>
      <c r="I531" s="65">
        <f t="shared" si="31"/>
        <v>0</v>
      </c>
      <c r="J531" s="24" t="e">
        <f>VLOOKUP(A531,HF!$A$3:$L$11001,10,FALSE)</f>
        <v>#N/A</v>
      </c>
      <c r="K531" s="24" t="e">
        <f>VLOOKUP(A531,HF!$A$3:$L$11001,12,FALSE)</f>
        <v>#N/A</v>
      </c>
      <c r="L531" s="49">
        <f>I531-IFERROR(VLOOKUP(A531,Summary!$A$3:$H$30000,8,FALSE),0)</f>
        <v>0</v>
      </c>
    </row>
    <row r="532" spans="7:12">
      <c r="G532">
        <f t="shared" si="29"/>
        <v>0</v>
      </c>
      <c r="H532" s="28">
        <f t="shared" si="30"/>
        <v>0</v>
      </c>
      <c r="I532" s="65">
        <f t="shared" si="31"/>
        <v>0</v>
      </c>
      <c r="J532" s="24" t="e">
        <f>VLOOKUP(A532,HF!$A$3:$L$11001,10,FALSE)</f>
        <v>#N/A</v>
      </c>
      <c r="K532" s="24" t="e">
        <f>VLOOKUP(A532,HF!$A$3:$L$11001,12,FALSE)</f>
        <v>#N/A</v>
      </c>
      <c r="L532" s="49">
        <f>I532-IFERROR(VLOOKUP(A532,Summary!$A$3:$H$30000,8,FALSE),0)</f>
        <v>0</v>
      </c>
    </row>
    <row r="533" spans="7:12">
      <c r="G533">
        <f t="shared" si="29"/>
        <v>0</v>
      </c>
      <c r="H533" s="28">
        <f t="shared" si="30"/>
        <v>0</v>
      </c>
      <c r="I533" s="65">
        <f t="shared" si="31"/>
        <v>0</v>
      </c>
      <c r="J533" s="24" t="e">
        <f>VLOOKUP(A533,HF!$A$3:$L$11001,10,FALSE)</f>
        <v>#N/A</v>
      </c>
      <c r="K533" s="24" t="e">
        <f>VLOOKUP(A533,HF!$A$3:$L$11001,12,FALSE)</f>
        <v>#N/A</v>
      </c>
      <c r="L533" s="49">
        <f>I533-IFERROR(VLOOKUP(A533,Summary!$A$3:$H$30000,8,FALSE),0)</f>
        <v>0</v>
      </c>
    </row>
    <row r="534" spans="7:12">
      <c r="G534">
        <f t="shared" si="29"/>
        <v>0</v>
      </c>
      <c r="H534" s="28">
        <f t="shared" si="30"/>
        <v>0</v>
      </c>
      <c r="I534" s="65">
        <f t="shared" si="31"/>
        <v>0</v>
      </c>
      <c r="J534" s="24" t="e">
        <f>VLOOKUP(A534,HF!$A$3:$L$11001,10,FALSE)</f>
        <v>#N/A</v>
      </c>
      <c r="K534" s="24" t="e">
        <f>VLOOKUP(A534,HF!$A$3:$L$11001,12,FALSE)</f>
        <v>#N/A</v>
      </c>
      <c r="L534" s="49">
        <f>I534-IFERROR(VLOOKUP(A534,Summary!$A$3:$H$30000,8,FALSE),0)</f>
        <v>0</v>
      </c>
    </row>
    <row r="535" spans="7:12">
      <c r="G535">
        <f t="shared" si="29"/>
        <v>0</v>
      </c>
      <c r="H535" s="28">
        <f t="shared" si="30"/>
        <v>0</v>
      </c>
      <c r="I535" s="65">
        <f t="shared" si="31"/>
        <v>0</v>
      </c>
      <c r="J535" s="24" t="e">
        <f>VLOOKUP(A535,HF!$A$3:$L$11001,10,FALSE)</f>
        <v>#N/A</v>
      </c>
      <c r="K535" s="24" t="e">
        <f>VLOOKUP(A535,HF!$A$3:$L$11001,12,FALSE)</f>
        <v>#N/A</v>
      </c>
      <c r="L535" s="49">
        <f>I535-IFERROR(VLOOKUP(A535,Summary!$A$3:$H$30000,8,FALSE),0)</f>
        <v>0</v>
      </c>
    </row>
    <row r="536" spans="7:12">
      <c r="G536">
        <f t="shared" si="29"/>
        <v>0</v>
      </c>
      <c r="H536" s="28">
        <f t="shared" si="30"/>
        <v>0</v>
      </c>
      <c r="I536" s="65">
        <f t="shared" si="31"/>
        <v>0</v>
      </c>
      <c r="J536" s="24" t="e">
        <f>VLOOKUP(A536,HF!$A$3:$L$11001,10,FALSE)</f>
        <v>#N/A</v>
      </c>
      <c r="K536" s="24" t="e">
        <f>VLOOKUP(A536,HF!$A$3:$L$11001,12,FALSE)</f>
        <v>#N/A</v>
      </c>
      <c r="L536" s="49">
        <f>I536-IFERROR(VLOOKUP(A536,Summary!$A$3:$H$30000,8,FALSE),0)</f>
        <v>0</v>
      </c>
    </row>
    <row r="537" spans="7:12">
      <c r="G537">
        <f t="shared" si="29"/>
        <v>0</v>
      </c>
      <c r="H537" s="28">
        <f t="shared" si="30"/>
        <v>0</v>
      </c>
      <c r="I537" s="65">
        <f t="shared" si="31"/>
        <v>0</v>
      </c>
      <c r="J537" s="24" t="e">
        <f>VLOOKUP(A537,HF!$A$3:$L$11001,10,FALSE)</f>
        <v>#N/A</v>
      </c>
      <c r="K537" s="24" t="e">
        <f>VLOOKUP(A537,HF!$A$3:$L$11001,12,FALSE)</f>
        <v>#N/A</v>
      </c>
      <c r="L537" s="49">
        <f>I537-IFERROR(VLOOKUP(A537,Summary!$A$3:$H$30000,8,FALSE),0)</f>
        <v>0</v>
      </c>
    </row>
    <row r="538" spans="7:12">
      <c r="G538">
        <f t="shared" si="29"/>
        <v>0</v>
      </c>
      <c r="H538" s="28">
        <f t="shared" si="30"/>
        <v>0</v>
      </c>
      <c r="I538" s="65">
        <f t="shared" si="31"/>
        <v>0</v>
      </c>
      <c r="J538" s="24" t="e">
        <f>VLOOKUP(A538,HF!$A$3:$L$11001,10,FALSE)</f>
        <v>#N/A</v>
      </c>
      <c r="K538" s="24" t="e">
        <f>VLOOKUP(A538,HF!$A$3:$L$11001,12,FALSE)</f>
        <v>#N/A</v>
      </c>
      <c r="L538" s="49">
        <f>I538-IFERROR(VLOOKUP(A538,Summary!$A$3:$H$30000,8,FALSE),0)</f>
        <v>0</v>
      </c>
    </row>
    <row r="539" spans="7:12">
      <c r="G539">
        <f t="shared" si="29"/>
        <v>0</v>
      </c>
      <c r="H539" s="28">
        <f t="shared" si="30"/>
        <v>0</v>
      </c>
      <c r="I539" s="65">
        <f t="shared" si="31"/>
        <v>0</v>
      </c>
      <c r="J539" s="24" t="e">
        <f>VLOOKUP(A539,HF!$A$3:$L$11001,10,FALSE)</f>
        <v>#N/A</v>
      </c>
      <c r="K539" s="24" t="e">
        <f>VLOOKUP(A539,HF!$A$3:$L$11001,12,FALSE)</f>
        <v>#N/A</v>
      </c>
      <c r="L539" s="49">
        <f>I539-IFERROR(VLOOKUP(A539,Summary!$A$3:$H$30000,8,FALSE),0)</f>
        <v>0</v>
      </c>
    </row>
    <row r="540" spans="7:12">
      <c r="G540">
        <f t="shared" si="29"/>
        <v>0</v>
      </c>
      <c r="H540" s="28">
        <f t="shared" si="30"/>
        <v>0</v>
      </c>
      <c r="I540" s="65">
        <f t="shared" si="31"/>
        <v>0</v>
      </c>
      <c r="J540" s="24" t="e">
        <f>VLOOKUP(A540,HF!$A$3:$L$11001,10,FALSE)</f>
        <v>#N/A</v>
      </c>
      <c r="K540" s="24" t="e">
        <f>VLOOKUP(A540,HF!$A$3:$L$11001,12,FALSE)</f>
        <v>#N/A</v>
      </c>
      <c r="L540" s="49">
        <f>I540-IFERROR(VLOOKUP(A540,Summary!$A$3:$H$30000,8,FALSE),0)</f>
        <v>0</v>
      </c>
    </row>
    <row r="541" spans="7:12">
      <c r="G541">
        <f t="shared" si="29"/>
        <v>0</v>
      </c>
      <c r="H541" s="28">
        <f t="shared" si="30"/>
        <v>0</v>
      </c>
      <c r="I541" s="65">
        <f t="shared" si="31"/>
        <v>0</v>
      </c>
      <c r="J541" s="24" t="e">
        <f>VLOOKUP(A541,HF!$A$3:$L$11001,10,FALSE)</f>
        <v>#N/A</v>
      </c>
      <c r="K541" s="24" t="e">
        <f>VLOOKUP(A541,HF!$A$3:$L$11001,12,FALSE)</f>
        <v>#N/A</v>
      </c>
      <c r="L541" s="49">
        <f>I541-IFERROR(VLOOKUP(A541,Summary!$A$3:$H$30000,8,FALSE),0)</f>
        <v>0</v>
      </c>
    </row>
    <row r="542" spans="7:12">
      <c r="G542">
        <f t="shared" si="29"/>
        <v>0</v>
      </c>
      <c r="H542" s="28">
        <f t="shared" si="30"/>
        <v>0</v>
      </c>
      <c r="I542" s="65">
        <f t="shared" si="31"/>
        <v>0</v>
      </c>
      <c r="J542" s="24" t="e">
        <f>VLOOKUP(A542,HF!$A$3:$L$11001,10,FALSE)</f>
        <v>#N/A</v>
      </c>
      <c r="K542" s="24" t="e">
        <f>VLOOKUP(A542,HF!$A$3:$L$11001,12,FALSE)</f>
        <v>#N/A</v>
      </c>
      <c r="L542" s="49">
        <f>I542-IFERROR(VLOOKUP(A542,Summary!$A$3:$H$30000,8,FALSE),0)</f>
        <v>0</v>
      </c>
    </row>
    <row r="543" spans="7:12">
      <c r="G543">
        <f t="shared" si="29"/>
        <v>0</v>
      </c>
      <c r="H543" s="28">
        <f t="shared" si="30"/>
        <v>0</v>
      </c>
      <c r="I543" s="65">
        <f t="shared" si="31"/>
        <v>0</v>
      </c>
      <c r="J543" s="24" t="e">
        <f>VLOOKUP(A543,HF!$A$3:$L$11001,10,FALSE)</f>
        <v>#N/A</v>
      </c>
      <c r="K543" s="24" t="e">
        <f>VLOOKUP(A543,HF!$A$3:$L$11001,12,FALSE)</f>
        <v>#N/A</v>
      </c>
      <c r="L543" s="49">
        <f>I543-IFERROR(VLOOKUP(A543,Summary!$A$3:$H$30000,8,FALSE),0)</f>
        <v>0</v>
      </c>
    </row>
    <row r="544" spans="7:12">
      <c r="G544">
        <f t="shared" si="29"/>
        <v>0</v>
      </c>
      <c r="H544" s="28">
        <f t="shared" si="30"/>
        <v>0</v>
      </c>
      <c r="I544" s="65">
        <f t="shared" si="31"/>
        <v>0</v>
      </c>
      <c r="J544" s="24" t="e">
        <f>VLOOKUP(A544,HF!$A$3:$L$11001,10,FALSE)</f>
        <v>#N/A</v>
      </c>
      <c r="K544" s="24" t="e">
        <f>VLOOKUP(A544,HF!$A$3:$L$11001,12,FALSE)</f>
        <v>#N/A</v>
      </c>
      <c r="L544" s="49">
        <f>I544-IFERROR(VLOOKUP(A544,Summary!$A$3:$H$30000,8,FALSE),0)</f>
        <v>0</v>
      </c>
    </row>
    <row r="545" spans="7:12">
      <c r="G545">
        <f t="shared" si="29"/>
        <v>0</v>
      </c>
      <c r="H545" s="28">
        <f t="shared" si="30"/>
        <v>0</v>
      </c>
      <c r="I545" s="65">
        <f t="shared" si="31"/>
        <v>0</v>
      </c>
      <c r="J545" s="24" t="e">
        <f>VLOOKUP(A545,HF!$A$3:$L$11001,10,FALSE)</f>
        <v>#N/A</v>
      </c>
      <c r="K545" s="24" t="e">
        <f>VLOOKUP(A545,HF!$A$3:$L$11001,12,FALSE)</f>
        <v>#N/A</v>
      </c>
      <c r="L545" s="49">
        <f>I545-IFERROR(VLOOKUP(A545,Summary!$A$3:$H$30000,8,FALSE),0)</f>
        <v>0</v>
      </c>
    </row>
    <row r="546" spans="7:12">
      <c r="G546">
        <f t="shared" si="29"/>
        <v>0</v>
      </c>
      <c r="H546" s="28">
        <f t="shared" si="30"/>
        <v>0</v>
      </c>
      <c r="I546" s="65">
        <f t="shared" si="31"/>
        <v>0</v>
      </c>
      <c r="J546" s="24" t="e">
        <f>VLOOKUP(A546,HF!$A$3:$L$11001,10,FALSE)</f>
        <v>#N/A</v>
      </c>
      <c r="K546" s="24" t="e">
        <f>VLOOKUP(A546,HF!$A$3:$L$11001,12,FALSE)</f>
        <v>#N/A</v>
      </c>
      <c r="L546" s="49">
        <f>I546-IFERROR(VLOOKUP(A546,Summary!$A$3:$H$30000,8,FALSE),0)</f>
        <v>0</v>
      </c>
    </row>
    <row r="547" spans="7:12">
      <c r="G547">
        <f t="shared" si="29"/>
        <v>0</v>
      </c>
      <c r="H547" s="28">
        <f t="shared" si="30"/>
        <v>0</v>
      </c>
      <c r="I547" s="65">
        <f t="shared" si="31"/>
        <v>0</v>
      </c>
      <c r="J547" s="24" t="e">
        <f>VLOOKUP(A547,HF!$A$3:$L$11001,10,FALSE)</f>
        <v>#N/A</v>
      </c>
      <c r="K547" s="24" t="e">
        <f>VLOOKUP(A547,HF!$A$3:$L$11001,12,FALSE)</f>
        <v>#N/A</v>
      </c>
      <c r="L547" s="49">
        <f>I547-IFERROR(VLOOKUP(A547,Summary!$A$3:$H$30000,8,FALSE),0)</f>
        <v>0</v>
      </c>
    </row>
    <row r="548" spans="7:12">
      <c r="G548">
        <f t="shared" si="29"/>
        <v>0</v>
      </c>
      <c r="H548" s="28">
        <f t="shared" si="30"/>
        <v>0</v>
      </c>
      <c r="I548" s="65">
        <f t="shared" si="31"/>
        <v>0</v>
      </c>
      <c r="J548" s="24" t="e">
        <f>VLOOKUP(A548,HF!$A$3:$L$11001,10,FALSE)</f>
        <v>#N/A</v>
      </c>
      <c r="K548" s="24" t="e">
        <f>VLOOKUP(A548,HF!$A$3:$L$11001,12,FALSE)</f>
        <v>#N/A</v>
      </c>
      <c r="L548" s="49">
        <f>I548-IFERROR(VLOOKUP(A548,Summary!$A$3:$H$30000,8,FALSE),0)</f>
        <v>0</v>
      </c>
    </row>
    <row r="549" spans="7:12">
      <c r="G549">
        <f t="shared" si="29"/>
        <v>0</v>
      </c>
      <c r="H549" s="28">
        <f t="shared" si="30"/>
        <v>0</v>
      </c>
      <c r="I549" s="65">
        <f t="shared" si="31"/>
        <v>0</v>
      </c>
      <c r="J549" s="24" t="e">
        <f>VLOOKUP(A549,HF!$A$3:$L$11001,10,FALSE)</f>
        <v>#N/A</v>
      </c>
      <c r="K549" s="24" t="e">
        <f>VLOOKUP(A549,HF!$A$3:$L$11001,12,FALSE)</f>
        <v>#N/A</v>
      </c>
      <c r="L549" s="49">
        <f>I549-IFERROR(VLOOKUP(A549,Summary!$A$3:$H$30000,8,FALSE),0)</f>
        <v>0</v>
      </c>
    </row>
    <row r="550" spans="7:12">
      <c r="G550">
        <f t="shared" si="29"/>
        <v>0</v>
      </c>
      <c r="H550" s="28">
        <f t="shared" si="30"/>
        <v>0</v>
      </c>
      <c r="I550" s="65">
        <f t="shared" si="31"/>
        <v>0</v>
      </c>
      <c r="J550" s="24" t="e">
        <f>VLOOKUP(A550,HF!$A$3:$L$11001,10,FALSE)</f>
        <v>#N/A</v>
      </c>
      <c r="K550" s="24" t="e">
        <f>VLOOKUP(A550,HF!$A$3:$L$11001,12,FALSE)</f>
        <v>#N/A</v>
      </c>
      <c r="L550" s="49">
        <f>I550-IFERROR(VLOOKUP(A550,Summary!$A$3:$H$30000,8,FALSE),0)</f>
        <v>0</v>
      </c>
    </row>
    <row r="551" spans="7:12">
      <c r="G551">
        <f t="shared" si="29"/>
        <v>0</v>
      </c>
      <c r="H551" s="28">
        <f t="shared" si="30"/>
        <v>0</v>
      </c>
      <c r="I551" s="65">
        <f t="shared" si="31"/>
        <v>0</v>
      </c>
      <c r="J551" s="24" t="e">
        <f>VLOOKUP(A551,HF!$A$3:$L$11001,10,FALSE)</f>
        <v>#N/A</v>
      </c>
      <c r="K551" s="24" t="e">
        <f>VLOOKUP(A551,HF!$A$3:$L$11001,12,FALSE)</f>
        <v>#N/A</v>
      </c>
      <c r="L551" s="49">
        <f>I551-IFERROR(VLOOKUP(A551,Summary!$A$3:$H$30000,8,FALSE),0)</f>
        <v>0</v>
      </c>
    </row>
    <row r="552" spans="7:12">
      <c r="G552">
        <f t="shared" si="29"/>
        <v>0</v>
      </c>
      <c r="H552" s="28">
        <f t="shared" si="30"/>
        <v>0</v>
      </c>
      <c r="I552" s="65">
        <f t="shared" si="31"/>
        <v>0</v>
      </c>
      <c r="J552" s="24" t="e">
        <f>VLOOKUP(A552,HF!$A$3:$L$11001,10,FALSE)</f>
        <v>#N/A</v>
      </c>
      <c r="K552" s="24" t="e">
        <f>VLOOKUP(A552,HF!$A$3:$L$11001,12,FALSE)</f>
        <v>#N/A</v>
      </c>
      <c r="L552" s="49">
        <f>I552-IFERROR(VLOOKUP(A552,Summary!$A$3:$H$30000,8,FALSE),0)</f>
        <v>0</v>
      </c>
    </row>
    <row r="553" spans="7:12">
      <c r="G553">
        <f t="shared" si="29"/>
        <v>0</v>
      </c>
      <c r="H553" s="28">
        <f t="shared" si="30"/>
        <v>0</v>
      </c>
      <c r="I553" s="65">
        <f t="shared" si="31"/>
        <v>0</v>
      </c>
      <c r="J553" s="24" t="e">
        <f>VLOOKUP(A553,HF!$A$3:$L$11001,10,FALSE)</f>
        <v>#N/A</v>
      </c>
      <c r="K553" s="24" t="e">
        <f>VLOOKUP(A553,HF!$A$3:$L$11001,12,FALSE)</f>
        <v>#N/A</v>
      </c>
      <c r="L553" s="49">
        <f>I553-IFERROR(VLOOKUP(A553,Summary!$A$3:$H$30000,8,FALSE),0)</f>
        <v>0</v>
      </c>
    </row>
    <row r="554" spans="7:12">
      <c r="G554">
        <f t="shared" si="29"/>
        <v>0</v>
      </c>
      <c r="H554" s="28">
        <f t="shared" si="30"/>
        <v>0</v>
      </c>
      <c r="I554" s="65">
        <f t="shared" si="31"/>
        <v>0</v>
      </c>
      <c r="J554" s="24" t="e">
        <f>VLOOKUP(A554,HF!$A$3:$L$11001,10,FALSE)</f>
        <v>#N/A</v>
      </c>
      <c r="K554" s="24" t="e">
        <f>VLOOKUP(A554,HF!$A$3:$L$11001,12,FALSE)</f>
        <v>#N/A</v>
      </c>
      <c r="L554" s="49">
        <f>I554-IFERROR(VLOOKUP(A554,Summary!$A$3:$H$30000,8,FALSE),0)</f>
        <v>0</v>
      </c>
    </row>
    <row r="555" spans="7:12">
      <c r="G555">
        <f t="shared" si="29"/>
        <v>0</v>
      </c>
      <c r="H555" s="28">
        <f t="shared" si="30"/>
        <v>0</v>
      </c>
      <c r="I555" s="65">
        <f t="shared" si="31"/>
        <v>0</v>
      </c>
      <c r="J555" s="24" t="e">
        <f>VLOOKUP(A555,HF!$A$3:$L$11001,10,FALSE)</f>
        <v>#N/A</v>
      </c>
      <c r="K555" s="24" t="e">
        <f>VLOOKUP(A555,HF!$A$3:$L$11001,12,FALSE)</f>
        <v>#N/A</v>
      </c>
      <c r="L555" s="49">
        <f>I555-IFERROR(VLOOKUP(A555,Summary!$A$3:$H$30000,8,FALSE),0)</f>
        <v>0</v>
      </c>
    </row>
    <row r="556" spans="7:12">
      <c r="G556">
        <f t="shared" si="29"/>
        <v>0</v>
      </c>
      <c r="H556" s="28">
        <f t="shared" si="30"/>
        <v>0</v>
      </c>
      <c r="I556" s="65">
        <f t="shared" si="31"/>
        <v>0</v>
      </c>
      <c r="J556" s="24" t="e">
        <f>VLOOKUP(A556,HF!$A$3:$L$11001,10,FALSE)</f>
        <v>#N/A</v>
      </c>
      <c r="K556" s="24" t="e">
        <f>VLOOKUP(A556,HF!$A$3:$L$11001,12,FALSE)</f>
        <v>#N/A</v>
      </c>
      <c r="L556" s="49">
        <f>I556-IFERROR(VLOOKUP(A556,Summary!$A$3:$H$30000,8,FALSE),0)</f>
        <v>0</v>
      </c>
    </row>
    <row r="557" spans="7:12">
      <c r="G557">
        <f t="shared" si="29"/>
        <v>0</v>
      </c>
      <c r="H557" s="28">
        <f t="shared" si="30"/>
        <v>0</v>
      </c>
      <c r="I557" s="65">
        <f t="shared" si="31"/>
        <v>0</v>
      </c>
      <c r="J557" s="24" t="e">
        <f>VLOOKUP(A557,HF!$A$3:$L$11001,10,FALSE)</f>
        <v>#N/A</v>
      </c>
      <c r="K557" s="24" t="e">
        <f>VLOOKUP(A557,HF!$A$3:$L$11001,12,FALSE)</f>
        <v>#N/A</v>
      </c>
      <c r="L557" s="49">
        <f>I557-IFERROR(VLOOKUP(A557,Summary!$A$3:$H$30000,8,FALSE),0)</f>
        <v>0</v>
      </c>
    </row>
    <row r="558" spans="7:12">
      <c r="G558">
        <f t="shared" si="29"/>
        <v>0</v>
      </c>
      <c r="H558" s="28">
        <f t="shared" si="30"/>
        <v>0</v>
      </c>
      <c r="I558" s="65">
        <f t="shared" si="31"/>
        <v>0</v>
      </c>
      <c r="J558" s="24" t="e">
        <f>VLOOKUP(A558,HF!$A$3:$L$11001,10,FALSE)</f>
        <v>#N/A</v>
      </c>
      <c r="K558" s="24" t="e">
        <f>VLOOKUP(A558,HF!$A$3:$L$11001,12,FALSE)</f>
        <v>#N/A</v>
      </c>
      <c r="L558" s="49">
        <f>I558-IFERROR(VLOOKUP(A558,Summary!$A$3:$H$30000,8,FALSE),0)</f>
        <v>0</v>
      </c>
    </row>
    <row r="559" spans="7:12">
      <c r="G559">
        <f t="shared" si="29"/>
        <v>0</v>
      </c>
      <c r="H559" s="28">
        <f t="shared" si="30"/>
        <v>0</v>
      </c>
      <c r="I559" s="65">
        <f t="shared" si="31"/>
        <v>0</v>
      </c>
      <c r="J559" s="24" t="e">
        <f>VLOOKUP(A559,HF!$A$3:$L$11001,10,FALSE)</f>
        <v>#N/A</v>
      </c>
      <c r="K559" s="24" t="e">
        <f>VLOOKUP(A559,HF!$A$3:$L$11001,12,FALSE)</f>
        <v>#N/A</v>
      </c>
      <c r="L559" s="49">
        <f>I559-IFERROR(VLOOKUP(A559,Summary!$A$3:$H$30000,8,FALSE),0)</f>
        <v>0</v>
      </c>
    </row>
    <row r="560" spans="7:12">
      <c r="G560">
        <f t="shared" si="29"/>
        <v>0</v>
      </c>
      <c r="H560" s="28">
        <f t="shared" si="30"/>
        <v>0</v>
      </c>
      <c r="I560" s="65">
        <f t="shared" si="31"/>
        <v>0</v>
      </c>
      <c r="J560" s="24" t="e">
        <f>VLOOKUP(A560,HF!$A$3:$L$11001,10,FALSE)</f>
        <v>#N/A</v>
      </c>
      <c r="K560" s="24" t="e">
        <f>VLOOKUP(A560,HF!$A$3:$L$11001,12,FALSE)</f>
        <v>#N/A</v>
      </c>
      <c r="L560" s="49">
        <f>I560-IFERROR(VLOOKUP(A560,Summary!$A$3:$H$30000,8,FALSE),0)</f>
        <v>0</v>
      </c>
    </row>
    <row r="561" spans="7:12">
      <c r="G561">
        <f t="shared" si="29"/>
        <v>0</v>
      </c>
      <c r="H561" s="28">
        <f t="shared" si="30"/>
        <v>0</v>
      </c>
      <c r="I561" s="65">
        <f t="shared" si="31"/>
        <v>0</v>
      </c>
      <c r="J561" s="24" t="e">
        <f>VLOOKUP(A561,HF!$A$3:$L$11001,10,FALSE)</f>
        <v>#N/A</v>
      </c>
      <c r="K561" s="24" t="e">
        <f>VLOOKUP(A561,HF!$A$3:$L$11001,12,FALSE)</f>
        <v>#N/A</v>
      </c>
      <c r="L561" s="49">
        <f>I561-IFERROR(VLOOKUP(A561,Summary!$A$3:$H$30000,8,FALSE),0)</f>
        <v>0</v>
      </c>
    </row>
    <row r="562" spans="7:12">
      <c r="G562">
        <f t="shared" ref="G562:G625" si="32">F562-C562</f>
        <v>0</v>
      </c>
      <c r="H562" s="28">
        <f t="shared" ref="H562:H625" si="33">E562-D562</f>
        <v>0</v>
      </c>
      <c r="I562" s="65">
        <f t="shared" ref="I562:I625" si="34">IF(G562=0,HOUR(H562)*60+MINUTE(H562),-1)</f>
        <v>0</v>
      </c>
      <c r="J562" s="24" t="e">
        <f>VLOOKUP(A562,HF!$A$3:$L$11001,10,FALSE)</f>
        <v>#N/A</v>
      </c>
      <c r="K562" s="24" t="e">
        <f>VLOOKUP(A562,HF!$A$3:$L$11001,12,FALSE)</f>
        <v>#N/A</v>
      </c>
      <c r="L562" s="49">
        <f>I562-IFERROR(VLOOKUP(A562,Summary!$A$3:$H$30000,8,FALSE),0)</f>
        <v>0</v>
      </c>
    </row>
    <row r="563" spans="7:12">
      <c r="G563">
        <f t="shared" si="32"/>
        <v>0</v>
      </c>
      <c r="H563" s="28">
        <f t="shared" si="33"/>
        <v>0</v>
      </c>
      <c r="I563" s="65">
        <f t="shared" si="34"/>
        <v>0</v>
      </c>
      <c r="J563" s="24" t="e">
        <f>VLOOKUP(A563,HF!$A$3:$L$11001,10,FALSE)</f>
        <v>#N/A</v>
      </c>
      <c r="K563" s="24" t="e">
        <f>VLOOKUP(A563,HF!$A$3:$L$11001,12,FALSE)</f>
        <v>#N/A</v>
      </c>
      <c r="L563" s="49">
        <f>I563-IFERROR(VLOOKUP(A563,Summary!$A$3:$H$30000,8,FALSE),0)</f>
        <v>0</v>
      </c>
    </row>
    <row r="564" spans="7:12">
      <c r="G564">
        <f t="shared" si="32"/>
        <v>0</v>
      </c>
      <c r="H564" s="28">
        <f t="shared" si="33"/>
        <v>0</v>
      </c>
      <c r="I564" s="65">
        <f t="shared" si="34"/>
        <v>0</v>
      </c>
      <c r="J564" s="24" t="e">
        <f>VLOOKUP(A564,HF!$A$3:$L$11001,10,FALSE)</f>
        <v>#N/A</v>
      </c>
      <c r="K564" s="24" t="e">
        <f>VLOOKUP(A564,HF!$A$3:$L$11001,12,FALSE)</f>
        <v>#N/A</v>
      </c>
      <c r="L564" s="49">
        <f>I564-IFERROR(VLOOKUP(A564,Summary!$A$3:$H$30000,8,FALSE),0)</f>
        <v>0</v>
      </c>
    </row>
    <row r="565" spans="7:12">
      <c r="G565">
        <f t="shared" si="32"/>
        <v>0</v>
      </c>
      <c r="H565" s="28">
        <f t="shared" si="33"/>
        <v>0</v>
      </c>
      <c r="I565" s="65">
        <f t="shared" si="34"/>
        <v>0</v>
      </c>
      <c r="J565" s="24" t="e">
        <f>VLOOKUP(A565,HF!$A$3:$L$11001,10,FALSE)</f>
        <v>#N/A</v>
      </c>
      <c r="K565" s="24" t="e">
        <f>VLOOKUP(A565,HF!$A$3:$L$11001,12,FALSE)</f>
        <v>#N/A</v>
      </c>
      <c r="L565" s="49">
        <f>I565-IFERROR(VLOOKUP(A565,Summary!$A$3:$H$30000,8,FALSE),0)</f>
        <v>0</v>
      </c>
    </row>
    <row r="566" spans="7:12">
      <c r="G566">
        <f t="shared" si="32"/>
        <v>0</v>
      </c>
      <c r="H566" s="28">
        <f t="shared" si="33"/>
        <v>0</v>
      </c>
      <c r="I566" s="65">
        <f t="shared" si="34"/>
        <v>0</v>
      </c>
      <c r="J566" s="24" t="e">
        <f>VLOOKUP(A566,HF!$A$3:$L$11001,10,FALSE)</f>
        <v>#N/A</v>
      </c>
      <c r="K566" s="24" t="e">
        <f>VLOOKUP(A566,HF!$A$3:$L$11001,12,FALSE)</f>
        <v>#N/A</v>
      </c>
      <c r="L566" s="49">
        <f>I566-IFERROR(VLOOKUP(A566,Summary!$A$3:$H$30000,8,FALSE),0)</f>
        <v>0</v>
      </c>
    </row>
    <row r="567" spans="7:12">
      <c r="G567">
        <f t="shared" si="32"/>
        <v>0</v>
      </c>
      <c r="H567" s="28">
        <f t="shared" si="33"/>
        <v>0</v>
      </c>
      <c r="I567" s="65">
        <f t="shared" si="34"/>
        <v>0</v>
      </c>
      <c r="J567" s="24" t="e">
        <f>VLOOKUP(A567,HF!$A$3:$L$11001,10,FALSE)</f>
        <v>#N/A</v>
      </c>
      <c r="K567" s="24" t="e">
        <f>VLOOKUP(A567,HF!$A$3:$L$11001,12,FALSE)</f>
        <v>#N/A</v>
      </c>
      <c r="L567" s="49">
        <f>I567-IFERROR(VLOOKUP(A567,Summary!$A$3:$H$30000,8,FALSE),0)</f>
        <v>0</v>
      </c>
    </row>
    <row r="568" spans="7:12">
      <c r="G568">
        <f t="shared" si="32"/>
        <v>0</v>
      </c>
      <c r="H568" s="28">
        <f t="shared" si="33"/>
        <v>0</v>
      </c>
      <c r="I568" s="65">
        <f t="shared" si="34"/>
        <v>0</v>
      </c>
      <c r="J568" s="24" t="e">
        <f>VLOOKUP(A568,HF!$A$3:$L$11001,10,FALSE)</f>
        <v>#N/A</v>
      </c>
      <c r="K568" s="24" t="e">
        <f>VLOOKUP(A568,HF!$A$3:$L$11001,12,FALSE)</f>
        <v>#N/A</v>
      </c>
      <c r="L568" s="49">
        <f>I568-IFERROR(VLOOKUP(A568,Summary!$A$3:$H$30000,8,FALSE),0)</f>
        <v>0</v>
      </c>
    </row>
    <row r="569" spans="7:12">
      <c r="G569">
        <f t="shared" si="32"/>
        <v>0</v>
      </c>
      <c r="H569" s="28">
        <f t="shared" si="33"/>
        <v>0</v>
      </c>
      <c r="I569" s="65">
        <f t="shared" si="34"/>
        <v>0</v>
      </c>
      <c r="J569" s="24" t="e">
        <f>VLOOKUP(A569,HF!$A$3:$L$11001,10,FALSE)</f>
        <v>#N/A</v>
      </c>
      <c r="K569" s="24" t="e">
        <f>VLOOKUP(A569,HF!$A$3:$L$11001,12,FALSE)</f>
        <v>#N/A</v>
      </c>
      <c r="L569" s="49">
        <f>I569-IFERROR(VLOOKUP(A569,Summary!$A$3:$H$30000,8,FALSE),0)</f>
        <v>0</v>
      </c>
    </row>
    <row r="570" spans="7:12">
      <c r="G570">
        <f t="shared" si="32"/>
        <v>0</v>
      </c>
      <c r="H570" s="28">
        <f t="shared" si="33"/>
        <v>0</v>
      </c>
      <c r="I570" s="65">
        <f t="shared" si="34"/>
        <v>0</v>
      </c>
      <c r="J570" s="24" t="e">
        <f>VLOOKUP(A570,HF!$A$3:$L$11001,10,FALSE)</f>
        <v>#N/A</v>
      </c>
      <c r="K570" s="24" t="e">
        <f>VLOOKUP(A570,HF!$A$3:$L$11001,12,FALSE)</f>
        <v>#N/A</v>
      </c>
      <c r="L570" s="49">
        <f>I570-IFERROR(VLOOKUP(A570,Summary!$A$3:$H$30000,8,FALSE),0)</f>
        <v>0</v>
      </c>
    </row>
    <row r="571" spans="7:12">
      <c r="G571">
        <f t="shared" si="32"/>
        <v>0</v>
      </c>
      <c r="H571" s="28">
        <f t="shared" si="33"/>
        <v>0</v>
      </c>
      <c r="I571" s="65">
        <f t="shared" si="34"/>
        <v>0</v>
      </c>
      <c r="J571" s="24" t="e">
        <f>VLOOKUP(A571,HF!$A$3:$L$11001,10,FALSE)</f>
        <v>#N/A</v>
      </c>
      <c r="K571" s="24" t="e">
        <f>VLOOKUP(A571,HF!$A$3:$L$11001,12,FALSE)</f>
        <v>#N/A</v>
      </c>
      <c r="L571" s="49">
        <f>I571-IFERROR(VLOOKUP(A571,Summary!$A$3:$H$30000,8,FALSE),0)</f>
        <v>0</v>
      </c>
    </row>
    <row r="572" spans="7:12">
      <c r="G572">
        <f t="shared" si="32"/>
        <v>0</v>
      </c>
      <c r="H572" s="28">
        <f t="shared" si="33"/>
        <v>0</v>
      </c>
      <c r="I572" s="65">
        <f t="shared" si="34"/>
        <v>0</v>
      </c>
      <c r="J572" s="24" t="e">
        <f>VLOOKUP(A572,HF!$A$3:$L$11001,10,FALSE)</f>
        <v>#N/A</v>
      </c>
      <c r="K572" s="24" t="e">
        <f>VLOOKUP(A572,HF!$A$3:$L$11001,12,FALSE)</f>
        <v>#N/A</v>
      </c>
      <c r="L572" s="49">
        <f>I572-IFERROR(VLOOKUP(A572,Summary!$A$3:$H$30000,8,FALSE),0)</f>
        <v>0</v>
      </c>
    </row>
    <row r="573" spans="7:12">
      <c r="G573">
        <f t="shared" si="32"/>
        <v>0</v>
      </c>
      <c r="H573" s="28">
        <f t="shared" si="33"/>
        <v>0</v>
      </c>
      <c r="I573" s="65">
        <f t="shared" si="34"/>
        <v>0</v>
      </c>
      <c r="J573" s="24" t="e">
        <f>VLOOKUP(A573,HF!$A$3:$L$11001,10,FALSE)</f>
        <v>#N/A</v>
      </c>
      <c r="K573" s="24" t="e">
        <f>VLOOKUP(A573,HF!$A$3:$L$11001,12,FALSE)</f>
        <v>#N/A</v>
      </c>
      <c r="L573" s="49">
        <f>I573-IFERROR(VLOOKUP(A573,Summary!$A$3:$H$30000,8,FALSE),0)</f>
        <v>0</v>
      </c>
    </row>
    <row r="574" spans="7:12">
      <c r="G574">
        <f t="shared" si="32"/>
        <v>0</v>
      </c>
      <c r="H574" s="28">
        <f t="shared" si="33"/>
        <v>0</v>
      </c>
      <c r="I574" s="65">
        <f t="shared" si="34"/>
        <v>0</v>
      </c>
      <c r="J574" s="24" t="e">
        <f>VLOOKUP(A574,HF!$A$3:$L$11001,10,FALSE)</f>
        <v>#N/A</v>
      </c>
      <c r="K574" s="24" t="e">
        <f>VLOOKUP(A574,HF!$A$3:$L$11001,12,FALSE)</f>
        <v>#N/A</v>
      </c>
      <c r="L574" s="49">
        <f>I574-IFERROR(VLOOKUP(A574,Summary!$A$3:$H$30000,8,FALSE),0)</f>
        <v>0</v>
      </c>
    </row>
    <row r="575" spans="7:12">
      <c r="G575">
        <f t="shared" si="32"/>
        <v>0</v>
      </c>
      <c r="H575" s="28">
        <f t="shared" si="33"/>
        <v>0</v>
      </c>
      <c r="I575" s="65">
        <f t="shared" si="34"/>
        <v>0</v>
      </c>
      <c r="J575" s="24" t="e">
        <f>VLOOKUP(A575,HF!$A$3:$L$11001,10,FALSE)</f>
        <v>#N/A</v>
      </c>
      <c r="K575" s="24" t="e">
        <f>VLOOKUP(A575,HF!$A$3:$L$11001,12,FALSE)</f>
        <v>#N/A</v>
      </c>
      <c r="L575" s="49">
        <f>I575-IFERROR(VLOOKUP(A575,Summary!$A$3:$H$30000,8,FALSE),0)</f>
        <v>0</v>
      </c>
    </row>
    <row r="576" spans="7:12">
      <c r="G576">
        <f t="shared" si="32"/>
        <v>0</v>
      </c>
      <c r="H576" s="28">
        <f t="shared" si="33"/>
        <v>0</v>
      </c>
      <c r="I576" s="65">
        <f t="shared" si="34"/>
        <v>0</v>
      </c>
      <c r="J576" s="24" t="e">
        <f>VLOOKUP(A576,HF!$A$3:$L$11001,10,FALSE)</f>
        <v>#N/A</v>
      </c>
      <c r="K576" s="24" t="e">
        <f>VLOOKUP(A576,HF!$A$3:$L$11001,12,FALSE)</f>
        <v>#N/A</v>
      </c>
      <c r="L576" s="49">
        <f>I576-IFERROR(VLOOKUP(A576,Summary!$A$3:$H$30000,8,FALSE),0)</f>
        <v>0</v>
      </c>
    </row>
    <row r="577" spans="7:12">
      <c r="G577">
        <f t="shared" si="32"/>
        <v>0</v>
      </c>
      <c r="H577" s="28">
        <f t="shared" si="33"/>
        <v>0</v>
      </c>
      <c r="I577" s="65">
        <f t="shared" si="34"/>
        <v>0</v>
      </c>
      <c r="J577" s="24" t="e">
        <f>VLOOKUP(A577,HF!$A$3:$L$11001,10,FALSE)</f>
        <v>#N/A</v>
      </c>
      <c r="K577" s="24" t="e">
        <f>VLOOKUP(A577,HF!$A$3:$L$11001,12,FALSE)</f>
        <v>#N/A</v>
      </c>
      <c r="L577" s="49">
        <f>I577-IFERROR(VLOOKUP(A577,Summary!$A$3:$H$30000,8,FALSE),0)</f>
        <v>0</v>
      </c>
    </row>
    <row r="578" spans="7:12">
      <c r="G578">
        <f t="shared" si="32"/>
        <v>0</v>
      </c>
      <c r="H578" s="28">
        <f t="shared" si="33"/>
        <v>0</v>
      </c>
      <c r="I578" s="65">
        <f t="shared" si="34"/>
        <v>0</v>
      </c>
      <c r="J578" s="24" t="e">
        <f>VLOOKUP(A578,HF!$A$3:$L$11001,10,FALSE)</f>
        <v>#N/A</v>
      </c>
      <c r="K578" s="24" t="e">
        <f>VLOOKUP(A578,HF!$A$3:$L$11001,12,FALSE)</f>
        <v>#N/A</v>
      </c>
      <c r="L578" s="49">
        <f>I578-IFERROR(VLOOKUP(A578,Summary!$A$3:$H$30000,8,FALSE),0)</f>
        <v>0</v>
      </c>
    </row>
    <row r="579" spans="7:12">
      <c r="G579">
        <f t="shared" si="32"/>
        <v>0</v>
      </c>
      <c r="H579" s="28">
        <f t="shared" si="33"/>
        <v>0</v>
      </c>
      <c r="I579" s="65">
        <f t="shared" si="34"/>
        <v>0</v>
      </c>
      <c r="J579" s="24" t="e">
        <f>VLOOKUP(A579,HF!$A$3:$L$11001,10,FALSE)</f>
        <v>#N/A</v>
      </c>
      <c r="K579" s="24" t="e">
        <f>VLOOKUP(A579,HF!$A$3:$L$11001,12,FALSE)</f>
        <v>#N/A</v>
      </c>
      <c r="L579" s="49">
        <f>I579-IFERROR(VLOOKUP(A579,Summary!$A$3:$H$30000,8,FALSE),0)</f>
        <v>0</v>
      </c>
    </row>
    <row r="580" spans="7:12">
      <c r="G580">
        <f t="shared" si="32"/>
        <v>0</v>
      </c>
      <c r="H580" s="28">
        <f t="shared" si="33"/>
        <v>0</v>
      </c>
      <c r="I580" s="65">
        <f t="shared" si="34"/>
        <v>0</v>
      </c>
      <c r="J580" s="24" t="e">
        <f>VLOOKUP(A580,HF!$A$3:$L$11001,10,FALSE)</f>
        <v>#N/A</v>
      </c>
      <c r="K580" s="24" t="e">
        <f>VLOOKUP(A580,HF!$A$3:$L$11001,12,FALSE)</f>
        <v>#N/A</v>
      </c>
      <c r="L580" s="49">
        <f>I580-IFERROR(VLOOKUP(A580,Summary!$A$3:$H$30000,8,FALSE),0)</f>
        <v>0</v>
      </c>
    </row>
    <row r="581" spans="7:12">
      <c r="G581">
        <f t="shared" si="32"/>
        <v>0</v>
      </c>
      <c r="H581" s="28">
        <f t="shared" si="33"/>
        <v>0</v>
      </c>
      <c r="I581" s="65">
        <f t="shared" si="34"/>
        <v>0</v>
      </c>
      <c r="J581" s="24" t="e">
        <f>VLOOKUP(A581,HF!$A$3:$L$11001,10,FALSE)</f>
        <v>#N/A</v>
      </c>
      <c r="K581" s="24" t="e">
        <f>VLOOKUP(A581,HF!$A$3:$L$11001,12,FALSE)</f>
        <v>#N/A</v>
      </c>
      <c r="L581" s="49">
        <f>I581-IFERROR(VLOOKUP(A581,Summary!$A$3:$H$30000,8,FALSE),0)</f>
        <v>0</v>
      </c>
    </row>
    <row r="582" spans="7:12">
      <c r="G582">
        <f t="shared" si="32"/>
        <v>0</v>
      </c>
      <c r="H582" s="28">
        <f t="shared" si="33"/>
        <v>0</v>
      </c>
      <c r="I582" s="65">
        <f t="shared" si="34"/>
        <v>0</v>
      </c>
      <c r="J582" s="24" t="e">
        <f>VLOOKUP(A582,HF!$A$3:$L$11001,10,FALSE)</f>
        <v>#N/A</v>
      </c>
      <c r="K582" s="24" t="e">
        <f>VLOOKUP(A582,HF!$A$3:$L$11001,12,FALSE)</f>
        <v>#N/A</v>
      </c>
      <c r="L582" s="49">
        <f>I582-IFERROR(VLOOKUP(A582,Summary!$A$3:$H$30000,8,FALSE),0)</f>
        <v>0</v>
      </c>
    </row>
    <row r="583" spans="7:12">
      <c r="G583">
        <f t="shared" si="32"/>
        <v>0</v>
      </c>
      <c r="H583" s="28">
        <f t="shared" si="33"/>
        <v>0</v>
      </c>
      <c r="I583" s="65">
        <f t="shared" si="34"/>
        <v>0</v>
      </c>
      <c r="J583" s="24" t="e">
        <f>VLOOKUP(A583,HF!$A$3:$L$11001,10,FALSE)</f>
        <v>#N/A</v>
      </c>
      <c r="K583" s="24" t="e">
        <f>VLOOKUP(A583,HF!$A$3:$L$11001,12,FALSE)</f>
        <v>#N/A</v>
      </c>
      <c r="L583" s="49">
        <f>I583-IFERROR(VLOOKUP(A583,Summary!$A$3:$H$30000,8,FALSE),0)</f>
        <v>0</v>
      </c>
    </row>
    <row r="584" spans="7:12">
      <c r="G584">
        <f t="shared" si="32"/>
        <v>0</v>
      </c>
      <c r="H584" s="28">
        <f t="shared" si="33"/>
        <v>0</v>
      </c>
      <c r="I584" s="65">
        <f t="shared" si="34"/>
        <v>0</v>
      </c>
      <c r="J584" s="24" t="e">
        <f>VLOOKUP(A584,HF!$A$3:$L$11001,10,FALSE)</f>
        <v>#N/A</v>
      </c>
      <c r="K584" s="24" t="e">
        <f>VLOOKUP(A584,HF!$A$3:$L$11001,12,FALSE)</f>
        <v>#N/A</v>
      </c>
      <c r="L584" s="49">
        <f>I584-IFERROR(VLOOKUP(A584,Summary!$A$3:$H$30000,8,FALSE),0)</f>
        <v>0</v>
      </c>
    </row>
    <row r="585" spans="7:12">
      <c r="G585">
        <f t="shared" si="32"/>
        <v>0</v>
      </c>
      <c r="H585" s="28">
        <f t="shared" si="33"/>
        <v>0</v>
      </c>
      <c r="I585" s="65">
        <f t="shared" si="34"/>
        <v>0</v>
      </c>
      <c r="J585" s="24" t="e">
        <f>VLOOKUP(A585,HF!$A$3:$L$11001,10,FALSE)</f>
        <v>#N/A</v>
      </c>
      <c r="K585" s="24" t="e">
        <f>VLOOKUP(A585,HF!$A$3:$L$11001,12,FALSE)</f>
        <v>#N/A</v>
      </c>
      <c r="L585" s="49">
        <f>I585-IFERROR(VLOOKUP(A585,Summary!$A$3:$H$30000,8,FALSE),0)</f>
        <v>0</v>
      </c>
    </row>
    <row r="586" spans="7:12">
      <c r="G586">
        <f t="shared" si="32"/>
        <v>0</v>
      </c>
      <c r="H586" s="28">
        <f t="shared" si="33"/>
        <v>0</v>
      </c>
      <c r="I586" s="65">
        <f t="shared" si="34"/>
        <v>0</v>
      </c>
      <c r="J586" s="24" t="e">
        <f>VLOOKUP(A586,HF!$A$3:$L$11001,10,FALSE)</f>
        <v>#N/A</v>
      </c>
      <c r="K586" s="24" t="e">
        <f>VLOOKUP(A586,HF!$A$3:$L$11001,12,FALSE)</f>
        <v>#N/A</v>
      </c>
      <c r="L586" s="49">
        <f>I586-IFERROR(VLOOKUP(A586,Summary!$A$3:$H$30000,8,FALSE),0)</f>
        <v>0</v>
      </c>
    </row>
    <row r="587" spans="7:12">
      <c r="G587">
        <f t="shared" si="32"/>
        <v>0</v>
      </c>
      <c r="H587" s="28">
        <f t="shared" si="33"/>
        <v>0</v>
      </c>
      <c r="I587" s="65">
        <f t="shared" si="34"/>
        <v>0</v>
      </c>
      <c r="J587" s="24" t="e">
        <f>VLOOKUP(A587,HF!$A$3:$L$11001,10,FALSE)</f>
        <v>#N/A</v>
      </c>
      <c r="K587" s="24" t="e">
        <f>VLOOKUP(A587,HF!$A$3:$L$11001,12,FALSE)</f>
        <v>#N/A</v>
      </c>
      <c r="L587" s="49">
        <f>I587-IFERROR(VLOOKUP(A587,Summary!$A$3:$H$30000,8,FALSE),0)</f>
        <v>0</v>
      </c>
    </row>
    <row r="588" spans="7:12">
      <c r="G588">
        <f t="shared" si="32"/>
        <v>0</v>
      </c>
      <c r="H588" s="28">
        <f t="shared" si="33"/>
        <v>0</v>
      </c>
      <c r="I588" s="65">
        <f t="shared" si="34"/>
        <v>0</v>
      </c>
      <c r="J588" s="24" t="e">
        <f>VLOOKUP(A588,HF!$A$3:$L$11001,10,FALSE)</f>
        <v>#N/A</v>
      </c>
      <c r="K588" s="24" t="e">
        <f>VLOOKUP(A588,HF!$A$3:$L$11001,12,FALSE)</f>
        <v>#N/A</v>
      </c>
      <c r="L588" s="49">
        <f>I588-IFERROR(VLOOKUP(A588,Summary!$A$3:$H$30000,8,FALSE),0)</f>
        <v>0</v>
      </c>
    </row>
    <row r="589" spans="7:12">
      <c r="G589">
        <f t="shared" si="32"/>
        <v>0</v>
      </c>
      <c r="H589" s="28">
        <f t="shared" si="33"/>
        <v>0</v>
      </c>
      <c r="I589" s="65">
        <f t="shared" si="34"/>
        <v>0</v>
      </c>
      <c r="K589" s="24" t="e">
        <f>VLOOKUP(A589,HF!$A$3:$L$11001,12,FALSE)</f>
        <v>#N/A</v>
      </c>
      <c r="L589" s="49">
        <f>I589-IFERROR(VLOOKUP(A589,Summary!$A$3:$H$30000,8,FALSE),0)</f>
        <v>0</v>
      </c>
    </row>
    <row r="590" spans="7:12">
      <c r="G590">
        <f t="shared" si="32"/>
        <v>0</v>
      </c>
      <c r="H590" s="28">
        <f t="shared" si="33"/>
        <v>0</v>
      </c>
      <c r="I590" s="65">
        <f t="shared" si="34"/>
        <v>0</v>
      </c>
      <c r="K590" s="24" t="e">
        <f>VLOOKUP(A590,HF!$A$3:$L$11001,12,FALSE)</f>
        <v>#N/A</v>
      </c>
      <c r="L590" s="49">
        <f>I590-IFERROR(VLOOKUP(A590,Summary!$A$3:$H$30000,8,FALSE),0)</f>
        <v>0</v>
      </c>
    </row>
    <row r="591" spans="7:12">
      <c r="G591">
        <f t="shared" si="32"/>
        <v>0</v>
      </c>
      <c r="H591" s="28">
        <f t="shared" si="33"/>
        <v>0</v>
      </c>
      <c r="I591" s="65">
        <f t="shared" si="34"/>
        <v>0</v>
      </c>
      <c r="K591" s="24" t="e">
        <f>VLOOKUP(A591,HF!$A$3:$L$11001,12,FALSE)</f>
        <v>#N/A</v>
      </c>
      <c r="L591" s="49">
        <f>I591-IFERROR(VLOOKUP(A591,Summary!$A$3:$H$30000,8,FALSE),0)</f>
        <v>0</v>
      </c>
    </row>
    <row r="592" spans="7:12">
      <c r="G592">
        <f t="shared" si="32"/>
        <v>0</v>
      </c>
      <c r="H592" s="28">
        <f t="shared" si="33"/>
        <v>0</v>
      </c>
      <c r="I592" s="65">
        <f t="shared" si="34"/>
        <v>0</v>
      </c>
      <c r="K592" s="24" t="e">
        <f>VLOOKUP(A592,HF!$A$3:$L$11001,12,FALSE)</f>
        <v>#N/A</v>
      </c>
      <c r="L592" s="49">
        <f>I592-IFERROR(VLOOKUP(A592,Summary!$A$3:$H$30000,8,FALSE),0)</f>
        <v>0</v>
      </c>
    </row>
    <row r="593" spans="7:12">
      <c r="G593">
        <f t="shared" si="32"/>
        <v>0</v>
      </c>
      <c r="H593" s="28">
        <f t="shared" si="33"/>
        <v>0</v>
      </c>
      <c r="I593" s="65">
        <f t="shared" si="34"/>
        <v>0</v>
      </c>
      <c r="K593" s="24" t="e">
        <f>VLOOKUP(A593,HF!$A$3:$L$11001,12,FALSE)</f>
        <v>#N/A</v>
      </c>
      <c r="L593" s="49">
        <f>I593-IFERROR(VLOOKUP(A593,Summary!$A$3:$H$30000,8,FALSE),0)</f>
        <v>0</v>
      </c>
    </row>
    <row r="594" spans="7:12">
      <c r="G594">
        <f t="shared" si="32"/>
        <v>0</v>
      </c>
      <c r="H594" s="28">
        <f t="shared" si="33"/>
        <v>0</v>
      </c>
      <c r="I594" s="65">
        <f t="shared" si="34"/>
        <v>0</v>
      </c>
      <c r="K594" s="24" t="e">
        <f>VLOOKUP(A594,HF!$A$3:$L$11001,12,FALSE)</f>
        <v>#N/A</v>
      </c>
      <c r="L594" s="49">
        <f>I594-IFERROR(VLOOKUP(A594,Summary!$A$3:$H$30000,8,FALSE),0)</f>
        <v>0</v>
      </c>
    </row>
    <row r="595" spans="7:12">
      <c r="G595">
        <f t="shared" si="32"/>
        <v>0</v>
      </c>
      <c r="H595" s="28">
        <f t="shared" si="33"/>
        <v>0</v>
      </c>
      <c r="I595" s="65">
        <f t="shared" si="34"/>
        <v>0</v>
      </c>
      <c r="K595" s="24" t="e">
        <f>VLOOKUP(A595,HF!$A$3:$L$11001,12,FALSE)</f>
        <v>#N/A</v>
      </c>
      <c r="L595" s="49">
        <f>I595-IFERROR(VLOOKUP(A595,Summary!$A$3:$H$30000,8,FALSE),0)</f>
        <v>0</v>
      </c>
    </row>
    <row r="596" spans="7:12">
      <c r="G596">
        <f t="shared" si="32"/>
        <v>0</v>
      </c>
      <c r="H596" s="28">
        <f t="shared" si="33"/>
        <v>0</v>
      </c>
      <c r="I596" s="65">
        <f t="shared" si="34"/>
        <v>0</v>
      </c>
      <c r="K596" s="24" t="e">
        <f>VLOOKUP(A596,HF!$A$3:$L$11001,12,FALSE)</f>
        <v>#N/A</v>
      </c>
      <c r="L596" s="49">
        <f>I596-IFERROR(VLOOKUP(A596,Summary!$A$3:$H$30000,8,FALSE),0)</f>
        <v>0</v>
      </c>
    </row>
    <row r="597" spans="7:12">
      <c r="G597">
        <f t="shared" si="32"/>
        <v>0</v>
      </c>
      <c r="H597" s="28">
        <f t="shared" si="33"/>
        <v>0</v>
      </c>
      <c r="I597" s="65">
        <f t="shared" si="34"/>
        <v>0</v>
      </c>
      <c r="K597" s="24" t="e">
        <f>VLOOKUP(A597,HF!$A$3:$L$11001,12,FALSE)</f>
        <v>#N/A</v>
      </c>
      <c r="L597" s="49">
        <f>I597-IFERROR(VLOOKUP(A597,Summary!$A$3:$H$30000,8,FALSE),0)</f>
        <v>0</v>
      </c>
    </row>
    <row r="598" spans="7:12">
      <c r="G598">
        <f t="shared" si="32"/>
        <v>0</v>
      </c>
      <c r="H598" s="28">
        <f t="shared" si="33"/>
        <v>0</v>
      </c>
      <c r="I598" s="65">
        <f t="shared" si="34"/>
        <v>0</v>
      </c>
      <c r="K598" s="24" t="e">
        <f>VLOOKUP(A598,HF!$A$3:$L$11001,12,FALSE)</f>
        <v>#N/A</v>
      </c>
      <c r="L598" s="49">
        <f>I598-IFERROR(VLOOKUP(A598,Summary!$A$3:$H$30000,8,FALSE),0)</f>
        <v>0</v>
      </c>
    </row>
    <row r="599" spans="7:12">
      <c r="G599">
        <f t="shared" si="32"/>
        <v>0</v>
      </c>
      <c r="H599" s="28">
        <f t="shared" si="33"/>
        <v>0</v>
      </c>
      <c r="I599" s="65">
        <f t="shared" si="34"/>
        <v>0</v>
      </c>
      <c r="K599" s="24" t="e">
        <f>VLOOKUP(A599,HF!$A$3:$L$11001,12,FALSE)</f>
        <v>#N/A</v>
      </c>
      <c r="L599" s="49">
        <f>I599-IFERROR(VLOOKUP(A599,Summary!$A$3:$H$30000,8,FALSE),0)</f>
        <v>0</v>
      </c>
    </row>
    <row r="600" spans="7:12">
      <c r="G600">
        <f t="shared" si="32"/>
        <v>0</v>
      </c>
      <c r="H600" s="28">
        <f t="shared" si="33"/>
        <v>0</v>
      </c>
      <c r="I600" s="65">
        <f t="shared" si="34"/>
        <v>0</v>
      </c>
      <c r="K600" s="24" t="e">
        <f>VLOOKUP(A600,HF!$A$3:$L$11001,12,FALSE)</f>
        <v>#N/A</v>
      </c>
      <c r="L600" s="49">
        <f>I600-IFERROR(VLOOKUP(A600,Summary!$A$3:$H$30000,8,FALSE),0)</f>
        <v>0</v>
      </c>
    </row>
    <row r="601" spans="7:12">
      <c r="G601">
        <f t="shared" si="32"/>
        <v>0</v>
      </c>
      <c r="H601" s="28">
        <f t="shared" si="33"/>
        <v>0</v>
      </c>
      <c r="I601" s="65">
        <f t="shared" si="34"/>
        <v>0</v>
      </c>
      <c r="K601" s="24" t="e">
        <f>VLOOKUP(A601,HF!$A$3:$L$11001,12,FALSE)</f>
        <v>#N/A</v>
      </c>
      <c r="L601" s="49">
        <f>I601-IFERROR(VLOOKUP(A601,Summary!$A$3:$H$30000,8,FALSE),0)</f>
        <v>0</v>
      </c>
    </row>
    <row r="602" spans="7:12">
      <c r="G602">
        <f t="shared" si="32"/>
        <v>0</v>
      </c>
      <c r="H602" s="28">
        <f t="shared" si="33"/>
        <v>0</v>
      </c>
      <c r="I602" s="65">
        <f t="shared" si="34"/>
        <v>0</v>
      </c>
      <c r="K602" s="24" t="e">
        <f>VLOOKUP(A602,HF!$A$3:$L$11001,12,FALSE)</f>
        <v>#N/A</v>
      </c>
      <c r="L602" s="49">
        <f>I602-IFERROR(VLOOKUP(A602,Summary!$A$3:$H$30000,8,FALSE),0)</f>
        <v>0</v>
      </c>
    </row>
    <row r="603" spans="7:12">
      <c r="G603">
        <f t="shared" si="32"/>
        <v>0</v>
      </c>
      <c r="H603" s="28">
        <f t="shared" si="33"/>
        <v>0</v>
      </c>
      <c r="I603" s="65">
        <f t="shared" si="34"/>
        <v>0</v>
      </c>
      <c r="K603" s="24" t="e">
        <f>VLOOKUP(A603,HF!$A$3:$L$11001,12,FALSE)</f>
        <v>#N/A</v>
      </c>
      <c r="L603" s="49">
        <f>I603-IFERROR(VLOOKUP(A603,Summary!$A$3:$H$30000,8,FALSE),0)</f>
        <v>0</v>
      </c>
    </row>
    <row r="604" spans="7:12">
      <c r="G604">
        <f t="shared" si="32"/>
        <v>0</v>
      </c>
      <c r="H604" s="28">
        <f t="shared" si="33"/>
        <v>0</v>
      </c>
      <c r="I604" s="65">
        <f t="shared" si="34"/>
        <v>0</v>
      </c>
      <c r="K604" s="24" t="e">
        <f>VLOOKUP(A604,HF!$A$3:$L$11001,12,FALSE)</f>
        <v>#N/A</v>
      </c>
      <c r="L604" s="49">
        <f>I604-IFERROR(VLOOKUP(A604,Summary!$A$3:$H$30000,8,FALSE),0)</f>
        <v>0</v>
      </c>
    </row>
    <row r="605" spans="7:12">
      <c r="G605">
        <f t="shared" si="32"/>
        <v>0</v>
      </c>
      <c r="H605" s="28">
        <f t="shared" si="33"/>
        <v>0</v>
      </c>
      <c r="I605" s="65">
        <f t="shared" si="34"/>
        <v>0</v>
      </c>
      <c r="K605" s="24" t="e">
        <f>VLOOKUP(A605,HF!$A$3:$L$11001,12,FALSE)</f>
        <v>#N/A</v>
      </c>
      <c r="L605" s="49">
        <f>I605-IFERROR(VLOOKUP(A605,Summary!$A$3:$H$30000,8,FALSE),0)</f>
        <v>0</v>
      </c>
    </row>
    <row r="606" spans="7:12">
      <c r="G606">
        <f t="shared" si="32"/>
        <v>0</v>
      </c>
      <c r="H606" s="28">
        <f t="shared" si="33"/>
        <v>0</v>
      </c>
      <c r="I606" s="65">
        <f t="shared" si="34"/>
        <v>0</v>
      </c>
      <c r="K606" s="24" t="e">
        <f>VLOOKUP(A606,HF!$A$3:$L$11001,12,FALSE)</f>
        <v>#N/A</v>
      </c>
      <c r="L606" s="49">
        <f>I606-IFERROR(VLOOKUP(A606,Summary!$A$3:$H$30000,8,FALSE),0)</f>
        <v>0</v>
      </c>
    </row>
    <row r="607" spans="7:12">
      <c r="G607">
        <f t="shared" si="32"/>
        <v>0</v>
      </c>
      <c r="H607" s="28">
        <f t="shared" si="33"/>
        <v>0</v>
      </c>
      <c r="I607" s="65">
        <f t="shared" si="34"/>
        <v>0</v>
      </c>
      <c r="K607" s="24" t="e">
        <f>VLOOKUP(A607,HF!$A$3:$L$11001,12,FALSE)</f>
        <v>#N/A</v>
      </c>
      <c r="L607" s="49">
        <f>I607-IFERROR(VLOOKUP(A607,Summary!$A$3:$H$30000,8,FALSE),0)</f>
        <v>0</v>
      </c>
    </row>
    <row r="608" spans="7:12">
      <c r="G608">
        <f t="shared" si="32"/>
        <v>0</v>
      </c>
      <c r="H608" s="28">
        <f t="shared" si="33"/>
        <v>0</v>
      </c>
      <c r="I608" s="65">
        <f t="shared" si="34"/>
        <v>0</v>
      </c>
      <c r="K608" s="24" t="e">
        <f>VLOOKUP(A608,HF!$A$3:$L$11001,12,FALSE)</f>
        <v>#N/A</v>
      </c>
      <c r="L608" s="49">
        <f>I608-IFERROR(VLOOKUP(A608,Summary!$A$3:$H$30000,8,FALSE),0)</f>
        <v>0</v>
      </c>
    </row>
    <row r="609" spans="7:12">
      <c r="G609">
        <f t="shared" si="32"/>
        <v>0</v>
      </c>
      <c r="H609" s="28">
        <f t="shared" si="33"/>
        <v>0</v>
      </c>
      <c r="I609" s="65">
        <f t="shared" si="34"/>
        <v>0</v>
      </c>
      <c r="K609" s="24" t="e">
        <f>VLOOKUP(A609,HF!$A$3:$L$11001,12,FALSE)</f>
        <v>#N/A</v>
      </c>
      <c r="L609" s="49">
        <f>I609-IFERROR(VLOOKUP(A609,Summary!$A$3:$H$30000,8,FALSE),0)</f>
        <v>0</v>
      </c>
    </row>
    <row r="610" spans="7:12">
      <c r="G610">
        <f t="shared" si="32"/>
        <v>0</v>
      </c>
      <c r="H610" s="28">
        <f t="shared" si="33"/>
        <v>0</v>
      </c>
      <c r="I610" s="65">
        <f t="shared" si="34"/>
        <v>0</v>
      </c>
      <c r="K610" s="24" t="e">
        <f>VLOOKUP(A610,HF!$A$3:$L$11001,12,FALSE)</f>
        <v>#N/A</v>
      </c>
      <c r="L610" s="49">
        <f>I610-IFERROR(VLOOKUP(A610,Summary!$A$3:$H$30000,8,FALSE),0)</f>
        <v>0</v>
      </c>
    </row>
    <row r="611" spans="7:12">
      <c r="G611">
        <f t="shared" si="32"/>
        <v>0</v>
      </c>
      <c r="H611" s="28">
        <f t="shared" si="33"/>
        <v>0</v>
      </c>
      <c r="I611" s="65">
        <f t="shared" si="34"/>
        <v>0</v>
      </c>
      <c r="K611" s="24" t="e">
        <f>VLOOKUP(A611,HF!$A$3:$L$11001,12,FALSE)</f>
        <v>#N/A</v>
      </c>
      <c r="L611" s="49">
        <f>I611-IFERROR(VLOOKUP(A611,Summary!$A$3:$H$30000,8,FALSE),0)</f>
        <v>0</v>
      </c>
    </row>
    <row r="612" spans="7:12">
      <c r="G612">
        <f t="shared" si="32"/>
        <v>0</v>
      </c>
      <c r="H612" s="28">
        <f t="shared" si="33"/>
        <v>0</v>
      </c>
      <c r="I612" s="65">
        <f t="shared" si="34"/>
        <v>0</v>
      </c>
      <c r="K612" s="24" t="e">
        <f>VLOOKUP(A612,HF!$A$3:$L$11001,12,FALSE)</f>
        <v>#N/A</v>
      </c>
      <c r="L612" s="49">
        <f>I612-IFERROR(VLOOKUP(A612,Summary!$A$3:$H$30000,8,FALSE),0)</f>
        <v>0</v>
      </c>
    </row>
    <row r="613" spans="7:12">
      <c r="G613">
        <f t="shared" si="32"/>
        <v>0</v>
      </c>
      <c r="H613" s="28">
        <f t="shared" si="33"/>
        <v>0</v>
      </c>
      <c r="I613" s="65">
        <f t="shared" si="34"/>
        <v>0</v>
      </c>
      <c r="K613" s="24" t="e">
        <f>VLOOKUP(A613,HF!$A$3:$L$11001,12,FALSE)</f>
        <v>#N/A</v>
      </c>
      <c r="L613" s="49">
        <f>I613-IFERROR(VLOOKUP(A613,Summary!$A$3:$H$30000,8,FALSE),0)</f>
        <v>0</v>
      </c>
    </row>
    <row r="614" spans="7:12">
      <c r="G614">
        <f t="shared" si="32"/>
        <v>0</v>
      </c>
      <c r="H614" s="28">
        <f t="shared" si="33"/>
        <v>0</v>
      </c>
      <c r="I614" s="65">
        <f t="shared" si="34"/>
        <v>0</v>
      </c>
      <c r="K614" s="24" t="e">
        <f>VLOOKUP(A614,HF!$A$3:$L$11001,12,FALSE)</f>
        <v>#N/A</v>
      </c>
      <c r="L614" s="49">
        <f>I614-IFERROR(VLOOKUP(A614,Summary!$A$3:$H$30000,8,FALSE),0)</f>
        <v>0</v>
      </c>
    </row>
    <row r="615" spans="7:12">
      <c r="G615">
        <f t="shared" si="32"/>
        <v>0</v>
      </c>
      <c r="H615" s="28">
        <f t="shared" si="33"/>
        <v>0</v>
      </c>
      <c r="I615" s="65">
        <f t="shared" si="34"/>
        <v>0</v>
      </c>
      <c r="K615" s="24" t="e">
        <f>VLOOKUP(A615,HF!$A$3:$L$11001,12,FALSE)</f>
        <v>#N/A</v>
      </c>
      <c r="L615" s="49">
        <f>I615-IFERROR(VLOOKUP(A615,Summary!$A$3:$H$30000,8,FALSE),0)</f>
        <v>0</v>
      </c>
    </row>
    <row r="616" spans="7:12">
      <c r="G616">
        <f t="shared" si="32"/>
        <v>0</v>
      </c>
      <c r="H616" s="28">
        <f t="shared" si="33"/>
        <v>0</v>
      </c>
      <c r="I616" s="65">
        <f t="shared" si="34"/>
        <v>0</v>
      </c>
      <c r="K616" s="24" t="e">
        <f>VLOOKUP(A616,HF!$A$3:$L$11001,12,FALSE)</f>
        <v>#N/A</v>
      </c>
      <c r="L616" s="49">
        <f>I616-IFERROR(VLOOKUP(A616,Summary!$A$3:$H$30000,8,FALSE),0)</f>
        <v>0</v>
      </c>
    </row>
    <row r="617" spans="7:12">
      <c r="G617">
        <f t="shared" si="32"/>
        <v>0</v>
      </c>
      <c r="H617" s="28">
        <f t="shared" si="33"/>
        <v>0</v>
      </c>
      <c r="I617" s="65">
        <f t="shared" si="34"/>
        <v>0</v>
      </c>
      <c r="K617" s="24" t="e">
        <f>VLOOKUP(A617,HF!$A$3:$L$11001,12,FALSE)</f>
        <v>#N/A</v>
      </c>
      <c r="L617" s="49">
        <f>I617-IFERROR(VLOOKUP(A617,Summary!$A$3:$H$30000,8,FALSE),0)</f>
        <v>0</v>
      </c>
    </row>
    <row r="618" spans="7:12">
      <c r="G618">
        <f t="shared" si="32"/>
        <v>0</v>
      </c>
      <c r="H618" s="28">
        <f t="shared" si="33"/>
        <v>0</v>
      </c>
      <c r="I618" s="65">
        <f t="shared" si="34"/>
        <v>0</v>
      </c>
      <c r="K618" s="24" t="e">
        <f>VLOOKUP(A618,HF!$A$3:$L$11001,12,FALSE)</f>
        <v>#N/A</v>
      </c>
      <c r="L618" s="49">
        <f>I618-IFERROR(VLOOKUP(A618,Summary!$A$3:$H$30000,8,FALSE),0)</f>
        <v>0</v>
      </c>
    </row>
    <row r="619" spans="7:12">
      <c r="G619">
        <f t="shared" si="32"/>
        <v>0</v>
      </c>
      <c r="H619" s="28">
        <f t="shared" si="33"/>
        <v>0</v>
      </c>
      <c r="I619" s="65">
        <f t="shared" si="34"/>
        <v>0</v>
      </c>
      <c r="K619" s="24" t="e">
        <f>VLOOKUP(A619,HF!$A$3:$L$11001,12,FALSE)</f>
        <v>#N/A</v>
      </c>
      <c r="L619" s="49">
        <f>I619-IFERROR(VLOOKUP(A619,Summary!$A$3:$H$30000,8,FALSE),0)</f>
        <v>0</v>
      </c>
    </row>
    <row r="620" spans="7:12">
      <c r="G620">
        <f t="shared" si="32"/>
        <v>0</v>
      </c>
      <c r="H620" s="28">
        <f t="shared" si="33"/>
        <v>0</v>
      </c>
      <c r="I620" s="65">
        <f t="shared" si="34"/>
        <v>0</v>
      </c>
      <c r="K620" s="24" t="e">
        <f>VLOOKUP(A620,HF!$A$3:$L$11001,12,FALSE)</f>
        <v>#N/A</v>
      </c>
      <c r="L620" s="49">
        <f>I620-IFERROR(VLOOKUP(A620,Summary!$A$3:$H$30000,8,FALSE),0)</f>
        <v>0</v>
      </c>
    </row>
    <row r="621" spans="7:12">
      <c r="G621">
        <f t="shared" si="32"/>
        <v>0</v>
      </c>
      <c r="H621" s="28">
        <f t="shared" si="33"/>
        <v>0</v>
      </c>
      <c r="I621" s="65">
        <f t="shared" si="34"/>
        <v>0</v>
      </c>
      <c r="K621" s="24" t="e">
        <f>VLOOKUP(A621,HF!$A$3:$L$11001,12,FALSE)</f>
        <v>#N/A</v>
      </c>
      <c r="L621" s="49">
        <f>I621-IFERROR(VLOOKUP(A621,Summary!$A$3:$H$30000,8,FALSE),0)</f>
        <v>0</v>
      </c>
    </row>
    <row r="622" spans="7:12">
      <c r="G622">
        <f t="shared" si="32"/>
        <v>0</v>
      </c>
      <c r="H622" s="28">
        <f t="shared" si="33"/>
        <v>0</v>
      </c>
      <c r="I622" s="65">
        <f t="shared" si="34"/>
        <v>0</v>
      </c>
      <c r="K622" s="24" t="e">
        <f>VLOOKUP(A622,HF!$A$3:$L$11001,12,FALSE)</f>
        <v>#N/A</v>
      </c>
      <c r="L622" s="49">
        <f>I622-IFERROR(VLOOKUP(A622,Summary!$A$3:$H$30000,8,FALSE),0)</f>
        <v>0</v>
      </c>
    </row>
    <row r="623" spans="7:12">
      <c r="G623">
        <f t="shared" si="32"/>
        <v>0</v>
      </c>
      <c r="H623" s="28">
        <f t="shared" si="33"/>
        <v>0</v>
      </c>
      <c r="I623" s="65">
        <f t="shared" si="34"/>
        <v>0</v>
      </c>
      <c r="K623" s="24" t="e">
        <f>VLOOKUP(A623,HF!$A$3:$L$11001,12,FALSE)</f>
        <v>#N/A</v>
      </c>
      <c r="L623" s="49">
        <f>I623-IFERROR(VLOOKUP(A623,Summary!$A$3:$H$30000,8,FALSE),0)</f>
        <v>0</v>
      </c>
    </row>
    <row r="624" spans="7:12">
      <c r="G624">
        <f t="shared" si="32"/>
        <v>0</v>
      </c>
      <c r="H624" s="28">
        <f t="shared" si="33"/>
        <v>0</v>
      </c>
      <c r="I624" s="65">
        <f t="shared" si="34"/>
        <v>0</v>
      </c>
      <c r="K624" s="24" t="e">
        <f>VLOOKUP(A624,HF!$A$3:$L$11001,12,FALSE)</f>
        <v>#N/A</v>
      </c>
      <c r="L624" s="49">
        <f>I624-IFERROR(VLOOKUP(A624,Summary!$A$3:$H$30000,8,FALSE),0)</f>
        <v>0</v>
      </c>
    </row>
    <row r="625" spans="7:12">
      <c r="G625">
        <f t="shared" si="32"/>
        <v>0</v>
      </c>
      <c r="H625" s="28">
        <f t="shared" si="33"/>
        <v>0</v>
      </c>
      <c r="I625" s="65">
        <f t="shared" si="34"/>
        <v>0</v>
      </c>
      <c r="K625" s="24" t="e">
        <f>VLOOKUP(A625,HF!$A$3:$L$11001,12,FALSE)</f>
        <v>#N/A</v>
      </c>
      <c r="L625" s="49">
        <f>I625-IFERROR(VLOOKUP(A625,Summary!$A$3:$H$30000,8,FALSE),0)</f>
        <v>0</v>
      </c>
    </row>
    <row r="626" spans="7:12">
      <c r="G626">
        <f t="shared" ref="G626:G689" si="35">F626-C626</f>
        <v>0</v>
      </c>
      <c r="H626" s="28">
        <f t="shared" ref="H626:H689" si="36">E626-D626</f>
        <v>0</v>
      </c>
      <c r="I626" s="65">
        <f t="shared" ref="I626:I689" si="37">IF(G626=0,HOUR(H626)*60+MINUTE(H626),-1)</f>
        <v>0</v>
      </c>
      <c r="K626" s="24" t="e">
        <f>VLOOKUP(A626,HF!$A$3:$L$11001,12,FALSE)</f>
        <v>#N/A</v>
      </c>
      <c r="L626" s="49">
        <f>I626-IFERROR(VLOOKUP(A626,Summary!$A$3:$H$30000,8,FALSE),0)</f>
        <v>0</v>
      </c>
    </row>
    <row r="627" spans="7:12">
      <c r="G627">
        <f t="shared" si="35"/>
        <v>0</v>
      </c>
      <c r="H627" s="28">
        <f t="shared" si="36"/>
        <v>0</v>
      </c>
      <c r="I627" s="65">
        <f t="shared" si="37"/>
        <v>0</v>
      </c>
      <c r="K627" s="24" t="e">
        <f>VLOOKUP(A627,HF!$A$3:$L$11001,12,FALSE)</f>
        <v>#N/A</v>
      </c>
      <c r="L627" s="49">
        <f>I627-IFERROR(VLOOKUP(A627,Summary!$A$3:$H$30000,8,FALSE),0)</f>
        <v>0</v>
      </c>
    </row>
    <row r="628" spans="7:12">
      <c r="G628">
        <f t="shared" si="35"/>
        <v>0</v>
      </c>
      <c r="H628" s="28">
        <f t="shared" si="36"/>
        <v>0</v>
      </c>
      <c r="I628" s="65">
        <f t="shared" si="37"/>
        <v>0</v>
      </c>
      <c r="K628" s="24" t="e">
        <f>VLOOKUP(A628,HF!$A$3:$L$11001,12,FALSE)</f>
        <v>#N/A</v>
      </c>
      <c r="L628" s="49">
        <f>I628-IFERROR(VLOOKUP(A628,Summary!$A$3:$H$30000,8,FALSE),0)</f>
        <v>0</v>
      </c>
    </row>
    <row r="629" spans="7:12">
      <c r="G629">
        <f t="shared" si="35"/>
        <v>0</v>
      </c>
      <c r="H629" s="28">
        <f t="shared" si="36"/>
        <v>0</v>
      </c>
      <c r="I629" s="65">
        <f t="shared" si="37"/>
        <v>0</v>
      </c>
      <c r="K629" s="24" t="e">
        <f>VLOOKUP(A629,HF!$A$3:$L$11001,12,FALSE)</f>
        <v>#N/A</v>
      </c>
      <c r="L629" s="49">
        <f>I629-IFERROR(VLOOKUP(A629,Summary!$A$3:$H$30000,8,FALSE),0)</f>
        <v>0</v>
      </c>
    </row>
    <row r="630" spans="7:12">
      <c r="G630">
        <f t="shared" si="35"/>
        <v>0</v>
      </c>
      <c r="H630" s="28">
        <f t="shared" si="36"/>
        <v>0</v>
      </c>
      <c r="I630" s="65">
        <f t="shared" si="37"/>
        <v>0</v>
      </c>
      <c r="K630" s="24" t="e">
        <f>VLOOKUP(A630,HF!$A$3:$L$11001,12,FALSE)</f>
        <v>#N/A</v>
      </c>
      <c r="L630" s="49">
        <f>I630-IFERROR(VLOOKUP(A630,Summary!$A$3:$H$30000,8,FALSE),0)</f>
        <v>0</v>
      </c>
    </row>
    <row r="631" spans="7:12">
      <c r="G631">
        <f t="shared" si="35"/>
        <v>0</v>
      </c>
      <c r="H631" s="28">
        <f t="shared" si="36"/>
        <v>0</v>
      </c>
      <c r="I631" s="65">
        <f t="shared" si="37"/>
        <v>0</v>
      </c>
      <c r="K631" s="24" t="e">
        <f>VLOOKUP(A631,HF!$A$3:$L$11001,12,FALSE)</f>
        <v>#N/A</v>
      </c>
      <c r="L631" s="49">
        <f>I631-IFERROR(VLOOKUP(A631,Summary!$A$3:$H$30000,8,FALSE),0)</f>
        <v>0</v>
      </c>
    </row>
    <row r="632" spans="7:12">
      <c r="G632">
        <f t="shared" si="35"/>
        <v>0</v>
      </c>
      <c r="H632" s="28">
        <f t="shared" si="36"/>
        <v>0</v>
      </c>
      <c r="I632" s="65">
        <f t="shared" si="37"/>
        <v>0</v>
      </c>
      <c r="K632" s="24" t="e">
        <f>VLOOKUP(A632,HF!$A$3:$L$11001,12,FALSE)</f>
        <v>#N/A</v>
      </c>
      <c r="L632" s="49">
        <f>I632-IFERROR(VLOOKUP(A632,Summary!$A$3:$H$30000,8,FALSE),0)</f>
        <v>0</v>
      </c>
    </row>
    <row r="633" spans="7:12">
      <c r="G633">
        <f t="shared" si="35"/>
        <v>0</v>
      </c>
      <c r="H633" s="28">
        <f t="shared" si="36"/>
        <v>0</v>
      </c>
      <c r="I633" s="65">
        <f t="shared" si="37"/>
        <v>0</v>
      </c>
      <c r="K633" s="24" t="e">
        <f>VLOOKUP(A633,HF!$A$3:$L$11001,12,FALSE)</f>
        <v>#N/A</v>
      </c>
      <c r="L633" s="49">
        <f>I633-IFERROR(VLOOKUP(A633,Summary!$A$3:$H$30000,8,FALSE),0)</f>
        <v>0</v>
      </c>
    </row>
    <row r="634" spans="7:12">
      <c r="G634">
        <f t="shared" si="35"/>
        <v>0</v>
      </c>
      <c r="H634" s="28">
        <f t="shared" si="36"/>
        <v>0</v>
      </c>
      <c r="I634" s="65">
        <f t="shared" si="37"/>
        <v>0</v>
      </c>
      <c r="K634" s="24" t="e">
        <f>VLOOKUP(A634,HF!$A$3:$L$11001,12,FALSE)</f>
        <v>#N/A</v>
      </c>
      <c r="L634" s="49">
        <f>I634-IFERROR(VLOOKUP(A634,Summary!$A$3:$H$30000,8,FALSE),0)</f>
        <v>0</v>
      </c>
    </row>
    <row r="635" spans="7:12">
      <c r="G635">
        <f t="shared" si="35"/>
        <v>0</v>
      </c>
      <c r="H635" s="28">
        <f t="shared" si="36"/>
        <v>0</v>
      </c>
      <c r="I635" s="65">
        <f t="shared" si="37"/>
        <v>0</v>
      </c>
      <c r="K635" s="24" t="e">
        <f>VLOOKUP(A635,HF!$A$3:$L$11001,12,FALSE)</f>
        <v>#N/A</v>
      </c>
      <c r="L635" s="49">
        <f>I635-IFERROR(VLOOKUP(A635,Summary!$A$3:$H$30000,8,FALSE),0)</f>
        <v>0</v>
      </c>
    </row>
    <row r="636" spans="7:12">
      <c r="G636">
        <f t="shared" si="35"/>
        <v>0</v>
      </c>
      <c r="H636" s="28">
        <f t="shared" si="36"/>
        <v>0</v>
      </c>
      <c r="I636" s="65">
        <f t="shared" si="37"/>
        <v>0</v>
      </c>
      <c r="K636" s="24" t="e">
        <f>VLOOKUP(A636,HF!$A$3:$L$11001,12,FALSE)</f>
        <v>#N/A</v>
      </c>
      <c r="L636" s="49">
        <f>I636-IFERROR(VLOOKUP(A636,Summary!$A$3:$H$30000,8,FALSE),0)</f>
        <v>0</v>
      </c>
    </row>
    <row r="637" spans="7:12">
      <c r="G637">
        <f t="shared" si="35"/>
        <v>0</v>
      </c>
      <c r="H637" s="28">
        <f t="shared" si="36"/>
        <v>0</v>
      </c>
      <c r="I637" s="65">
        <f t="shared" si="37"/>
        <v>0</v>
      </c>
      <c r="K637" s="24" t="e">
        <f>VLOOKUP(A637,HF!$A$3:$L$11001,12,FALSE)</f>
        <v>#N/A</v>
      </c>
      <c r="L637" s="49">
        <f>I637-IFERROR(VLOOKUP(A637,Summary!$A$3:$H$30000,8,FALSE),0)</f>
        <v>0</v>
      </c>
    </row>
    <row r="638" spans="7:12">
      <c r="G638">
        <f t="shared" si="35"/>
        <v>0</v>
      </c>
      <c r="H638" s="28">
        <f t="shared" si="36"/>
        <v>0</v>
      </c>
      <c r="I638" s="65">
        <f t="shared" si="37"/>
        <v>0</v>
      </c>
      <c r="K638" s="24" t="e">
        <f>VLOOKUP(A638,HF!$A$3:$L$11001,12,FALSE)</f>
        <v>#N/A</v>
      </c>
      <c r="L638" s="49">
        <f>I638-IFERROR(VLOOKUP(A638,Summary!$A$3:$H$30000,8,FALSE),0)</f>
        <v>0</v>
      </c>
    </row>
    <row r="639" spans="7:12">
      <c r="G639">
        <f t="shared" si="35"/>
        <v>0</v>
      </c>
      <c r="H639" s="28">
        <f t="shared" si="36"/>
        <v>0</v>
      </c>
      <c r="I639" s="65">
        <f t="shared" si="37"/>
        <v>0</v>
      </c>
      <c r="K639" s="24" t="e">
        <f>VLOOKUP(A639,HF!$A$3:$L$11001,12,FALSE)</f>
        <v>#N/A</v>
      </c>
      <c r="L639" s="49">
        <f>I639-IFERROR(VLOOKUP(A639,Summary!$A$3:$H$30000,8,FALSE),0)</f>
        <v>0</v>
      </c>
    </row>
    <row r="640" spans="7:12">
      <c r="G640">
        <f t="shared" si="35"/>
        <v>0</v>
      </c>
      <c r="H640" s="28">
        <f t="shared" si="36"/>
        <v>0</v>
      </c>
      <c r="I640" s="65">
        <f t="shared" si="37"/>
        <v>0</v>
      </c>
      <c r="K640" s="24" t="e">
        <f>VLOOKUP(A640,HF!$A$3:$L$11001,12,FALSE)</f>
        <v>#N/A</v>
      </c>
      <c r="L640" s="49">
        <f>I640-IFERROR(VLOOKUP(A640,Summary!$A$3:$H$30000,8,FALSE),0)</f>
        <v>0</v>
      </c>
    </row>
    <row r="641" spans="7:12">
      <c r="G641">
        <f t="shared" si="35"/>
        <v>0</v>
      </c>
      <c r="H641" s="28">
        <f t="shared" si="36"/>
        <v>0</v>
      </c>
      <c r="I641" s="65">
        <f t="shared" si="37"/>
        <v>0</v>
      </c>
      <c r="K641" s="24" t="e">
        <f>VLOOKUP(A641,HF!$A$3:$L$11001,12,FALSE)</f>
        <v>#N/A</v>
      </c>
      <c r="L641" s="49">
        <f>I641-IFERROR(VLOOKUP(A641,Summary!$A$3:$H$30000,8,FALSE),0)</f>
        <v>0</v>
      </c>
    </row>
    <row r="642" spans="7:12">
      <c r="G642">
        <f t="shared" si="35"/>
        <v>0</v>
      </c>
      <c r="H642" s="28">
        <f t="shared" si="36"/>
        <v>0</v>
      </c>
      <c r="I642" s="65">
        <f t="shared" si="37"/>
        <v>0</v>
      </c>
      <c r="K642" s="24" t="e">
        <f>VLOOKUP(A642,HF!$A$3:$L$11001,12,FALSE)</f>
        <v>#N/A</v>
      </c>
      <c r="L642" s="49">
        <f>I642-IFERROR(VLOOKUP(A642,Summary!$A$3:$H$30000,8,FALSE),0)</f>
        <v>0</v>
      </c>
    </row>
    <row r="643" spans="7:12">
      <c r="G643">
        <f t="shared" si="35"/>
        <v>0</v>
      </c>
      <c r="H643" s="28">
        <f t="shared" si="36"/>
        <v>0</v>
      </c>
      <c r="I643" s="65">
        <f t="shared" si="37"/>
        <v>0</v>
      </c>
      <c r="K643" s="24" t="e">
        <f>VLOOKUP(A643,HF!$A$3:$L$11001,12,FALSE)</f>
        <v>#N/A</v>
      </c>
      <c r="L643" s="49">
        <f>I643-IFERROR(VLOOKUP(A643,Summary!$A$3:$H$30000,8,FALSE),0)</f>
        <v>0</v>
      </c>
    </row>
    <row r="644" spans="7:12">
      <c r="G644">
        <f t="shared" si="35"/>
        <v>0</v>
      </c>
      <c r="H644" s="28">
        <f t="shared" si="36"/>
        <v>0</v>
      </c>
      <c r="I644" s="65">
        <f t="shared" si="37"/>
        <v>0</v>
      </c>
      <c r="K644" s="24" t="e">
        <f>VLOOKUP(A644,HF!$A$3:$L$11001,12,FALSE)</f>
        <v>#N/A</v>
      </c>
      <c r="L644" s="49">
        <f>I644-IFERROR(VLOOKUP(A644,Summary!$A$3:$H$30000,8,FALSE),0)</f>
        <v>0</v>
      </c>
    </row>
    <row r="645" spans="7:12">
      <c r="G645">
        <f t="shared" si="35"/>
        <v>0</v>
      </c>
      <c r="H645" s="28">
        <f t="shared" si="36"/>
        <v>0</v>
      </c>
      <c r="I645" s="65">
        <f t="shared" si="37"/>
        <v>0</v>
      </c>
      <c r="K645" s="24" t="e">
        <f>VLOOKUP(A645,HF!$A$3:$L$11001,12,FALSE)</f>
        <v>#N/A</v>
      </c>
      <c r="L645" s="49">
        <f>I645-IFERROR(VLOOKUP(A645,Summary!$A$3:$H$30000,8,FALSE),0)</f>
        <v>0</v>
      </c>
    </row>
    <row r="646" spans="7:12">
      <c r="G646">
        <f t="shared" si="35"/>
        <v>0</v>
      </c>
      <c r="H646" s="28">
        <f t="shared" si="36"/>
        <v>0</v>
      </c>
      <c r="I646" s="65">
        <f t="shared" si="37"/>
        <v>0</v>
      </c>
      <c r="K646" s="24" t="e">
        <f>VLOOKUP(A646,HF!$A$3:$L$11001,12,FALSE)</f>
        <v>#N/A</v>
      </c>
      <c r="L646" s="49">
        <f>I646-IFERROR(VLOOKUP(A646,Summary!$A$3:$H$30000,8,FALSE),0)</f>
        <v>0</v>
      </c>
    </row>
    <row r="647" spans="7:12">
      <c r="G647">
        <f t="shared" si="35"/>
        <v>0</v>
      </c>
      <c r="H647" s="28">
        <f t="shared" si="36"/>
        <v>0</v>
      </c>
      <c r="I647" s="65">
        <f t="shared" si="37"/>
        <v>0</v>
      </c>
      <c r="K647" s="24" t="e">
        <f>VLOOKUP(A647,HF!$A$3:$L$11001,12,FALSE)</f>
        <v>#N/A</v>
      </c>
      <c r="L647" s="49">
        <f>I647-IFERROR(VLOOKUP(A647,Summary!$A$3:$H$30000,8,FALSE),0)</f>
        <v>0</v>
      </c>
    </row>
    <row r="648" spans="7:12">
      <c r="G648">
        <f t="shared" si="35"/>
        <v>0</v>
      </c>
      <c r="H648" s="28">
        <f t="shared" si="36"/>
        <v>0</v>
      </c>
      <c r="I648" s="65">
        <f t="shared" si="37"/>
        <v>0</v>
      </c>
      <c r="K648" s="24" t="e">
        <f>VLOOKUP(A648,HF!$A$3:$L$11001,12,FALSE)</f>
        <v>#N/A</v>
      </c>
      <c r="L648" s="49">
        <f>I648-IFERROR(VLOOKUP(A648,Summary!$A$3:$H$30000,8,FALSE),0)</f>
        <v>0</v>
      </c>
    </row>
    <row r="649" spans="7:12">
      <c r="G649">
        <f t="shared" si="35"/>
        <v>0</v>
      </c>
      <c r="H649" s="28">
        <f t="shared" si="36"/>
        <v>0</v>
      </c>
      <c r="I649" s="65">
        <f t="shared" si="37"/>
        <v>0</v>
      </c>
      <c r="K649" s="24" t="e">
        <f>VLOOKUP(A649,HF!$A$3:$L$11001,12,FALSE)</f>
        <v>#N/A</v>
      </c>
      <c r="L649" s="49">
        <f>I649-IFERROR(VLOOKUP(A649,Summary!$A$3:$H$30000,8,FALSE),0)</f>
        <v>0</v>
      </c>
    </row>
    <row r="650" spans="7:12">
      <c r="G650">
        <f t="shared" si="35"/>
        <v>0</v>
      </c>
      <c r="H650" s="28">
        <f t="shared" si="36"/>
        <v>0</v>
      </c>
      <c r="I650" s="65">
        <f t="shared" si="37"/>
        <v>0</v>
      </c>
      <c r="K650" s="24" t="e">
        <f>VLOOKUP(A650,HF!$A$3:$L$11001,12,FALSE)</f>
        <v>#N/A</v>
      </c>
      <c r="L650" s="49">
        <f>I650-IFERROR(VLOOKUP(A650,Summary!$A$3:$H$30000,8,FALSE),0)</f>
        <v>0</v>
      </c>
    </row>
    <row r="651" spans="7:12">
      <c r="G651">
        <f t="shared" si="35"/>
        <v>0</v>
      </c>
      <c r="H651" s="28">
        <f t="shared" si="36"/>
        <v>0</v>
      </c>
      <c r="I651" s="65">
        <f t="shared" si="37"/>
        <v>0</v>
      </c>
      <c r="K651" s="24" t="e">
        <f>VLOOKUP(A651,HF!$A$3:$L$11001,12,FALSE)</f>
        <v>#N/A</v>
      </c>
      <c r="L651" s="49">
        <f>I651-IFERROR(VLOOKUP(A651,Summary!$A$3:$H$30000,8,FALSE),0)</f>
        <v>0</v>
      </c>
    </row>
    <row r="652" spans="7:12">
      <c r="G652">
        <f t="shared" si="35"/>
        <v>0</v>
      </c>
      <c r="H652" s="28">
        <f t="shared" si="36"/>
        <v>0</v>
      </c>
      <c r="I652" s="65">
        <f t="shared" si="37"/>
        <v>0</v>
      </c>
      <c r="K652" s="24" t="e">
        <f>VLOOKUP(A652,HF!$A$3:$L$11001,12,FALSE)</f>
        <v>#N/A</v>
      </c>
      <c r="L652" s="49">
        <f>I652-IFERROR(VLOOKUP(A652,Summary!$A$3:$H$30000,8,FALSE),0)</f>
        <v>0</v>
      </c>
    </row>
    <row r="653" spans="7:12">
      <c r="G653">
        <f t="shared" si="35"/>
        <v>0</v>
      </c>
      <c r="H653" s="28">
        <f t="shared" si="36"/>
        <v>0</v>
      </c>
      <c r="I653" s="65">
        <f t="shared" si="37"/>
        <v>0</v>
      </c>
      <c r="K653" s="24" t="e">
        <f>VLOOKUP(A653,HF!$A$3:$L$11001,12,FALSE)</f>
        <v>#N/A</v>
      </c>
      <c r="L653" s="49">
        <f>I653-IFERROR(VLOOKUP(A653,Summary!$A$3:$H$30000,8,FALSE),0)</f>
        <v>0</v>
      </c>
    </row>
    <row r="654" spans="7:12">
      <c r="G654">
        <f t="shared" si="35"/>
        <v>0</v>
      </c>
      <c r="H654" s="28">
        <f t="shared" si="36"/>
        <v>0</v>
      </c>
      <c r="I654" s="65">
        <f t="shared" si="37"/>
        <v>0</v>
      </c>
      <c r="K654" s="24" t="e">
        <f>VLOOKUP(A654,HF!$A$3:$L$11001,12,FALSE)</f>
        <v>#N/A</v>
      </c>
      <c r="L654" s="49">
        <f>I654-IFERROR(VLOOKUP(A654,Summary!$A$3:$H$30000,8,FALSE),0)</f>
        <v>0</v>
      </c>
    </row>
    <row r="655" spans="7:12">
      <c r="G655">
        <f t="shared" si="35"/>
        <v>0</v>
      </c>
      <c r="H655" s="28">
        <f t="shared" si="36"/>
        <v>0</v>
      </c>
      <c r="I655" s="65">
        <f t="shared" si="37"/>
        <v>0</v>
      </c>
      <c r="K655" s="24" t="e">
        <f>VLOOKUP(A655,HF!$A$3:$L$11001,12,FALSE)</f>
        <v>#N/A</v>
      </c>
      <c r="L655" s="49">
        <f>I655-IFERROR(VLOOKUP(A655,Summary!$A$3:$H$30000,8,FALSE),0)</f>
        <v>0</v>
      </c>
    </row>
    <row r="656" spans="7:12">
      <c r="G656">
        <f t="shared" si="35"/>
        <v>0</v>
      </c>
      <c r="H656" s="28">
        <f t="shared" si="36"/>
        <v>0</v>
      </c>
      <c r="I656" s="65">
        <f t="shared" si="37"/>
        <v>0</v>
      </c>
      <c r="K656" s="24" t="e">
        <f>VLOOKUP(A656,HF!$A$3:$L$11001,12,FALSE)</f>
        <v>#N/A</v>
      </c>
      <c r="L656" s="49">
        <f>I656-IFERROR(VLOOKUP(A656,Summary!$A$3:$H$30000,8,FALSE),0)</f>
        <v>0</v>
      </c>
    </row>
    <row r="657" spans="7:12">
      <c r="G657">
        <f t="shared" si="35"/>
        <v>0</v>
      </c>
      <c r="H657" s="28">
        <f t="shared" si="36"/>
        <v>0</v>
      </c>
      <c r="I657" s="65">
        <f t="shared" si="37"/>
        <v>0</v>
      </c>
      <c r="K657" s="24" t="e">
        <f>VLOOKUP(A657,HF!$A$3:$L$11001,12,FALSE)</f>
        <v>#N/A</v>
      </c>
      <c r="L657" s="49">
        <f>I657-IFERROR(VLOOKUP(A657,Summary!$A$3:$H$30000,8,FALSE),0)</f>
        <v>0</v>
      </c>
    </row>
    <row r="658" spans="7:12">
      <c r="G658">
        <f t="shared" si="35"/>
        <v>0</v>
      </c>
      <c r="H658" s="28">
        <f t="shared" si="36"/>
        <v>0</v>
      </c>
      <c r="I658" s="65">
        <f t="shared" si="37"/>
        <v>0</v>
      </c>
      <c r="K658" s="24" t="e">
        <f>VLOOKUP(A658,HF!$A$3:$L$11001,12,FALSE)</f>
        <v>#N/A</v>
      </c>
      <c r="L658" s="49">
        <f>I658-IFERROR(VLOOKUP(A658,Summary!$A$3:$H$30000,8,FALSE),0)</f>
        <v>0</v>
      </c>
    </row>
    <row r="659" spans="7:12">
      <c r="G659">
        <f t="shared" si="35"/>
        <v>0</v>
      </c>
      <c r="H659" s="28">
        <f t="shared" si="36"/>
        <v>0</v>
      </c>
      <c r="I659" s="65">
        <f t="shared" si="37"/>
        <v>0</v>
      </c>
      <c r="K659" s="24" t="e">
        <f>VLOOKUP(A659,HF!$A$3:$L$11001,12,FALSE)</f>
        <v>#N/A</v>
      </c>
      <c r="L659" s="49">
        <f>I659-IFERROR(VLOOKUP(A659,Summary!$A$3:$H$30000,8,FALSE),0)</f>
        <v>0</v>
      </c>
    </row>
    <row r="660" spans="7:12">
      <c r="G660">
        <f t="shared" si="35"/>
        <v>0</v>
      </c>
      <c r="H660" s="28">
        <f t="shared" si="36"/>
        <v>0</v>
      </c>
      <c r="I660" s="65">
        <f t="shared" si="37"/>
        <v>0</v>
      </c>
      <c r="K660" s="24" t="e">
        <f>VLOOKUP(A660,HF!$A$3:$L$11001,12,FALSE)</f>
        <v>#N/A</v>
      </c>
      <c r="L660" s="49">
        <f>I660-IFERROR(VLOOKUP(A660,Summary!$A$3:$H$30000,8,FALSE),0)</f>
        <v>0</v>
      </c>
    </row>
    <row r="661" spans="7:12">
      <c r="G661">
        <f t="shared" si="35"/>
        <v>0</v>
      </c>
      <c r="H661" s="28">
        <f t="shared" si="36"/>
        <v>0</v>
      </c>
      <c r="I661" s="65">
        <f t="shared" si="37"/>
        <v>0</v>
      </c>
      <c r="K661" s="24" t="e">
        <f>VLOOKUP(A661,HF!$A$3:$L$11001,12,FALSE)</f>
        <v>#N/A</v>
      </c>
      <c r="L661" s="49">
        <f>I661-IFERROR(VLOOKUP(A661,Summary!$A$3:$H$30000,8,FALSE),0)</f>
        <v>0</v>
      </c>
    </row>
    <row r="662" spans="7:12">
      <c r="G662">
        <f t="shared" si="35"/>
        <v>0</v>
      </c>
      <c r="H662" s="28">
        <f t="shared" si="36"/>
        <v>0</v>
      </c>
      <c r="I662" s="65">
        <f t="shared" si="37"/>
        <v>0</v>
      </c>
      <c r="K662" s="24" t="e">
        <f>VLOOKUP(A662,HF!$A$3:$L$11001,12,FALSE)</f>
        <v>#N/A</v>
      </c>
      <c r="L662" s="49">
        <f>I662-IFERROR(VLOOKUP(A662,Summary!$A$3:$H$30000,8,FALSE),0)</f>
        <v>0</v>
      </c>
    </row>
    <row r="663" spans="7:12">
      <c r="G663">
        <f t="shared" si="35"/>
        <v>0</v>
      </c>
      <c r="H663" s="28">
        <f t="shared" si="36"/>
        <v>0</v>
      </c>
      <c r="I663" s="65">
        <f t="shared" si="37"/>
        <v>0</v>
      </c>
      <c r="L663" s="49">
        <f>I663-IFERROR(VLOOKUP(A663,Summary!$A$3:$H$30000,8,FALSE),0)</f>
        <v>0</v>
      </c>
    </row>
    <row r="664" spans="7:12">
      <c r="G664">
        <f t="shared" si="35"/>
        <v>0</v>
      </c>
      <c r="H664" s="28">
        <f t="shared" si="36"/>
        <v>0</v>
      </c>
      <c r="I664" s="65">
        <f t="shared" si="37"/>
        <v>0</v>
      </c>
      <c r="L664" s="49">
        <f>I664-IFERROR(VLOOKUP(A664,Summary!$A$3:$H$30000,8,FALSE),0)</f>
        <v>0</v>
      </c>
    </row>
    <row r="665" spans="7:12">
      <c r="G665">
        <f t="shared" si="35"/>
        <v>0</v>
      </c>
      <c r="H665" s="28">
        <f t="shared" si="36"/>
        <v>0</v>
      </c>
      <c r="I665" s="65">
        <f t="shared" si="37"/>
        <v>0</v>
      </c>
      <c r="L665" s="49">
        <f>I665-IFERROR(VLOOKUP(A665,Summary!$A$3:$H$30000,8,FALSE),0)</f>
        <v>0</v>
      </c>
    </row>
    <row r="666" spans="7:12">
      <c r="G666">
        <f t="shared" si="35"/>
        <v>0</v>
      </c>
      <c r="H666" s="28">
        <f t="shared" si="36"/>
        <v>0</v>
      </c>
      <c r="I666" s="65">
        <f t="shared" si="37"/>
        <v>0</v>
      </c>
      <c r="L666" s="49">
        <f>I666-IFERROR(VLOOKUP(A666,Summary!$A$3:$H$30000,8,FALSE),0)</f>
        <v>0</v>
      </c>
    </row>
    <row r="667" spans="7:12">
      <c r="G667">
        <f t="shared" si="35"/>
        <v>0</v>
      </c>
      <c r="H667" s="28">
        <f t="shared" si="36"/>
        <v>0</v>
      </c>
      <c r="I667" s="65">
        <f t="shared" si="37"/>
        <v>0</v>
      </c>
      <c r="L667" s="49">
        <f>I667-IFERROR(VLOOKUP(A667,Summary!$A$3:$H$30000,8,FALSE),0)</f>
        <v>0</v>
      </c>
    </row>
    <row r="668" spans="7:12">
      <c r="G668">
        <f t="shared" si="35"/>
        <v>0</v>
      </c>
      <c r="H668" s="28">
        <f t="shared" si="36"/>
        <v>0</v>
      </c>
      <c r="I668" s="65">
        <f t="shared" si="37"/>
        <v>0</v>
      </c>
      <c r="L668" s="49">
        <f>I668-IFERROR(VLOOKUP(A668,Summary!$A$3:$H$30000,8,FALSE),0)</f>
        <v>0</v>
      </c>
    </row>
    <row r="669" spans="7:12">
      <c r="G669">
        <f t="shared" si="35"/>
        <v>0</v>
      </c>
      <c r="H669" s="28">
        <f t="shared" si="36"/>
        <v>0</v>
      </c>
      <c r="I669" s="65">
        <f t="shared" si="37"/>
        <v>0</v>
      </c>
      <c r="L669" s="49">
        <f>I669-IFERROR(VLOOKUP(A669,Summary!$A$3:$H$30000,8,FALSE),0)</f>
        <v>0</v>
      </c>
    </row>
    <row r="670" spans="7:12">
      <c r="G670">
        <f t="shared" si="35"/>
        <v>0</v>
      </c>
      <c r="H670" s="28">
        <f t="shared" si="36"/>
        <v>0</v>
      </c>
      <c r="I670" s="65">
        <f t="shared" si="37"/>
        <v>0</v>
      </c>
      <c r="L670" s="49">
        <f>I670-IFERROR(VLOOKUP(A670,Summary!$A$3:$H$30000,8,FALSE),0)</f>
        <v>0</v>
      </c>
    </row>
    <row r="671" spans="7:12">
      <c r="G671">
        <f t="shared" si="35"/>
        <v>0</v>
      </c>
      <c r="H671" s="28">
        <f t="shared" si="36"/>
        <v>0</v>
      </c>
      <c r="I671" s="65">
        <f t="shared" si="37"/>
        <v>0</v>
      </c>
      <c r="L671" s="49">
        <f>I671-IFERROR(VLOOKUP(A671,Summary!$A$3:$H$30000,8,FALSE),0)</f>
        <v>0</v>
      </c>
    </row>
    <row r="672" spans="7:12">
      <c r="G672">
        <f t="shared" si="35"/>
        <v>0</v>
      </c>
      <c r="H672" s="28">
        <f t="shared" si="36"/>
        <v>0</v>
      </c>
      <c r="I672" s="65">
        <f t="shared" si="37"/>
        <v>0</v>
      </c>
      <c r="L672" s="49">
        <f>I672-IFERROR(VLOOKUP(A672,Summary!$A$3:$H$30000,8,FALSE),0)</f>
        <v>0</v>
      </c>
    </row>
    <row r="673" spans="7:12">
      <c r="G673">
        <f t="shared" si="35"/>
        <v>0</v>
      </c>
      <c r="H673" s="28">
        <f t="shared" si="36"/>
        <v>0</v>
      </c>
      <c r="I673" s="65">
        <f t="shared" si="37"/>
        <v>0</v>
      </c>
      <c r="L673" s="49">
        <f>I673-IFERROR(VLOOKUP(A673,Summary!$A$3:$H$30000,8,FALSE),0)</f>
        <v>0</v>
      </c>
    </row>
    <row r="674" spans="7:12">
      <c r="G674">
        <f t="shared" si="35"/>
        <v>0</v>
      </c>
      <c r="H674" s="28">
        <f t="shared" si="36"/>
        <v>0</v>
      </c>
      <c r="I674" s="65">
        <f t="shared" si="37"/>
        <v>0</v>
      </c>
      <c r="L674" s="49">
        <f>I674-IFERROR(VLOOKUP(A674,Summary!$A$3:$H$30000,8,FALSE),0)</f>
        <v>0</v>
      </c>
    </row>
    <row r="675" spans="7:12">
      <c r="G675">
        <f t="shared" si="35"/>
        <v>0</v>
      </c>
      <c r="H675" s="28">
        <f t="shared" si="36"/>
        <v>0</v>
      </c>
      <c r="I675" s="65">
        <f t="shared" si="37"/>
        <v>0</v>
      </c>
      <c r="L675" s="49">
        <f>I675-IFERROR(VLOOKUP(A675,Summary!$A$3:$H$30000,8,FALSE),0)</f>
        <v>0</v>
      </c>
    </row>
    <row r="676" spans="7:12">
      <c r="G676">
        <f t="shared" si="35"/>
        <v>0</v>
      </c>
      <c r="H676" s="28">
        <f t="shared" si="36"/>
        <v>0</v>
      </c>
      <c r="I676" s="65">
        <f t="shared" si="37"/>
        <v>0</v>
      </c>
      <c r="L676" s="49">
        <f>I676-IFERROR(VLOOKUP(A676,Summary!$A$3:$H$30000,8,FALSE),0)</f>
        <v>0</v>
      </c>
    </row>
    <row r="677" spans="7:12">
      <c r="G677">
        <f t="shared" si="35"/>
        <v>0</v>
      </c>
      <c r="H677" s="28">
        <f t="shared" si="36"/>
        <v>0</v>
      </c>
      <c r="I677" s="65">
        <f t="shared" si="37"/>
        <v>0</v>
      </c>
      <c r="L677" s="49">
        <f>I677-IFERROR(VLOOKUP(A677,Summary!$A$3:$H$30000,8,FALSE),0)</f>
        <v>0</v>
      </c>
    </row>
    <row r="678" spans="7:12">
      <c r="G678">
        <f t="shared" si="35"/>
        <v>0</v>
      </c>
      <c r="H678" s="28">
        <f t="shared" si="36"/>
        <v>0</v>
      </c>
      <c r="I678" s="65">
        <f t="shared" si="37"/>
        <v>0</v>
      </c>
      <c r="L678" s="49">
        <f>I678-IFERROR(VLOOKUP(A678,Summary!$A$3:$H$30000,8,FALSE),0)</f>
        <v>0</v>
      </c>
    </row>
    <row r="679" spans="7:12">
      <c r="G679">
        <f t="shared" si="35"/>
        <v>0</v>
      </c>
      <c r="H679" s="28">
        <f t="shared" si="36"/>
        <v>0</v>
      </c>
      <c r="I679" s="65">
        <f t="shared" si="37"/>
        <v>0</v>
      </c>
      <c r="L679" s="49">
        <f>I679-IFERROR(VLOOKUP(A679,Summary!$A$3:$H$30000,8,FALSE),0)</f>
        <v>0</v>
      </c>
    </row>
    <row r="680" spans="7:12">
      <c r="G680">
        <f t="shared" si="35"/>
        <v>0</v>
      </c>
      <c r="H680" s="28">
        <f t="shared" si="36"/>
        <v>0</v>
      </c>
      <c r="I680" s="65">
        <f t="shared" si="37"/>
        <v>0</v>
      </c>
      <c r="L680" s="49">
        <f>I680-IFERROR(VLOOKUP(A680,Summary!$A$3:$H$30000,8,FALSE),0)</f>
        <v>0</v>
      </c>
    </row>
    <row r="681" spans="7:12">
      <c r="G681">
        <f t="shared" si="35"/>
        <v>0</v>
      </c>
      <c r="H681" s="28">
        <f t="shared" si="36"/>
        <v>0</v>
      </c>
      <c r="I681" s="65">
        <f t="shared" si="37"/>
        <v>0</v>
      </c>
      <c r="L681" s="49">
        <f>I681-IFERROR(VLOOKUP(A681,Summary!$A$3:$H$30000,8,FALSE),0)</f>
        <v>0</v>
      </c>
    </row>
    <row r="682" spans="7:12">
      <c r="G682">
        <f t="shared" si="35"/>
        <v>0</v>
      </c>
      <c r="H682" s="28">
        <f t="shared" si="36"/>
        <v>0</v>
      </c>
      <c r="I682" s="65">
        <f t="shared" si="37"/>
        <v>0</v>
      </c>
      <c r="L682" s="49">
        <f>I682-IFERROR(VLOOKUP(A682,Summary!$A$3:$H$30000,8,FALSE),0)</f>
        <v>0</v>
      </c>
    </row>
    <row r="683" spans="7:12">
      <c r="G683">
        <f t="shared" si="35"/>
        <v>0</v>
      </c>
      <c r="H683" s="28">
        <f t="shared" si="36"/>
        <v>0</v>
      </c>
      <c r="I683" s="65">
        <f t="shared" si="37"/>
        <v>0</v>
      </c>
      <c r="L683" s="49">
        <f>I683-IFERROR(VLOOKUP(A683,Summary!$A$3:$H$30000,8,FALSE),0)</f>
        <v>0</v>
      </c>
    </row>
    <row r="684" spans="7:12">
      <c r="G684">
        <f t="shared" si="35"/>
        <v>0</v>
      </c>
      <c r="H684" s="28">
        <f t="shared" si="36"/>
        <v>0</v>
      </c>
      <c r="I684" s="65">
        <f t="shared" si="37"/>
        <v>0</v>
      </c>
      <c r="L684" s="49">
        <f>I684-IFERROR(VLOOKUP(A684,Summary!$A$3:$H$30000,8,FALSE),0)</f>
        <v>0</v>
      </c>
    </row>
    <row r="685" spans="7:12">
      <c r="G685">
        <f t="shared" si="35"/>
        <v>0</v>
      </c>
      <c r="H685" s="28">
        <f t="shared" si="36"/>
        <v>0</v>
      </c>
      <c r="I685" s="65">
        <f t="shared" si="37"/>
        <v>0</v>
      </c>
      <c r="L685" s="49">
        <f>I685-IFERROR(VLOOKUP(A685,Summary!$A$3:$H$30000,8,FALSE),0)</f>
        <v>0</v>
      </c>
    </row>
    <row r="686" spans="7:12">
      <c r="G686">
        <f t="shared" si="35"/>
        <v>0</v>
      </c>
      <c r="H686" s="28">
        <f t="shared" si="36"/>
        <v>0</v>
      </c>
      <c r="I686" s="65">
        <f t="shared" si="37"/>
        <v>0</v>
      </c>
      <c r="L686" s="49">
        <f>I686-IFERROR(VLOOKUP(A686,Summary!$A$3:$H$30000,8,FALSE),0)</f>
        <v>0</v>
      </c>
    </row>
    <row r="687" spans="7:12">
      <c r="G687">
        <f t="shared" si="35"/>
        <v>0</v>
      </c>
      <c r="H687" s="28">
        <f t="shared" si="36"/>
        <v>0</v>
      </c>
      <c r="I687" s="65">
        <f t="shared" si="37"/>
        <v>0</v>
      </c>
      <c r="L687" s="49">
        <f>I687-IFERROR(VLOOKUP(A687,Summary!$A$3:$H$30000,8,FALSE),0)</f>
        <v>0</v>
      </c>
    </row>
    <row r="688" spans="7:12">
      <c r="G688">
        <f t="shared" si="35"/>
        <v>0</v>
      </c>
      <c r="H688" s="28">
        <f t="shared" si="36"/>
        <v>0</v>
      </c>
      <c r="I688" s="65">
        <f t="shared" si="37"/>
        <v>0</v>
      </c>
      <c r="L688" s="49">
        <f>I688-IFERROR(VLOOKUP(A688,Summary!$A$3:$H$30000,8,FALSE),0)</f>
        <v>0</v>
      </c>
    </row>
    <row r="689" spans="7:12">
      <c r="G689">
        <f t="shared" si="35"/>
        <v>0</v>
      </c>
      <c r="H689" s="28">
        <f t="shared" si="36"/>
        <v>0</v>
      </c>
      <c r="I689" s="65">
        <f t="shared" si="37"/>
        <v>0</v>
      </c>
      <c r="L689" s="49">
        <f>I689-IFERROR(VLOOKUP(A689,Summary!$A$3:$H$30000,8,FALSE),0)</f>
        <v>0</v>
      </c>
    </row>
    <row r="690" spans="7:12">
      <c r="G690">
        <f t="shared" ref="G690:G730" si="38">F690-C690</f>
        <v>0</v>
      </c>
      <c r="H690" s="28">
        <f t="shared" ref="H690:H730" si="39">E690-D690</f>
        <v>0</v>
      </c>
      <c r="I690" s="65">
        <f t="shared" ref="I690:I730" si="40">IF(G690=0,HOUR(H690)*60+MINUTE(H690),-1)</f>
        <v>0</v>
      </c>
      <c r="L690" s="49">
        <f>I690-IFERROR(VLOOKUP(A690,Summary!$A$3:$H$30000,8,FALSE),0)</f>
        <v>0</v>
      </c>
    </row>
    <row r="691" spans="7:12">
      <c r="G691">
        <f t="shared" si="38"/>
        <v>0</v>
      </c>
      <c r="H691" s="28">
        <f t="shared" si="39"/>
        <v>0</v>
      </c>
      <c r="I691" s="65">
        <f t="shared" si="40"/>
        <v>0</v>
      </c>
      <c r="L691" s="49">
        <f>I691-IFERROR(VLOOKUP(A691,Summary!$A$3:$H$30000,8,FALSE),0)</f>
        <v>0</v>
      </c>
    </row>
    <row r="692" spans="7:12">
      <c r="G692">
        <f t="shared" si="38"/>
        <v>0</v>
      </c>
      <c r="H692" s="28">
        <f t="shared" si="39"/>
        <v>0</v>
      </c>
      <c r="I692" s="65">
        <f t="shared" si="40"/>
        <v>0</v>
      </c>
      <c r="L692" s="49">
        <f>I692-IFERROR(VLOOKUP(A692,Summary!$A$3:$H$30000,8,FALSE),0)</f>
        <v>0</v>
      </c>
    </row>
    <row r="693" spans="7:12">
      <c r="G693">
        <f t="shared" si="38"/>
        <v>0</v>
      </c>
      <c r="H693" s="28">
        <f t="shared" si="39"/>
        <v>0</v>
      </c>
      <c r="I693" s="65">
        <f t="shared" si="40"/>
        <v>0</v>
      </c>
      <c r="L693" s="49">
        <f>I693-IFERROR(VLOOKUP(A693,Summary!$A$3:$H$30000,8,FALSE),0)</f>
        <v>0</v>
      </c>
    </row>
    <row r="694" spans="7:12">
      <c r="G694">
        <f t="shared" si="38"/>
        <v>0</v>
      </c>
      <c r="H694" s="28">
        <f t="shared" si="39"/>
        <v>0</v>
      </c>
      <c r="I694" s="65">
        <f t="shared" si="40"/>
        <v>0</v>
      </c>
      <c r="L694" s="49">
        <f>I694-IFERROR(VLOOKUP(A694,Summary!$A$3:$H$30000,8,FALSE),0)</f>
        <v>0</v>
      </c>
    </row>
    <row r="695" spans="7:12">
      <c r="G695">
        <f t="shared" si="38"/>
        <v>0</v>
      </c>
      <c r="H695" s="28">
        <f t="shared" si="39"/>
        <v>0</v>
      </c>
      <c r="I695" s="65">
        <f t="shared" si="40"/>
        <v>0</v>
      </c>
      <c r="L695" s="49">
        <f>I695-IFERROR(VLOOKUP(A695,Summary!$A$3:$H$30000,8,FALSE),0)</f>
        <v>0</v>
      </c>
    </row>
    <row r="696" spans="7:12">
      <c r="G696">
        <f t="shared" si="38"/>
        <v>0</v>
      </c>
      <c r="H696" s="28">
        <f t="shared" si="39"/>
        <v>0</v>
      </c>
      <c r="I696" s="65">
        <f t="shared" si="40"/>
        <v>0</v>
      </c>
      <c r="L696" s="49">
        <f>I696-IFERROR(VLOOKUP(A696,Summary!$A$3:$H$30000,8,FALSE),0)</f>
        <v>0</v>
      </c>
    </row>
    <row r="697" spans="7:12">
      <c r="G697">
        <f t="shared" si="38"/>
        <v>0</v>
      </c>
      <c r="H697" s="28">
        <f t="shared" si="39"/>
        <v>0</v>
      </c>
      <c r="I697" s="65">
        <f t="shared" si="40"/>
        <v>0</v>
      </c>
      <c r="L697" s="49">
        <f>I697-IFERROR(VLOOKUP(A697,Summary!$A$3:$H$30000,8,FALSE),0)</f>
        <v>0</v>
      </c>
    </row>
    <row r="698" spans="7:12">
      <c r="G698">
        <f t="shared" si="38"/>
        <v>0</v>
      </c>
      <c r="H698" s="28">
        <f t="shared" si="39"/>
        <v>0</v>
      </c>
      <c r="I698" s="65">
        <f t="shared" si="40"/>
        <v>0</v>
      </c>
      <c r="L698" s="49">
        <f>I698-IFERROR(VLOOKUP(A698,Summary!$A$3:$H$30000,8,FALSE),0)</f>
        <v>0</v>
      </c>
    </row>
    <row r="699" spans="7:12">
      <c r="G699">
        <f t="shared" si="38"/>
        <v>0</v>
      </c>
      <c r="H699" s="28">
        <f t="shared" si="39"/>
        <v>0</v>
      </c>
      <c r="I699" s="65">
        <f t="shared" si="40"/>
        <v>0</v>
      </c>
      <c r="L699" s="49">
        <f>I699-IFERROR(VLOOKUP(A699,Summary!$A$3:$H$30000,8,FALSE),0)</f>
        <v>0</v>
      </c>
    </row>
    <row r="700" spans="7:12">
      <c r="G700">
        <f t="shared" si="38"/>
        <v>0</v>
      </c>
      <c r="H700" s="28">
        <f t="shared" si="39"/>
        <v>0</v>
      </c>
      <c r="I700" s="65">
        <f t="shared" si="40"/>
        <v>0</v>
      </c>
      <c r="L700" s="49">
        <f>I700-IFERROR(VLOOKUP(A700,Summary!$A$3:$H$30000,8,FALSE),0)</f>
        <v>0</v>
      </c>
    </row>
    <row r="701" spans="7:12">
      <c r="G701">
        <f t="shared" si="38"/>
        <v>0</v>
      </c>
      <c r="H701" s="28">
        <f t="shared" si="39"/>
        <v>0</v>
      </c>
      <c r="I701" s="65">
        <f t="shared" si="40"/>
        <v>0</v>
      </c>
      <c r="L701" s="49">
        <f>I701-IFERROR(VLOOKUP(A701,Summary!$A$3:$H$30000,8,FALSE),0)</f>
        <v>0</v>
      </c>
    </row>
    <row r="702" spans="7:12">
      <c r="G702">
        <f t="shared" si="38"/>
        <v>0</v>
      </c>
      <c r="H702" s="28">
        <f t="shared" si="39"/>
        <v>0</v>
      </c>
      <c r="I702" s="65">
        <f t="shared" si="40"/>
        <v>0</v>
      </c>
      <c r="L702" s="49">
        <f>I702-IFERROR(VLOOKUP(A702,Summary!$A$3:$H$30000,8,FALSE),0)</f>
        <v>0</v>
      </c>
    </row>
    <row r="703" spans="7:12">
      <c r="G703">
        <f t="shared" si="38"/>
        <v>0</v>
      </c>
      <c r="H703" s="28">
        <f t="shared" si="39"/>
        <v>0</v>
      </c>
      <c r="I703" s="65">
        <f t="shared" si="40"/>
        <v>0</v>
      </c>
      <c r="L703" s="49">
        <f>I703-IFERROR(VLOOKUP(A703,Summary!$A$3:$H$30000,8,FALSE),0)</f>
        <v>0</v>
      </c>
    </row>
    <row r="704" spans="7:12">
      <c r="G704">
        <f t="shared" si="38"/>
        <v>0</v>
      </c>
      <c r="H704" s="28">
        <f t="shared" si="39"/>
        <v>0</v>
      </c>
      <c r="I704" s="65">
        <f t="shared" si="40"/>
        <v>0</v>
      </c>
      <c r="L704" s="49">
        <f>I704-IFERROR(VLOOKUP(A704,Summary!$A$3:$H$30000,8,FALSE),0)</f>
        <v>0</v>
      </c>
    </row>
    <row r="705" spans="7:12">
      <c r="G705">
        <f t="shared" si="38"/>
        <v>0</v>
      </c>
      <c r="H705" s="28">
        <f t="shared" si="39"/>
        <v>0</v>
      </c>
      <c r="I705" s="65">
        <f t="shared" si="40"/>
        <v>0</v>
      </c>
      <c r="L705" s="49">
        <f>I705-IFERROR(VLOOKUP(A705,Summary!$A$3:$H$30000,8,FALSE),0)</f>
        <v>0</v>
      </c>
    </row>
    <row r="706" spans="7:12">
      <c r="G706">
        <f t="shared" si="38"/>
        <v>0</v>
      </c>
      <c r="H706" s="28">
        <f t="shared" si="39"/>
        <v>0</v>
      </c>
      <c r="I706" s="65">
        <f t="shared" si="40"/>
        <v>0</v>
      </c>
      <c r="L706" s="49">
        <f>I706-IFERROR(VLOOKUP(A706,Summary!$A$3:$H$30000,8,FALSE),0)</f>
        <v>0</v>
      </c>
    </row>
    <row r="707" spans="7:12">
      <c r="G707">
        <f t="shared" si="38"/>
        <v>0</v>
      </c>
      <c r="H707" s="28">
        <f t="shared" si="39"/>
        <v>0</v>
      </c>
      <c r="I707" s="65">
        <f t="shared" si="40"/>
        <v>0</v>
      </c>
      <c r="L707" s="49">
        <f>I707-IFERROR(VLOOKUP(A707,Summary!$A$3:$H$30000,8,FALSE),0)</f>
        <v>0</v>
      </c>
    </row>
    <row r="708" spans="7:12">
      <c r="G708">
        <f t="shared" si="38"/>
        <v>0</v>
      </c>
      <c r="H708" s="28">
        <f t="shared" si="39"/>
        <v>0</v>
      </c>
      <c r="I708" s="65">
        <f t="shared" si="40"/>
        <v>0</v>
      </c>
      <c r="L708" s="49">
        <f>I708-IFERROR(VLOOKUP(A708,Summary!$A$3:$H$30000,8,FALSE),0)</f>
        <v>0</v>
      </c>
    </row>
    <row r="709" spans="7:12">
      <c r="G709">
        <f t="shared" si="38"/>
        <v>0</v>
      </c>
      <c r="H709" s="28">
        <f t="shared" si="39"/>
        <v>0</v>
      </c>
      <c r="I709" s="65">
        <f t="shared" si="40"/>
        <v>0</v>
      </c>
      <c r="L709" s="49">
        <f>I709-IFERROR(VLOOKUP(A709,Summary!$A$3:$H$30000,8,FALSE),0)</f>
        <v>0</v>
      </c>
    </row>
    <row r="710" spans="7:12">
      <c r="G710">
        <f t="shared" si="38"/>
        <v>0</v>
      </c>
      <c r="H710" s="28">
        <f t="shared" si="39"/>
        <v>0</v>
      </c>
      <c r="I710" s="65">
        <f t="shared" si="40"/>
        <v>0</v>
      </c>
      <c r="L710" s="49">
        <f>I710-IFERROR(VLOOKUP(A710,Summary!$A$3:$H$30000,8,FALSE),0)</f>
        <v>0</v>
      </c>
    </row>
    <row r="711" spans="7:12">
      <c r="G711">
        <f t="shared" si="38"/>
        <v>0</v>
      </c>
      <c r="H711" s="28">
        <f t="shared" si="39"/>
        <v>0</v>
      </c>
      <c r="I711" s="65">
        <f t="shared" si="40"/>
        <v>0</v>
      </c>
      <c r="L711" s="49">
        <f>I711-IFERROR(VLOOKUP(A711,Summary!$A$3:$H$30000,8,FALSE),0)</f>
        <v>0</v>
      </c>
    </row>
    <row r="712" spans="7:12">
      <c r="G712">
        <f t="shared" si="38"/>
        <v>0</v>
      </c>
      <c r="H712" s="28">
        <f t="shared" si="39"/>
        <v>0</v>
      </c>
      <c r="I712" s="65">
        <f t="shared" si="40"/>
        <v>0</v>
      </c>
      <c r="L712" s="49">
        <f>I712-IFERROR(VLOOKUP(A712,Summary!$A$3:$H$30000,8,FALSE),0)</f>
        <v>0</v>
      </c>
    </row>
    <row r="713" spans="7:12">
      <c r="G713">
        <f t="shared" si="38"/>
        <v>0</v>
      </c>
      <c r="H713" s="28">
        <f t="shared" si="39"/>
        <v>0</v>
      </c>
      <c r="I713" s="65">
        <f t="shared" si="40"/>
        <v>0</v>
      </c>
      <c r="L713" s="49">
        <f>I713-IFERROR(VLOOKUP(A713,Summary!$A$3:$H$30000,8,FALSE),0)</f>
        <v>0</v>
      </c>
    </row>
    <row r="714" spans="7:12">
      <c r="G714">
        <f t="shared" si="38"/>
        <v>0</v>
      </c>
      <c r="H714" s="28">
        <f t="shared" si="39"/>
        <v>0</v>
      </c>
      <c r="I714" s="65">
        <f t="shared" si="40"/>
        <v>0</v>
      </c>
      <c r="L714" s="49">
        <f>I714-IFERROR(VLOOKUP(A714,Summary!$A$3:$H$30000,8,FALSE),0)</f>
        <v>0</v>
      </c>
    </row>
    <row r="715" spans="7:12">
      <c r="G715">
        <f t="shared" si="38"/>
        <v>0</v>
      </c>
      <c r="H715" s="28">
        <f t="shared" si="39"/>
        <v>0</v>
      </c>
      <c r="I715" s="65">
        <f t="shared" si="40"/>
        <v>0</v>
      </c>
      <c r="L715" s="49">
        <f>I715-IFERROR(VLOOKUP(A715,Summary!$A$3:$H$30000,8,FALSE),0)</f>
        <v>0</v>
      </c>
    </row>
    <row r="716" spans="7:12">
      <c r="G716">
        <f t="shared" si="38"/>
        <v>0</v>
      </c>
      <c r="H716" s="28">
        <f t="shared" si="39"/>
        <v>0</v>
      </c>
      <c r="I716" s="65">
        <f t="shared" si="40"/>
        <v>0</v>
      </c>
      <c r="L716" s="49">
        <f>I716-IFERROR(VLOOKUP(A716,Summary!$A$3:$H$30000,8,FALSE),0)</f>
        <v>0</v>
      </c>
    </row>
    <row r="717" spans="7:12">
      <c r="G717">
        <f t="shared" si="38"/>
        <v>0</v>
      </c>
      <c r="H717" s="28">
        <f t="shared" si="39"/>
        <v>0</v>
      </c>
      <c r="I717" s="65">
        <f t="shared" si="40"/>
        <v>0</v>
      </c>
      <c r="L717" s="49">
        <f>I717-IFERROR(VLOOKUP(A717,Summary!$A$3:$H$30000,8,FALSE),0)</f>
        <v>0</v>
      </c>
    </row>
    <row r="718" spans="7:12">
      <c r="G718">
        <f t="shared" si="38"/>
        <v>0</v>
      </c>
      <c r="H718" s="28">
        <f t="shared" si="39"/>
        <v>0</v>
      </c>
      <c r="I718" s="65">
        <f t="shared" si="40"/>
        <v>0</v>
      </c>
      <c r="L718" s="49">
        <f>I718-IFERROR(VLOOKUP(A718,Summary!$A$3:$H$30000,8,FALSE),0)</f>
        <v>0</v>
      </c>
    </row>
    <row r="719" spans="7:12">
      <c r="G719">
        <f t="shared" si="38"/>
        <v>0</v>
      </c>
      <c r="H719" s="28">
        <f t="shared" si="39"/>
        <v>0</v>
      </c>
      <c r="I719" s="65">
        <f t="shared" si="40"/>
        <v>0</v>
      </c>
      <c r="L719" s="49">
        <f>I719-IFERROR(VLOOKUP(A719,Summary!$A$3:$H$30000,8,FALSE),0)</f>
        <v>0</v>
      </c>
    </row>
    <row r="720" spans="7:12">
      <c r="G720">
        <f t="shared" si="38"/>
        <v>0</v>
      </c>
      <c r="H720" s="28">
        <f t="shared" si="39"/>
        <v>0</v>
      </c>
      <c r="I720" s="65">
        <f t="shared" si="40"/>
        <v>0</v>
      </c>
      <c r="L720" s="49">
        <f>I720-IFERROR(VLOOKUP(A720,Summary!$A$3:$H$30000,8,FALSE),0)</f>
        <v>0</v>
      </c>
    </row>
    <row r="721" spans="7:12">
      <c r="G721">
        <f t="shared" si="38"/>
        <v>0</v>
      </c>
      <c r="H721" s="28">
        <f t="shared" si="39"/>
        <v>0</v>
      </c>
      <c r="I721" s="65">
        <f t="shared" si="40"/>
        <v>0</v>
      </c>
      <c r="L721" s="49">
        <f>I721-IFERROR(VLOOKUP(A721,Summary!$A$3:$H$30000,8,FALSE),0)</f>
        <v>0</v>
      </c>
    </row>
    <row r="722" spans="7:12">
      <c r="G722">
        <f t="shared" si="38"/>
        <v>0</v>
      </c>
      <c r="H722" s="28">
        <f t="shared" si="39"/>
        <v>0</v>
      </c>
      <c r="I722" s="65">
        <f t="shared" si="40"/>
        <v>0</v>
      </c>
      <c r="L722" s="49">
        <f>I722-IFERROR(VLOOKUP(A722,Summary!$A$3:$H$30000,8,FALSE),0)</f>
        <v>0</v>
      </c>
    </row>
    <row r="723" spans="7:12">
      <c r="G723">
        <f t="shared" si="38"/>
        <v>0</v>
      </c>
      <c r="H723" s="28">
        <f t="shared" si="39"/>
        <v>0</v>
      </c>
      <c r="I723" s="65">
        <f t="shared" si="40"/>
        <v>0</v>
      </c>
      <c r="L723" s="49">
        <f>I723-IFERROR(VLOOKUP(A723,Summary!$A$3:$H$30000,8,FALSE),0)</f>
        <v>0</v>
      </c>
    </row>
    <row r="724" spans="7:12">
      <c r="G724">
        <f t="shared" si="38"/>
        <v>0</v>
      </c>
      <c r="H724" s="28">
        <f t="shared" si="39"/>
        <v>0</v>
      </c>
      <c r="I724" s="65">
        <f t="shared" si="40"/>
        <v>0</v>
      </c>
      <c r="L724" s="49">
        <f>I724-IFERROR(VLOOKUP(A724,Summary!$A$3:$H$30000,8,FALSE),0)</f>
        <v>0</v>
      </c>
    </row>
    <row r="725" spans="7:12">
      <c r="G725">
        <f t="shared" si="38"/>
        <v>0</v>
      </c>
      <c r="H725" s="28">
        <f t="shared" si="39"/>
        <v>0</v>
      </c>
      <c r="I725" s="65">
        <f t="shared" si="40"/>
        <v>0</v>
      </c>
      <c r="L725" s="49">
        <f>I725-IFERROR(VLOOKUP(A725,Summary!$A$3:$H$30000,8,FALSE),0)</f>
        <v>0</v>
      </c>
    </row>
    <row r="726" spans="7:12">
      <c r="G726">
        <f t="shared" si="38"/>
        <v>0</v>
      </c>
      <c r="H726" s="28">
        <f t="shared" si="39"/>
        <v>0</v>
      </c>
      <c r="I726" s="65">
        <f t="shared" si="40"/>
        <v>0</v>
      </c>
      <c r="L726" s="49">
        <f>I726-IFERROR(VLOOKUP(A726,Summary!$A$3:$H$30000,8,FALSE),0)</f>
        <v>0</v>
      </c>
    </row>
    <row r="727" spans="7:12">
      <c r="G727">
        <f t="shared" si="38"/>
        <v>0</v>
      </c>
      <c r="H727" s="28">
        <f t="shared" si="39"/>
        <v>0</v>
      </c>
      <c r="I727" s="65">
        <f t="shared" si="40"/>
        <v>0</v>
      </c>
      <c r="L727" s="49">
        <f>I727-IFERROR(VLOOKUP(A727,Summary!$A$3:$H$30000,8,FALSE),0)</f>
        <v>0</v>
      </c>
    </row>
    <row r="728" spans="7:12">
      <c r="G728">
        <f t="shared" si="38"/>
        <v>0</v>
      </c>
      <c r="H728" s="28">
        <f t="shared" si="39"/>
        <v>0</v>
      </c>
      <c r="I728" s="65">
        <f t="shared" si="40"/>
        <v>0</v>
      </c>
      <c r="L728" s="49">
        <f>I728-IFERROR(VLOOKUP(A728,Summary!$A$3:$H$30000,8,FALSE),0)</f>
        <v>0</v>
      </c>
    </row>
    <row r="729" spans="7:12">
      <c r="G729">
        <f t="shared" si="38"/>
        <v>0</v>
      </c>
      <c r="H729" s="28">
        <f t="shared" si="39"/>
        <v>0</v>
      </c>
      <c r="I729" s="65">
        <f t="shared" si="40"/>
        <v>0</v>
      </c>
      <c r="L729" s="49">
        <f>I729-IFERROR(VLOOKUP(A729,Summary!$A$3:$H$30000,8,FALSE),0)</f>
        <v>0</v>
      </c>
    </row>
    <row r="730" spans="7:12">
      <c r="G730">
        <f t="shared" si="38"/>
        <v>0</v>
      </c>
      <c r="H730" s="28">
        <f t="shared" si="39"/>
        <v>0</v>
      </c>
      <c r="I730" s="65">
        <f t="shared" si="40"/>
        <v>0</v>
      </c>
      <c r="L730" s="49">
        <f>I730-IFERROR(VLOOKUP(A730,Summary!$A$3:$H$30000,8,FALSE),0)</f>
        <v>0</v>
      </c>
    </row>
  </sheetData>
  <mergeCells count="1">
    <mergeCell ref="B1:F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24"/>
  <sheetViews>
    <sheetView workbookViewId="0">
      <selection activeCell="I7" sqref="I7"/>
    </sheetView>
  </sheetViews>
  <sheetFormatPr baseColWidth="10" defaultRowHeight="15"/>
  <cols>
    <col min="1" max="1" width="11.42578125" style="51"/>
    <col min="2" max="2" width="6.42578125" style="55" customWidth="1"/>
    <col min="3" max="3" width="13.28515625" style="55" bestFit="1" customWidth="1"/>
    <col min="4" max="4" width="14.7109375" style="55" bestFit="1" customWidth="1"/>
    <col min="5" max="5" width="13.28515625" style="55" bestFit="1" customWidth="1"/>
    <col min="6" max="6" width="11.85546875" style="55" bestFit="1" customWidth="1"/>
    <col min="8" max="8" width="20.85546875" bestFit="1" customWidth="1"/>
    <col min="9" max="10" width="11.42578125" style="50"/>
    <col min="11" max="11" width="14.85546875" style="55" bestFit="1" customWidth="1"/>
    <col min="12" max="12" width="11.42578125" style="55"/>
    <col min="13" max="13" width="15.42578125" style="49" bestFit="1" customWidth="1"/>
  </cols>
  <sheetData>
    <row r="1" spans="1:14" ht="15.75" thickBot="1">
      <c r="B1" s="77" t="s">
        <v>84</v>
      </c>
      <c r="C1" s="78"/>
      <c r="D1" s="78"/>
      <c r="E1" s="78"/>
      <c r="F1" s="79"/>
      <c r="K1" s="83" t="s">
        <v>83</v>
      </c>
      <c r="L1" s="83"/>
    </row>
    <row r="2" spans="1:14">
      <c r="A2" s="51" t="s">
        <v>43</v>
      </c>
      <c r="B2" s="55" t="s">
        <v>13</v>
      </c>
      <c r="C2" s="55" t="s">
        <v>85</v>
      </c>
      <c r="D2" s="55" t="s">
        <v>15</v>
      </c>
      <c r="E2" s="55" t="s">
        <v>16</v>
      </c>
      <c r="F2" s="55" t="s">
        <v>86</v>
      </c>
      <c r="G2" t="s">
        <v>18</v>
      </c>
      <c r="H2" t="s">
        <v>19</v>
      </c>
      <c r="I2" s="47" t="s">
        <v>8</v>
      </c>
      <c r="J2" s="47" t="s">
        <v>10</v>
      </c>
      <c r="K2" s="72" t="s">
        <v>15</v>
      </c>
      <c r="L2" s="55" t="s">
        <v>16</v>
      </c>
      <c r="M2" s="49" t="s">
        <v>89</v>
      </c>
    </row>
    <row r="3" spans="1:14">
      <c r="A3" s="51" t="str">
        <f t="shared" ref="A3:A66" si="0">CONCATENATE(B3,C3)</f>
        <v>140469</v>
      </c>
      <c r="B3" s="55">
        <v>1</v>
      </c>
      <c r="C3" s="63">
        <v>40469</v>
      </c>
      <c r="D3" s="64">
        <v>0.35416666666666669</v>
      </c>
      <c r="E3" s="64">
        <v>0.60416666666666663</v>
      </c>
      <c r="F3" s="63">
        <v>40469</v>
      </c>
      <c r="G3">
        <f t="shared" ref="G3:G60" si="1">F3-C3</f>
        <v>0</v>
      </c>
      <c r="H3" s="28">
        <f t="shared" ref="H3:H60" si="2">E3-D3</f>
        <v>0.24999999999999994</v>
      </c>
      <c r="I3" s="24">
        <f>VLOOKUP(A3,HF!$A$3:$L$11001,10,FALSE)</f>
        <v>6</v>
      </c>
      <c r="J3" s="24">
        <f>VLOOKUP(A3,HF!$A$3:$L$11001,12,FALSE)</f>
        <v>1</v>
      </c>
      <c r="K3" s="84">
        <f>VLOOKUP(A3,TTS!$A$3:$F$50000,4,FALSE)</f>
        <v>0.35416666666666669</v>
      </c>
      <c r="L3" s="84">
        <f>VLOOKUP(A3,TTS!$A$3:$F$50000,5,FALSE)</f>
        <v>0.60416666666666663</v>
      </c>
      <c r="M3" s="88">
        <f>HOUR(IF(ISERROR(K3),0,IF(ISERROR(L3),0,IF(K3-D3&gt;0,$K3-D3,0)+IF(E3-L3&gt;0,E3-L3,0))))*60 + MINUTE(IF(ISERROR(K3),0,IF(ISERROR(L3),0,IF(K3-D3&gt;0,$K3-D3,0)+IF(E3-L3&gt;0,E3-L3,0))))</f>
        <v>0</v>
      </c>
    </row>
    <row r="4" spans="1:14">
      <c r="A4" s="51" t="str">
        <f t="shared" si="0"/>
        <v>240469</v>
      </c>
      <c r="B4" s="55">
        <v>2</v>
      </c>
      <c r="C4" s="63">
        <v>40469</v>
      </c>
      <c r="D4" s="64">
        <v>0.41666666666666669</v>
      </c>
      <c r="E4" s="64">
        <v>0.66666666666666663</v>
      </c>
      <c r="F4" s="63">
        <v>40469</v>
      </c>
      <c r="G4">
        <f t="shared" si="1"/>
        <v>0</v>
      </c>
      <c r="H4" s="28">
        <f t="shared" si="2"/>
        <v>0.24999999999999994</v>
      </c>
      <c r="I4" s="24">
        <f>VLOOKUP(A4,HF!$A$3:$L$11001,10,FALSE)</f>
        <v>6</v>
      </c>
      <c r="J4" s="24">
        <f>VLOOKUP(A4,HF!$A$3:$L$11001,12,FALSE)</f>
        <v>1</v>
      </c>
      <c r="K4" s="84">
        <f>VLOOKUP(A4,TTS!$A$3:$F$50000,4,FALSE)</f>
        <v>0.40277777777777773</v>
      </c>
      <c r="L4" s="84">
        <f>VLOOKUP(A4,TTS!$A$3:$F$50000,5,FALSE)</f>
        <v>0.66666666666666663</v>
      </c>
      <c r="M4" s="88">
        <f t="shared" ref="M4:M6" si="3">HOUR(IF(ISERROR(K4),0,IF(ISERROR(L4),0,IF(K4-D4&gt;0,$K4-D4,0)+IF(E4-L4&gt;0,E4-L4,0))))*60 + MINUTE(IF(ISERROR(K4),0,IF(ISERROR(L4),0,IF(K4-D4&gt;0,$K4-D4,0)+IF(E4-L4&gt;0,E4-L4,0))))</f>
        <v>0</v>
      </c>
    </row>
    <row r="5" spans="1:14">
      <c r="A5" s="51" t="str">
        <f t="shared" si="0"/>
        <v>340469</v>
      </c>
      <c r="B5" s="55">
        <v>3</v>
      </c>
      <c r="C5" s="63">
        <v>40469</v>
      </c>
      <c r="D5" s="64">
        <v>0.58333333333333337</v>
      </c>
      <c r="E5" s="64">
        <v>0.83333333333333337</v>
      </c>
      <c r="F5" s="63">
        <v>40469</v>
      </c>
      <c r="G5">
        <f t="shared" si="1"/>
        <v>0</v>
      </c>
      <c r="H5" s="28">
        <f t="shared" si="2"/>
        <v>0.25</v>
      </c>
      <c r="I5" s="24">
        <f>VLOOKUP(A5,HF!$A$3:$L$11001,10,FALSE)</f>
        <v>6</v>
      </c>
      <c r="J5" s="24">
        <f>VLOOKUP(A5,HF!$A$3:$L$11001,12,FALSE)</f>
        <v>1</v>
      </c>
      <c r="K5" s="84">
        <f>VLOOKUP(A5,TTS!$A$3:$F$50000,4,FALSE)</f>
        <v>0.58333333333333337</v>
      </c>
      <c r="L5" s="84">
        <f>VLOOKUP(A5,TTS!$A$3:$F$50000,5,FALSE)</f>
        <v>0.86805555555555547</v>
      </c>
      <c r="M5" s="88">
        <f t="shared" si="3"/>
        <v>0</v>
      </c>
    </row>
    <row r="6" spans="1:14">
      <c r="A6" s="51" t="str">
        <f t="shared" si="0"/>
        <v>440469</v>
      </c>
      <c r="B6" s="55">
        <v>4</v>
      </c>
      <c r="C6" s="63">
        <v>40469</v>
      </c>
      <c r="D6" s="64">
        <v>0.35416666666666669</v>
      </c>
      <c r="E6" s="64">
        <v>0.60416666666666663</v>
      </c>
      <c r="F6" s="63">
        <v>40469</v>
      </c>
      <c r="G6">
        <f t="shared" si="1"/>
        <v>0</v>
      </c>
      <c r="H6" s="28">
        <f t="shared" si="2"/>
        <v>0.24999999999999994</v>
      </c>
      <c r="I6" s="24">
        <f>VLOOKUP(A6,HF!$A$3:$L$11001,10,FALSE)</f>
        <v>6</v>
      </c>
      <c r="J6" s="24">
        <f>VLOOKUP(A6,HF!$A$3:$L$11001,12,FALSE)</f>
        <v>1</v>
      </c>
      <c r="K6" s="84">
        <f>VLOOKUP(A6,TTS!$A$3:$F$50000,4,FALSE)</f>
        <v>0.3576388888888889</v>
      </c>
      <c r="L6" s="84">
        <f>VLOOKUP(A6,TTS!$A$3:$F$50000,5,FALSE)</f>
        <v>0.65277777777777779</v>
      </c>
      <c r="M6" s="88">
        <f t="shared" si="3"/>
        <v>5</v>
      </c>
    </row>
    <row r="7" spans="1:14">
      <c r="A7" s="51" t="str">
        <f t="shared" si="0"/>
        <v>740469</v>
      </c>
      <c r="B7" s="55">
        <v>7</v>
      </c>
      <c r="C7" s="63">
        <v>40469</v>
      </c>
      <c r="D7" s="64">
        <v>0.41666666666666669</v>
      </c>
      <c r="E7" s="64">
        <v>0.66666666666666663</v>
      </c>
      <c r="F7" s="63">
        <v>40469</v>
      </c>
      <c r="G7">
        <f t="shared" si="1"/>
        <v>0</v>
      </c>
      <c r="H7" s="28">
        <f t="shared" si="2"/>
        <v>0.24999999999999994</v>
      </c>
      <c r="I7" s="24">
        <f>VLOOKUP(A7,HF!$A$3:$L$11001,10,FALSE)</f>
        <v>12</v>
      </c>
      <c r="J7" s="24">
        <f>VLOOKUP(A7,HF!$A$3:$L$11001,12,FALSE)</f>
        <v>1</v>
      </c>
      <c r="K7" s="84">
        <f>VLOOKUP(A7,TTS!$A$3:$F$50000,4,FALSE)</f>
        <v>0.375</v>
      </c>
      <c r="L7" s="84">
        <f>VLOOKUP(A7,TTS!$A$3:$F$50000,5,FALSE)</f>
        <v>0.63888888888888895</v>
      </c>
      <c r="M7" s="88">
        <f>HOUR(IF(ISERROR(K7),0,IF(ISERROR(L7),0,IF(K7-D7&gt;0,$K7-D7,0)+IF(E7-L7&gt;0,E7-L7,0))))*60 + MINUTE(IF(ISERROR(K7),0,IF(ISERROR(L7),0,IF(K7-D7&gt;0,$K7-D7,0)+IF(E7-L7&gt;0,E7-L7,0))))</f>
        <v>40</v>
      </c>
    </row>
    <row r="8" spans="1:14">
      <c r="A8" s="51" t="str">
        <f t="shared" si="0"/>
        <v>840469</v>
      </c>
      <c r="B8" s="55">
        <v>8</v>
      </c>
      <c r="C8" s="63">
        <v>40469</v>
      </c>
      <c r="D8" s="64">
        <v>0.35416666666666669</v>
      </c>
      <c r="E8" s="64">
        <v>0.60416666666666663</v>
      </c>
      <c r="F8" s="63">
        <v>40469</v>
      </c>
      <c r="G8">
        <f t="shared" si="1"/>
        <v>0</v>
      </c>
      <c r="H8" s="28">
        <f t="shared" si="2"/>
        <v>0.24999999999999994</v>
      </c>
      <c r="I8" s="24">
        <f>VLOOKUP(A8,HF!$A$3:$L$11001,10,FALSE)</f>
        <v>12</v>
      </c>
      <c r="J8" s="24">
        <f>VLOOKUP(A8,HF!$A$3:$L$11001,12,FALSE)</f>
        <v>1</v>
      </c>
      <c r="K8" s="84">
        <f>VLOOKUP(A8,TTS!$A$3:$F$50000,4,FALSE)</f>
        <v>0.39583333333333331</v>
      </c>
      <c r="L8" s="84">
        <f>VLOOKUP(A8,TTS!$A$3:$F$50000,5,FALSE)</f>
        <v>0.60347222222222219</v>
      </c>
      <c r="M8" s="88">
        <f>HOUR(IF(ISERROR(K8),0,IF(ISERROR(L8),0,IF(K8-D8&gt;0,$K8-D8,0)+IF(E8-L8&gt;0,E8-L8,0))))*60 + MINUTE(IF(ISERROR(K8),0,IF(ISERROR(L8),0,IF(K8-D8&gt;0,$K8-D8,0)+IF(E8-L8&gt;0,E8-L8,0))))</f>
        <v>61</v>
      </c>
    </row>
    <row r="9" spans="1:14">
      <c r="A9" s="51" t="str">
        <f t="shared" si="0"/>
        <v>940469</v>
      </c>
      <c r="B9" s="55">
        <v>9</v>
      </c>
      <c r="C9" s="63">
        <v>40469</v>
      </c>
      <c r="D9" s="64">
        <v>0.41666666666666669</v>
      </c>
      <c r="E9" s="64">
        <v>0.66666666666666663</v>
      </c>
      <c r="F9" s="63">
        <v>40469</v>
      </c>
      <c r="G9">
        <f t="shared" si="1"/>
        <v>0</v>
      </c>
      <c r="H9" s="28">
        <f t="shared" si="2"/>
        <v>0.24999999999999994</v>
      </c>
      <c r="I9" s="24">
        <f>VLOOKUP(A9,HF!$A$3:$L$11001,10,FALSE)</f>
        <v>12</v>
      </c>
      <c r="J9" s="24">
        <f>VLOOKUP(A9,HF!$A$3:$L$11001,12,FALSE)</f>
        <v>1</v>
      </c>
      <c r="K9" s="84">
        <f>VLOOKUP(A9,TTS!$A$3:$F$50000,4,FALSE)</f>
        <v>0.58333333333333337</v>
      </c>
      <c r="L9" s="84">
        <f>VLOOKUP(A9,TTS!$A$3:$F$50000,5,FALSE)</f>
        <v>0.86111111111111116</v>
      </c>
      <c r="M9" s="88">
        <f>HOUR(IF(ISERROR(K9),0,IF(ISERROR(L9),0,IF(K9-D9&gt;0,$K9-D9,0)+IF(E9-L9&gt;0,E9-L9,0))))*60 + MINUTE(IF(ISERROR(K9),0,IF(ISERROR(L9),0,IF(K9-D9&gt;0,$K9-D9,0)+IF(E9-L9&gt;0,E9-L9,0))))</f>
        <v>240</v>
      </c>
    </row>
    <row r="10" spans="1:14">
      <c r="A10" s="51" t="str">
        <f t="shared" si="0"/>
        <v>1040469</v>
      </c>
      <c r="B10" s="55">
        <v>10</v>
      </c>
      <c r="C10" s="63">
        <v>40469</v>
      </c>
      <c r="D10" s="64">
        <v>0.58333333333333337</v>
      </c>
      <c r="E10" s="64">
        <v>0.83333333333333337</v>
      </c>
      <c r="F10" s="63">
        <v>40469</v>
      </c>
      <c r="G10">
        <f t="shared" si="1"/>
        <v>0</v>
      </c>
      <c r="H10" s="28">
        <f t="shared" si="2"/>
        <v>0.25</v>
      </c>
      <c r="I10" s="24">
        <f>VLOOKUP(A10,HF!$A$3:$L$11001,10,FALSE)</f>
        <v>12</v>
      </c>
      <c r="J10" s="24">
        <f>VLOOKUP(A10,HF!$A$3:$L$11001,12,FALSE)</f>
        <v>1</v>
      </c>
      <c r="K10" s="84">
        <f>VLOOKUP(A10,TTS!$A$3:$F$50000,4,FALSE)</f>
        <v>0.35416666666666669</v>
      </c>
      <c r="L10" s="84">
        <f>VLOOKUP(A10,TTS!$A$3:$F$50000,5,FALSE)</f>
        <v>0.60902777777777783</v>
      </c>
      <c r="M10" s="88">
        <f>HOUR(IF(ISERROR(K10),0,IF(ISERROR(L10),0,IF(K10-D10&gt;0,$K10-D10,0)+IF(E10-L10&gt;0,E10-L10,0))))*60 + MINUTE(IF(ISERROR(K10),0,IF(ISERROR(L10),0,IF(K10-D10&gt;0,$K10-D10,0)+IF(E10-L10&gt;0,E10-L10,0))))</f>
        <v>323</v>
      </c>
      <c r="N10" s="28"/>
    </row>
    <row r="11" spans="1:14">
      <c r="A11" s="51" t="str">
        <f t="shared" si="0"/>
        <v>1140469</v>
      </c>
      <c r="B11" s="55">
        <v>11</v>
      </c>
      <c r="C11" s="63">
        <v>40469</v>
      </c>
      <c r="D11" s="64">
        <v>0.35416666666666669</v>
      </c>
      <c r="E11" s="64">
        <v>0.60416666666666663</v>
      </c>
      <c r="F11" s="63">
        <v>40469</v>
      </c>
      <c r="G11">
        <f t="shared" si="1"/>
        <v>0</v>
      </c>
      <c r="H11" s="28">
        <f t="shared" si="2"/>
        <v>0.24999999999999994</v>
      </c>
      <c r="I11" s="24">
        <f>VLOOKUP(A11,HF!$A$3:$L$11001,10,FALSE)</f>
        <v>12</v>
      </c>
      <c r="J11" s="24">
        <f>VLOOKUP(A11,HF!$A$3:$L$11001,12,FALSE)</f>
        <v>1</v>
      </c>
      <c r="K11" s="84" t="e">
        <f>VLOOKUP(A11,TTS!$A$3:$F$50000,4,FALSE)</f>
        <v>#N/A</v>
      </c>
      <c r="L11" s="84" t="e">
        <f>VLOOKUP(A11,TTS!$A$3:$F$50000,5,FALSE)</f>
        <v>#N/A</v>
      </c>
      <c r="M11" s="88">
        <f t="shared" ref="M11:M74" si="4">HOUR(IF(ISERROR(K11),0,IF(ISERROR(L11),0,IF(K11-D11&gt;0,$K11-D11,0)+IF(E11-L11&gt;0,E11-L11,0))))*60 + MINUTE(IF(ISERROR(K11),0,IF(ISERROR(L11),0,IF(K11-D11&gt;0,$K11-D11,0)+IF(E11-L11&gt;0,E11-L11,0))))</f>
        <v>0</v>
      </c>
      <c r="N11" s="28"/>
    </row>
    <row r="12" spans="1:14">
      <c r="A12" s="51" t="str">
        <f t="shared" si="0"/>
        <v/>
      </c>
      <c r="G12">
        <f t="shared" si="1"/>
        <v>0</v>
      </c>
      <c r="H12" s="28">
        <f t="shared" si="2"/>
        <v>0</v>
      </c>
      <c r="I12" s="24" t="e">
        <f>VLOOKUP(A12,HF!$A$3:$L$11001,10,FALSE)</f>
        <v>#N/A</v>
      </c>
      <c r="J12" s="24" t="e">
        <f>VLOOKUP(A12,HF!$A$3:$L$11001,12,FALSE)</f>
        <v>#N/A</v>
      </c>
      <c r="K12" s="57"/>
      <c r="L12" s="57"/>
      <c r="M12" s="88">
        <f t="shared" si="4"/>
        <v>0</v>
      </c>
    </row>
    <row r="13" spans="1:14">
      <c r="A13" s="51" t="str">
        <f t="shared" si="0"/>
        <v/>
      </c>
      <c r="G13">
        <f t="shared" si="1"/>
        <v>0</v>
      </c>
      <c r="H13" s="28">
        <f t="shared" si="2"/>
        <v>0</v>
      </c>
      <c r="I13" s="24" t="e">
        <f>VLOOKUP(A13,HF!$A$3:$L$11001,10,FALSE)</f>
        <v>#N/A</v>
      </c>
      <c r="J13" s="24" t="e">
        <f>VLOOKUP(A13,HF!$A$3:$L$11001,12,FALSE)</f>
        <v>#N/A</v>
      </c>
      <c r="K13" s="57"/>
      <c r="L13" s="57"/>
      <c r="M13" s="88">
        <f t="shared" si="4"/>
        <v>0</v>
      </c>
    </row>
    <row r="14" spans="1:14">
      <c r="A14" s="51" t="str">
        <f t="shared" si="0"/>
        <v/>
      </c>
      <c r="G14">
        <f t="shared" si="1"/>
        <v>0</v>
      </c>
      <c r="H14" s="28">
        <f t="shared" si="2"/>
        <v>0</v>
      </c>
      <c r="I14" s="24" t="e">
        <f>VLOOKUP(A14,HF!$A$3:$L$11001,10,FALSE)</f>
        <v>#N/A</v>
      </c>
      <c r="J14" s="24" t="e">
        <f>VLOOKUP(A14,HF!$A$3:$L$11001,12,FALSE)</f>
        <v>#N/A</v>
      </c>
      <c r="K14" s="57"/>
      <c r="L14" s="57"/>
      <c r="M14" s="88">
        <f t="shared" si="4"/>
        <v>0</v>
      </c>
    </row>
    <row r="15" spans="1:14">
      <c r="A15" s="51" t="str">
        <f t="shared" si="0"/>
        <v/>
      </c>
      <c r="G15">
        <f t="shared" si="1"/>
        <v>0</v>
      </c>
      <c r="H15" s="28">
        <f t="shared" si="2"/>
        <v>0</v>
      </c>
      <c r="I15" s="24" t="e">
        <f>VLOOKUP(A15,HF!$A$3:$L$11001,10,FALSE)</f>
        <v>#N/A</v>
      </c>
      <c r="J15" s="24" t="e">
        <f>VLOOKUP(A15,HF!$A$3:$L$11001,12,FALSE)</f>
        <v>#N/A</v>
      </c>
      <c r="K15" s="57"/>
      <c r="L15" s="57"/>
      <c r="M15" s="88">
        <f t="shared" si="4"/>
        <v>0</v>
      </c>
    </row>
    <row r="16" spans="1:14">
      <c r="A16" s="51" t="str">
        <f t="shared" si="0"/>
        <v/>
      </c>
      <c r="G16">
        <f t="shared" si="1"/>
        <v>0</v>
      </c>
      <c r="H16" s="28">
        <f t="shared" si="2"/>
        <v>0</v>
      </c>
      <c r="I16" s="24" t="e">
        <f>VLOOKUP(A16,HF!$A$3:$L$11001,10,FALSE)</f>
        <v>#N/A</v>
      </c>
      <c r="J16" s="24" t="e">
        <f>VLOOKUP(A16,HF!$A$3:$L$11001,12,FALSE)</f>
        <v>#N/A</v>
      </c>
      <c r="K16" s="57"/>
      <c r="L16" s="57"/>
      <c r="M16" s="88">
        <f t="shared" si="4"/>
        <v>0</v>
      </c>
    </row>
    <row r="17" spans="1:13">
      <c r="A17" s="51" t="str">
        <f t="shared" si="0"/>
        <v/>
      </c>
      <c r="G17">
        <f t="shared" si="1"/>
        <v>0</v>
      </c>
      <c r="H17" s="28">
        <f t="shared" si="2"/>
        <v>0</v>
      </c>
      <c r="I17" s="24" t="e">
        <f>VLOOKUP(A17,HF!$A$3:$L$11001,10,FALSE)</f>
        <v>#N/A</v>
      </c>
      <c r="J17" s="24" t="e">
        <f>VLOOKUP(A17,HF!$A$3:$L$11001,12,FALSE)</f>
        <v>#N/A</v>
      </c>
      <c r="K17" s="57"/>
      <c r="L17" s="57"/>
      <c r="M17" s="88">
        <f t="shared" si="4"/>
        <v>0</v>
      </c>
    </row>
    <row r="18" spans="1:13">
      <c r="A18" s="51" t="str">
        <f t="shared" si="0"/>
        <v/>
      </c>
      <c r="G18">
        <f t="shared" si="1"/>
        <v>0</v>
      </c>
      <c r="H18" s="28">
        <f t="shared" si="2"/>
        <v>0</v>
      </c>
      <c r="I18" s="24" t="e">
        <f>VLOOKUP(A18,HF!$A$3:$L$11001,10,FALSE)</f>
        <v>#N/A</v>
      </c>
      <c r="J18" s="24" t="e">
        <f>VLOOKUP(A18,HF!$A$3:$L$11001,12,FALSE)</f>
        <v>#N/A</v>
      </c>
      <c r="K18" s="57"/>
      <c r="L18" s="57"/>
      <c r="M18" s="88">
        <f t="shared" si="4"/>
        <v>0</v>
      </c>
    </row>
    <row r="19" spans="1:13">
      <c r="A19" s="51" t="str">
        <f t="shared" si="0"/>
        <v/>
      </c>
      <c r="G19">
        <f t="shared" si="1"/>
        <v>0</v>
      </c>
      <c r="H19" s="28">
        <f t="shared" si="2"/>
        <v>0</v>
      </c>
      <c r="I19" s="24" t="e">
        <f>VLOOKUP(A19,HF!$A$3:$L$11001,10,FALSE)</f>
        <v>#N/A</v>
      </c>
      <c r="J19" s="24" t="e">
        <f>VLOOKUP(A19,HF!$A$3:$L$11001,12,FALSE)</f>
        <v>#N/A</v>
      </c>
      <c r="K19" s="57"/>
      <c r="L19" s="57"/>
      <c r="M19" s="88">
        <f t="shared" si="4"/>
        <v>0</v>
      </c>
    </row>
    <row r="20" spans="1:13">
      <c r="A20" s="51" t="str">
        <f t="shared" si="0"/>
        <v/>
      </c>
      <c r="G20">
        <f t="shared" si="1"/>
        <v>0</v>
      </c>
      <c r="H20" s="28">
        <f t="shared" si="2"/>
        <v>0</v>
      </c>
      <c r="I20" s="24" t="e">
        <f>VLOOKUP(A20,HF!$A$3:$L$11001,10,FALSE)</f>
        <v>#N/A</v>
      </c>
      <c r="J20" s="24" t="e">
        <f>VLOOKUP(A20,HF!$A$3:$L$11001,12,FALSE)</f>
        <v>#N/A</v>
      </c>
      <c r="K20" s="57"/>
      <c r="L20" s="57"/>
      <c r="M20" s="88">
        <f t="shared" si="4"/>
        <v>0</v>
      </c>
    </row>
    <row r="21" spans="1:13">
      <c r="A21" s="51" t="str">
        <f t="shared" si="0"/>
        <v/>
      </c>
      <c r="G21">
        <f t="shared" si="1"/>
        <v>0</v>
      </c>
      <c r="H21" s="28">
        <f t="shared" si="2"/>
        <v>0</v>
      </c>
      <c r="I21" s="24" t="e">
        <f>VLOOKUP(A21,HF!$A$3:$L$11001,10,FALSE)</f>
        <v>#N/A</v>
      </c>
      <c r="J21" s="24" t="e">
        <f>VLOOKUP(A21,HF!$A$3:$L$11001,12,FALSE)</f>
        <v>#N/A</v>
      </c>
      <c r="K21" s="57"/>
      <c r="L21" s="57"/>
      <c r="M21" s="88">
        <f t="shared" si="4"/>
        <v>0</v>
      </c>
    </row>
    <row r="22" spans="1:13">
      <c r="A22" s="51" t="str">
        <f t="shared" si="0"/>
        <v/>
      </c>
      <c r="G22">
        <f t="shared" si="1"/>
        <v>0</v>
      </c>
      <c r="H22" s="28">
        <f t="shared" si="2"/>
        <v>0</v>
      </c>
      <c r="I22" s="24" t="e">
        <f>VLOOKUP(A22,HF!$A$3:$L$11001,10,FALSE)</f>
        <v>#N/A</v>
      </c>
      <c r="J22" s="24" t="e">
        <f>VLOOKUP(A22,HF!$A$3:$L$11001,12,FALSE)</f>
        <v>#N/A</v>
      </c>
      <c r="K22" s="57"/>
      <c r="L22" s="57"/>
      <c r="M22" s="88">
        <f t="shared" si="4"/>
        <v>0</v>
      </c>
    </row>
    <row r="23" spans="1:13">
      <c r="A23" s="51" t="str">
        <f t="shared" si="0"/>
        <v/>
      </c>
      <c r="G23">
        <f t="shared" si="1"/>
        <v>0</v>
      </c>
      <c r="H23" s="28">
        <f t="shared" si="2"/>
        <v>0</v>
      </c>
      <c r="I23" s="24" t="e">
        <f>VLOOKUP(A23,HF!$A$3:$L$11001,10,FALSE)</f>
        <v>#N/A</v>
      </c>
      <c r="J23" s="24" t="e">
        <f>VLOOKUP(A23,HF!$A$3:$L$11001,12,FALSE)</f>
        <v>#N/A</v>
      </c>
      <c r="K23" s="57"/>
      <c r="L23" s="57"/>
      <c r="M23" s="88">
        <f t="shared" si="4"/>
        <v>0</v>
      </c>
    </row>
    <row r="24" spans="1:13">
      <c r="A24" s="51" t="str">
        <f t="shared" si="0"/>
        <v/>
      </c>
      <c r="G24">
        <f t="shared" si="1"/>
        <v>0</v>
      </c>
      <c r="H24" s="28">
        <f t="shared" si="2"/>
        <v>0</v>
      </c>
      <c r="I24" s="24" t="e">
        <f>VLOOKUP(A24,HF!$A$3:$L$11001,10,FALSE)</f>
        <v>#N/A</v>
      </c>
      <c r="J24" s="24" t="e">
        <f>VLOOKUP(A24,HF!$A$3:$L$11001,12,FALSE)</f>
        <v>#N/A</v>
      </c>
      <c r="K24" s="57"/>
      <c r="L24" s="57"/>
      <c r="M24" s="88">
        <f t="shared" si="4"/>
        <v>0</v>
      </c>
    </row>
    <row r="25" spans="1:13">
      <c r="A25" s="51" t="str">
        <f t="shared" si="0"/>
        <v/>
      </c>
      <c r="G25">
        <f t="shared" si="1"/>
        <v>0</v>
      </c>
      <c r="H25" s="28">
        <f t="shared" si="2"/>
        <v>0</v>
      </c>
      <c r="I25" s="24" t="e">
        <f>VLOOKUP(A25,HF!$A$3:$L$11001,10,FALSE)</f>
        <v>#N/A</v>
      </c>
      <c r="J25" s="24" t="e">
        <f>VLOOKUP(A25,HF!$A$3:$L$11001,12,FALSE)</f>
        <v>#N/A</v>
      </c>
      <c r="K25" s="57"/>
      <c r="L25" s="57"/>
      <c r="M25" s="88">
        <f t="shared" si="4"/>
        <v>0</v>
      </c>
    </row>
    <row r="26" spans="1:13">
      <c r="A26" s="51" t="str">
        <f t="shared" si="0"/>
        <v/>
      </c>
      <c r="G26">
        <f t="shared" si="1"/>
        <v>0</v>
      </c>
      <c r="H26" s="28">
        <f t="shared" si="2"/>
        <v>0</v>
      </c>
      <c r="I26" s="24" t="e">
        <f>VLOOKUP(A26,HF!$A$3:$L$11001,10,FALSE)</f>
        <v>#N/A</v>
      </c>
      <c r="J26" s="24" t="e">
        <f>VLOOKUP(A26,HF!$A$3:$L$11001,12,FALSE)</f>
        <v>#N/A</v>
      </c>
      <c r="K26" s="57"/>
      <c r="L26" s="57"/>
      <c r="M26" s="88">
        <f t="shared" si="4"/>
        <v>0</v>
      </c>
    </row>
    <row r="27" spans="1:13">
      <c r="A27" s="51" t="str">
        <f t="shared" si="0"/>
        <v/>
      </c>
      <c r="G27">
        <f t="shared" si="1"/>
        <v>0</v>
      </c>
      <c r="H27" s="28">
        <f t="shared" si="2"/>
        <v>0</v>
      </c>
      <c r="I27" s="24" t="e">
        <f>VLOOKUP(A27,HF!$A$3:$L$11001,10,FALSE)</f>
        <v>#N/A</v>
      </c>
      <c r="J27" s="24" t="e">
        <f>VLOOKUP(A27,HF!$A$3:$L$11001,12,FALSE)</f>
        <v>#N/A</v>
      </c>
      <c r="K27" s="57"/>
      <c r="L27" s="57"/>
      <c r="M27" s="88">
        <f t="shared" si="4"/>
        <v>0</v>
      </c>
    </row>
    <row r="28" spans="1:13">
      <c r="A28" s="51" t="str">
        <f t="shared" si="0"/>
        <v/>
      </c>
      <c r="G28">
        <f t="shared" si="1"/>
        <v>0</v>
      </c>
      <c r="H28" s="28">
        <f t="shared" si="2"/>
        <v>0</v>
      </c>
      <c r="I28" s="24" t="e">
        <f>VLOOKUP(A28,HF!$A$3:$L$11001,10,FALSE)</f>
        <v>#N/A</v>
      </c>
      <c r="J28" s="24" t="e">
        <f>VLOOKUP(A28,HF!$A$3:$L$11001,12,FALSE)</f>
        <v>#N/A</v>
      </c>
      <c r="K28" s="57"/>
      <c r="L28" s="57"/>
      <c r="M28" s="88">
        <f t="shared" si="4"/>
        <v>0</v>
      </c>
    </row>
    <row r="29" spans="1:13">
      <c r="A29" s="51" t="str">
        <f t="shared" si="0"/>
        <v/>
      </c>
      <c r="G29">
        <f t="shared" si="1"/>
        <v>0</v>
      </c>
      <c r="H29" s="28">
        <f t="shared" si="2"/>
        <v>0</v>
      </c>
      <c r="I29" s="24" t="e">
        <f>VLOOKUP(A29,HF!$A$3:$L$11001,10,FALSE)</f>
        <v>#N/A</v>
      </c>
      <c r="J29" s="24" t="e">
        <f>VLOOKUP(A29,HF!$A$3:$L$11001,12,FALSE)</f>
        <v>#N/A</v>
      </c>
      <c r="K29" s="57"/>
      <c r="L29" s="57"/>
      <c r="M29" s="88">
        <f t="shared" si="4"/>
        <v>0</v>
      </c>
    </row>
    <row r="30" spans="1:13">
      <c r="A30" s="51" t="str">
        <f t="shared" si="0"/>
        <v/>
      </c>
      <c r="G30">
        <f t="shared" si="1"/>
        <v>0</v>
      </c>
      <c r="H30" s="28">
        <f t="shared" si="2"/>
        <v>0</v>
      </c>
      <c r="I30" s="24" t="e">
        <f>VLOOKUP(A30,HF!$A$3:$L$11001,10,FALSE)</f>
        <v>#N/A</v>
      </c>
      <c r="J30" s="24" t="e">
        <f>VLOOKUP(A30,HF!$A$3:$L$11001,12,FALSE)</f>
        <v>#N/A</v>
      </c>
      <c r="K30" s="57"/>
      <c r="L30" s="57"/>
      <c r="M30" s="88">
        <f t="shared" si="4"/>
        <v>0</v>
      </c>
    </row>
    <row r="31" spans="1:13">
      <c r="A31" s="51" t="str">
        <f t="shared" si="0"/>
        <v/>
      </c>
      <c r="G31">
        <f t="shared" si="1"/>
        <v>0</v>
      </c>
      <c r="H31" s="28">
        <f t="shared" si="2"/>
        <v>0</v>
      </c>
      <c r="I31" s="24" t="e">
        <f>VLOOKUP(A31,HF!$A$3:$L$11001,10,FALSE)</f>
        <v>#N/A</v>
      </c>
      <c r="J31" s="24" t="e">
        <f>VLOOKUP(A31,HF!$A$3:$L$11001,12,FALSE)</f>
        <v>#N/A</v>
      </c>
      <c r="K31" s="57"/>
      <c r="L31" s="57"/>
      <c r="M31" s="88">
        <f t="shared" si="4"/>
        <v>0</v>
      </c>
    </row>
    <row r="32" spans="1:13">
      <c r="A32" s="51" t="str">
        <f t="shared" si="0"/>
        <v/>
      </c>
      <c r="G32">
        <f t="shared" si="1"/>
        <v>0</v>
      </c>
      <c r="H32" s="28">
        <f t="shared" si="2"/>
        <v>0</v>
      </c>
      <c r="I32" s="24" t="e">
        <f>VLOOKUP(A32,HF!$A$3:$L$11001,10,FALSE)</f>
        <v>#N/A</v>
      </c>
      <c r="J32" s="24" t="e">
        <f>VLOOKUP(A32,HF!$A$3:$L$11001,12,FALSE)</f>
        <v>#N/A</v>
      </c>
      <c r="K32" s="57"/>
      <c r="L32" s="57"/>
      <c r="M32" s="88">
        <f t="shared" si="4"/>
        <v>0</v>
      </c>
    </row>
    <row r="33" spans="1:13">
      <c r="A33" s="51" t="str">
        <f t="shared" si="0"/>
        <v/>
      </c>
      <c r="G33">
        <f t="shared" si="1"/>
        <v>0</v>
      </c>
      <c r="H33" s="28">
        <f t="shared" si="2"/>
        <v>0</v>
      </c>
      <c r="I33" s="24" t="e">
        <f>VLOOKUP(A33,HF!$A$3:$L$11001,10,FALSE)</f>
        <v>#N/A</v>
      </c>
      <c r="J33" s="24" t="e">
        <f>VLOOKUP(A33,HF!$A$3:$L$11001,12,FALSE)</f>
        <v>#N/A</v>
      </c>
      <c r="K33" s="57"/>
      <c r="L33" s="57"/>
      <c r="M33" s="88">
        <f t="shared" si="4"/>
        <v>0</v>
      </c>
    </row>
    <row r="34" spans="1:13">
      <c r="A34" s="51" t="str">
        <f t="shared" si="0"/>
        <v/>
      </c>
      <c r="G34">
        <f t="shared" si="1"/>
        <v>0</v>
      </c>
      <c r="H34" s="28">
        <f t="shared" si="2"/>
        <v>0</v>
      </c>
      <c r="I34" s="24" t="e">
        <f>VLOOKUP(A34,HF!$A$3:$L$11001,10,FALSE)</f>
        <v>#N/A</v>
      </c>
      <c r="J34" s="24" t="e">
        <f>VLOOKUP(A34,HF!$A$3:$L$11001,12,FALSE)</f>
        <v>#N/A</v>
      </c>
      <c r="K34" s="57"/>
      <c r="L34" s="57"/>
      <c r="M34" s="88">
        <f t="shared" si="4"/>
        <v>0</v>
      </c>
    </row>
    <row r="35" spans="1:13">
      <c r="A35" s="51" t="str">
        <f t="shared" si="0"/>
        <v/>
      </c>
      <c r="G35">
        <f t="shared" si="1"/>
        <v>0</v>
      </c>
      <c r="H35" s="28">
        <f t="shared" si="2"/>
        <v>0</v>
      </c>
      <c r="I35" s="24" t="e">
        <f>VLOOKUP(A35,HF!$A$3:$L$11001,10,FALSE)</f>
        <v>#N/A</v>
      </c>
      <c r="J35" s="24" t="e">
        <f>VLOOKUP(A35,HF!$A$3:$L$11001,12,FALSE)</f>
        <v>#N/A</v>
      </c>
      <c r="K35" s="57"/>
      <c r="L35" s="57"/>
      <c r="M35" s="88">
        <f t="shared" si="4"/>
        <v>0</v>
      </c>
    </row>
    <row r="36" spans="1:13">
      <c r="A36" s="51" t="str">
        <f t="shared" si="0"/>
        <v/>
      </c>
      <c r="G36">
        <f t="shared" si="1"/>
        <v>0</v>
      </c>
      <c r="H36" s="28">
        <f t="shared" si="2"/>
        <v>0</v>
      </c>
      <c r="I36" s="24" t="e">
        <f>VLOOKUP(A36,HF!$A$3:$L$11001,10,FALSE)</f>
        <v>#N/A</v>
      </c>
      <c r="J36" s="24" t="e">
        <f>VLOOKUP(A36,HF!$A$3:$L$11001,12,FALSE)</f>
        <v>#N/A</v>
      </c>
      <c r="K36" s="57"/>
      <c r="L36" s="57"/>
      <c r="M36" s="88">
        <f t="shared" si="4"/>
        <v>0</v>
      </c>
    </row>
    <row r="37" spans="1:13">
      <c r="A37" s="51" t="str">
        <f t="shared" si="0"/>
        <v/>
      </c>
      <c r="G37">
        <f t="shared" si="1"/>
        <v>0</v>
      </c>
      <c r="H37" s="28">
        <f t="shared" si="2"/>
        <v>0</v>
      </c>
      <c r="I37" s="24" t="e">
        <f>VLOOKUP(A37,HF!$A$3:$L$11001,10,FALSE)</f>
        <v>#N/A</v>
      </c>
      <c r="J37" s="24" t="e">
        <f>VLOOKUP(A37,HF!$A$3:$L$11001,12,FALSE)</f>
        <v>#N/A</v>
      </c>
      <c r="K37" s="57"/>
      <c r="L37" s="57"/>
      <c r="M37" s="88">
        <f t="shared" si="4"/>
        <v>0</v>
      </c>
    </row>
    <row r="38" spans="1:13">
      <c r="A38" s="51" t="str">
        <f t="shared" si="0"/>
        <v/>
      </c>
      <c r="G38">
        <f t="shared" si="1"/>
        <v>0</v>
      </c>
      <c r="H38" s="28">
        <f t="shared" si="2"/>
        <v>0</v>
      </c>
      <c r="I38" s="24" t="e">
        <f>VLOOKUP(A38,HF!$A$3:$L$11001,10,FALSE)</f>
        <v>#N/A</v>
      </c>
      <c r="J38" s="24" t="e">
        <f>VLOOKUP(A38,HF!$A$3:$L$11001,12,FALSE)</f>
        <v>#N/A</v>
      </c>
      <c r="K38" s="57"/>
      <c r="L38" s="57"/>
      <c r="M38" s="88">
        <f t="shared" si="4"/>
        <v>0</v>
      </c>
    </row>
    <row r="39" spans="1:13">
      <c r="A39" s="51" t="str">
        <f t="shared" si="0"/>
        <v/>
      </c>
      <c r="G39">
        <f t="shared" si="1"/>
        <v>0</v>
      </c>
      <c r="H39" s="28">
        <f t="shared" si="2"/>
        <v>0</v>
      </c>
      <c r="I39" s="24" t="e">
        <f>VLOOKUP(A39,HF!$A$3:$L$11001,10,FALSE)</f>
        <v>#N/A</v>
      </c>
      <c r="J39" s="24" t="e">
        <f>VLOOKUP(A39,HF!$A$3:$L$11001,12,FALSE)</f>
        <v>#N/A</v>
      </c>
      <c r="K39" s="57"/>
      <c r="L39" s="57"/>
      <c r="M39" s="88">
        <f t="shared" si="4"/>
        <v>0</v>
      </c>
    </row>
    <row r="40" spans="1:13">
      <c r="A40" s="51" t="str">
        <f t="shared" si="0"/>
        <v/>
      </c>
      <c r="G40">
        <f t="shared" si="1"/>
        <v>0</v>
      </c>
      <c r="H40" s="28">
        <f t="shared" si="2"/>
        <v>0</v>
      </c>
      <c r="I40" s="24" t="e">
        <f>VLOOKUP(A40,HF!$A$3:$L$11001,10,FALSE)</f>
        <v>#N/A</v>
      </c>
      <c r="J40" s="24" t="e">
        <f>VLOOKUP(A40,HF!$A$3:$L$11001,12,FALSE)</f>
        <v>#N/A</v>
      </c>
      <c r="K40" s="57"/>
      <c r="L40" s="57"/>
      <c r="M40" s="88">
        <f t="shared" si="4"/>
        <v>0</v>
      </c>
    </row>
    <row r="41" spans="1:13">
      <c r="A41" s="51" t="str">
        <f t="shared" si="0"/>
        <v/>
      </c>
      <c r="G41">
        <f t="shared" si="1"/>
        <v>0</v>
      </c>
      <c r="H41" s="28">
        <f t="shared" si="2"/>
        <v>0</v>
      </c>
      <c r="I41" s="24" t="e">
        <f>VLOOKUP(A41,HF!$A$3:$L$11001,10,FALSE)</f>
        <v>#N/A</v>
      </c>
      <c r="J41" s="24" t="e">
        <f>VLOOKUP(A41,HF!$A$3:$L$11001,12,FALSE)</f>
        <v>#N/A</v>
      </c>
      <c r="K41" s="57"/>
      <c r="L41" s="57"/>
      <c r="M41" s="88">
        <f t="shared" si="4"/>
        <v>0</v>
      </c>
    </row>
    <row r="42" spans="1:13">
      <c r="A42" s="51" t="str">
        <f t="shared" si="0"/>
        <v/>
      </c>
      <c r="G42">
        <f t="shared" si="1"/>
        <v>0</v>
      </c>
      <c r="H42" s="28">
        <f t="shared" si="2"/>
        <v>0</v>
      </c>
      <c r="I42" s="24" t="e">
        <f>VLOOKUP(A42,HF!$A$3:$L$11001,10,FALSE)</f>
        <v>#N/A</v>
      </c>
      <c r="J42" s="24" t="e">
        <f>VLOOKUP(A42,HF!$A$3:$L$11001,12,FALSE)</f>
        <v>#N/A</v>
      </c>
      <c r="K42" s="57"/>
      <c r="L42" s="57"/>
      <c r="M42" s="88">
        <f t="shared" si="4"/>
        <v>0</v>
      </c>
    </row>
    <row r="43" spans="1:13">
      <c r="A43" s="51" t="str">
        <f t="shared" si="0"/>
        <v/>
      </c>
      <c r="G43">
        <f t="shared" si="1"/>
        <v>0</v>
      </c>
      <c r="H43" s="28">
        <f t="shared" si="2"/>
        <v>0</v>
      </c>
      <c r="I43" s="24" t="e">
        <f>VLOOKUP(A43,HF!$A$3:$L$11001,10,FALSE)</f>
        <v>#N/A</v>
      </c>
      <c r="J43" s="24" t="e">
        <f>VLOOKUP(A43,HF!$A$3:$L$11001,12,FALSE)</f>
        <v>#N/A</v>
      </c>
      <c r="K43" s="57"/>
      <c r="L43" s="57"/>
      <c r="M43" s="88">
        <f t="shared" si="4"/>
        <v>0</v>
      </c>
    </row>
    <row r="44" spans="1:13">
      <c r="A44" s="51" t="str">
        <f t="shared" si="0"/>
        <v/>
      </c>
      <c r="G44">
        <f t="shared" si="1"/>
        <v>0</v>
      </c>
      <c r="H44" s="28">
        <f t="shared" si="2"/>
        <v>0</v>
      </c>
      <c r="I44" s="24" t="e">
        <f>VLOOKUP(A44,HF!$A$3:$L$11001,10,FALSE)</f>
        <v>#N/A</v>
      </c>
      <c r="J44" s="24" t="e">
        <f>VLOOKUP(A44,HF!$A$3:$L$11001,12,FALSE)</f>
        <v>#N/A</v>
      </c>
      <c r="K44" s="57"/>
      <c r="L44" s="57"/>
      <c r="M44" s="88">
        <f t="shared" si="4"/>
        <v>0</v>
      </c>
    </row>
    <row r="45" spans="1:13">
      <c r="A45" s="51" t="str">
        <f t="shared" si="0"/>
        <v/>
      </c>
      <c r="G45">
        <f t="shared" si="1"/>
        <v>0</v>
      </c>
      <c r="H45" s="28">
        <f t="shared" si="2"/>
        <v>0</v>
      </c>
      <c r="I45" s="24" t="e">
        <f>VLOOKUP(A45,HF!$A$3:$L$11001,10,FALSE)</f>
        <v>#N/A</v>
      </c>
      <c r="J45" s="24" t="e">
        <f>VLOOKUP(A45,HF!$A$3:$L$11001,12,FALSE)</f>
        <v>#N/A</v>
      </c>
      <c r="K45" s="57"/>
      <c r="L45" s="57"/>
      <c r="M45" s="88">
        <f t="shared" si="4"/>
        <v>0</v>
      </c>
    </row>
    <row r="46" spans="1:13">
      <c r="A46" s="51" t="str">
        <f t="shared" si="0"/>
        <v/>
      </c>
      <c r="G46">
        <f t="shared" si="1"/>
        <v>0</v>
      </c>
      <c r="H46" s="28">
        <f t="shared" si="2"/>
        <v>0</v>
      </c>
      <c r="I46" s="24" t="e">
        <f>VLOOKUP(A46,HF!$A$3:$L$11001,10,FALSE)</f>
        <v>#N/A</v>
      </c>
      <c r="J46" s="24" t="e">
        <f>VLOOKUP(A46,HF!$A$3:$L$11001,12,FALSE)</f>
        <v>#N/A</v>
      </c>
      <c r="K46" s="57"/>
      <c r="L46" s="57"/>
      <c r="M46" s="88">
        <f t="shared" si="4"/>
        <v>0</v>
      </c>
    </row>
    <row r="47" spans="1:13">
      <c r="A47" s="51" t="str">
        <f t="shared" si="0"/>
        <v/>
      </c>
      <c r="G47">
        <f t="shared" si="1"/>
        <v>0</v>
      </c>
      <c r="H47" s="28">
        <f t="shared" si="2"/>
        <v>0</v>
      </c>
      <c r="I47" s="24" t="e">
        <f>VLOOKUP(A47,HF!$A$3:$L$11001,10,FALSE)</f>
        <v>#N/A</v>
      </c>
      <c r="J47" s="24" t="e">
        <f>VLOOKUP(A47,HF!$A$3:$L$11001,12,FALSE)</f>
        <v>#N/A</v>
      </c>
      <c r="K47" s="57"/>
      <c r="L47" s="57"/>
      <c r="M47" s="88">
        <f t="shared" si="4"/>
        <v>0</v>
      </c>
    </row>
    <row r="48" spans="1:13">
      <c r="A48" s="51" t="str">
        <f t="shared" si="0"/>
        <v/>
      </c>
      <c r="G48">
        <f t="shared" si="1"/>
        <v>0</v>
      </c>
      <c r="H48" s="28">
        <f t="shared" si="2"/>
        <v>0</v>
      </c>
      <c r="I48" s="24" t="e">
        <f>VLOOKUP(A48,HF!$A$3:$L$11001,10,FALSE)</f>
        <v>#N/A</v>
      </c>
      <c r="J48" s="24" t="e">
        <f>VLOOKUP(A48,HF!$A$3:$L$11001,12,FALSE)</f>
        <v>#N/A</v>
      </c>
      <c r="K48" s="57"/>
      <c r="L48" s="57"/>
      <c r="M48" s="88">
        <f t="shared" si="4"/>
        <v>0</v>
      </c>
    </row>
    <row r="49" spans="1:13">
      <c r="A49" s="51" t="str">
        <f t="shared" si="0"/>
        <v/>
      </c>
      <c r="G49">
        <f t="shared" si="1"/>
        <v>0</v>
      </c>
      <c r="H49" s="28">
        <f t="shared" si="2"/>
        <v>0</v>
      </c>
      <c r="I49" s="24" t="e">
        <f>VLOOKUP(A49,HF!$A$3:$L$11001,10,FALSE)</f>
        <v>#N/A</v>
      </c>
      <c r="J49" s="24" t="e">
        <f>VLOOKUP(A49,HF!$A$3:$L$11001,12,FALSE)</f>
        <v>#N/A</v>
      </c>
      <c r="K49" s="57"/>
      <c r="L49" s="57"/>
      <c r="M49" s="88">
        <f t="shared" si="4"/>
        <v>0</v>
      </c>
    </row>
    <row r="50" spans="1:13">
      <c r="A50" s="51" t="str">
        <f t="shared" si="0"/>
        <v/>
      </c>
      <c r="G50">
        <f t="shared" si="1"/>
        <v>0</v>
      </c>
      <c r="H50" s="28">
        <f t="shared" si="2"/>
        <v>0</v>
      </c>
      <c r="I50" s="24" t="e">
        <f>VLOOKUP(A50,HF!$A$3:$L$11001,10,FALSE)</f>
        <v>#N/A</v>
      </c>
      <c r="J50" s="24" t="e">
        <f>VLOOKUP(A50,HF!$A$3:$L$11001,12,FALSE)</f>
        <v>#N/A</v>
      </c>
      <c r="K50" s="57"/>
      <c r="L50" s="57"/>
      <c r="M50" s="88">
        <f t="shared" si="4"/>
        <v>0</v>
      </c>
    </row>
    <row r="51" spans="1:13">
      <c r="A51" s="51" t="str">
        <f t="shared" si="0"/>
        <v/>
      </c>
      <c r="G51">
        <f t="shared" si="1"/>
        <v>0</v>
      </c>
      <c r="H51" s="28">
        <f t="shared" si="2"/>
        <v>0</v>
      </c>
      <c r="I51" s="24" t="e">
        <f>VLOOKUP(A51,HF!$A$3:$L$11001,10,FALSE)</f>
        <v>#N/A</v>
      </c>
      <c r="J51" s="24" t="e">
        <f>VLOOKUP(A51,HF!$A$3:$L$11001,12,FALSE)</f>
        <v>#N/A</v>
      </c>
      <c r="K51" s="57"/>
      <c r="L51" s="57"/>
      <c r="M51" s="88">
        <f t="shared" si="4"/>
        <v>0</v>
      </c>
    </row>
    <row r="52" spans="1:13">
      <c r="A52" s="51" t="str">
        <f t="shared" si="0"/>
        <v/>
      </c>
      <c r="G52">
        <f t="shared" si="1"/>
        <v>0</v>
      </c>
      <c r="H52" s="28">
        <f t="shared" si="2"/>
        <v>0</v>
      </c>
      <c r="I52" s="24" t="e">
        <f>VLOOKUP(A52,HF!$A$3:$L$11001,10,FALSE)</f>
        <v>#N/A</v>
      </c>
      <c r="J52" s="24" t="e">
        <f>VLOOKUP(A52,HF!$A$3:$L$11001,12,FALSE)</f>
        <v>#N/A</v>
      </c>
      <c r="K52" s="57"/>
      <c r="L52" s="57"/>
      <c r="M52" s="88">
        <f t="shared" si="4"/>
        <v>0</v>
      </c>
    </row>
    <row r="53" spans="1:13">
      <c r="A53" s="51" t="str">
        <f t="shared" si="0"/>
        <v/>
      </c>
      <c r="G53">
        <f t="shared" si="1"/>
        <v>0</v>
      </c>
      <c r="H53" s="28">
        <f t="shared" si="2"/>
        <v>0</v>
      </c>
      <c r="I53" s="24" t="e">
        <f>VLOOKUP(A53,HF!$A$3:$L$11001,10,FALSE)</f>
        <v>#N/A</v>
      </c>
      <c r="J53" s="24" t="e">
        <f>VLOOKUP(A53,HF!$A$3:$L$11001,12,FALSE)</f>
        <v>#N/A</v>
      </c>
      <c r="K53" s="57"/>
      <c r="L53" s="57"/>
      <c r="M53" s="88">
        <f t="shared" si="4"/>
        <v>0</v>
      </c>
    </row>
    <row r="54" spans="1:13">
      <c r="A54" s="51" t="str">
        <f t="shared" si="0"/>
        <v/>
      </c>
      <c r="G54">
        <f t="shared" si="1"/>
        <v>0</v>
      </c>
      <c r="H54" s="28">
        <f t="shared" si="2"/>
        <v>0</v>
      </c>
      <c r="I54" s="24" t="e">
        <f>VLOOKUP(A54,HF!$A$3:$L$11001,10,FALSE)</f>
        <v>#N/A</v>
      </c>
      <c r="J54" s="24" t="e">
        <f>VLOOKUP(A54,HF!$A$3:$L$11001,12,FALSE)</f>
        <v>#N/A</v>
      </c>
      <c r="K54" s="57"/>
      <c r="L54" s="57"/>
      <c r="M54" s="88">
        <f t="shared" si="4"/>
        <v>0</v>
      </c>
    </row>
    <row r="55" spans="1:13">
      <c r="A55" s="51" t="str">
        <f t="shared" si="0"/>
        <v/>
      </c>
      <c r="G55">
        <f t="shared" si="1"/>
        <v>0</v>
      </c>
      <c r="H55" s="28">
        <f t="shared" si="2"/>
        <v>0</v>
      </c>
      <c r="I55" s="24" t="e">
        <f>VLOOKUP(A55,HF!$A$3:$L$11001,10,FALSE)</f>
        <v>#N/A</v>
      </c>
      <c r="J55" s="24" t="e">
        <f>VLOOKUP(A55,HF!$A$3:$L$11001,12,FALSE)</f>
        <v>#N/A</v>
      </c>
      <c r="K55" s="57"/>
      <c r="L55" s="57"/>
      <c r="M55" s="88">
        <f t="shared" si="4"/>
        <v>0</v>
      </c>
    </row>
    <row r="56" spans="1:13">
      <c r="A56" s="51" t="str">
        <f t="shared" si="0"/>
        <v/>
      </c>
      <c r="G56">
        <f t="shared" si="1"/>
        <v>0</v>
      </c>
      <c r="H56" s="28">
        <f t="shared" si="2"/>
        <v>0</v>
      </c>
      <c r="I56" s="24" t="e">
        <f>VLOOKUP(A56,HF!$A$3:$L$11001,10,FALSE)</f>
        <v>#N/A</v>
      </c>
      <c r="J56" s="24" t="e">
        <f>VLOOKUP(A56,HF!$A$3:$L$11001,12,FALSE)</f>
        <v>#N/A</v>
      </c>
      <c r="K56" s="57"/>
      <c r="L56" s="57"/>
      <c r="M56" s="88">
        <f t="shared" si="4"/>
        <v>0</v>
      </c>
    </row>
    <row r="57" spans="1:13">
      <c r="A57" s="51" t="str">
        <f t="shared" si="0"/>
        <v/>
      </c>
      <c r="G57">
        <f t="shared" si="1"/>
        <v>0</v>
      </c>
      <c r="H57" s="28">
        <f t="shared" si="2"/>
        <v>0</v>
      </c>
      <c r="I57" s="24" t="e">
        <f>VLOOKUP(A57,HF!$A$3:$L$11001,10,FALSE)</f>
        <v>#N/A</v>
      </c>
      <c r="J57" s="24" t="e">
        <f>VLOOKUP(A57,HF!$A$3:$L$11001,12,FALSE)</f>
        <v>#N/A</v>
      </c>
      <c r="K57" s="57"/>
      <c r="L57" s="57"/>
      <c r="M57" s="88">
        <f t="shared" si="4"/>
        <v>0</v>
      </c>
    </row>
    <row r="58" spans="1:13">
      <c r="A58" s="51" t="str">
        <f t="shared" si="0"/>
        <v/>
      </c>
      <c r="G58">
        <f t="shared" si="1"/>
        <v>0</v>
      </c>
      <c r="H58" s="28">
        <f t="shared" si="2"/>
        <v>0</v>
      </c>
      <c r="I58" s="24" t="e">
        <f>VLOOKUP(A58,HF!$A$3:$L$11001,10,FALSE)</f>
        <v>#N/A</v>
      </c>
      <c r="J58" s="24" t="e">
        <f>VLOOKUP(A58,HF!$A$3:$L$11001,12,FALSE)</f>
        <v>#N/A</v>
      </c>
      <c r="K58" s="57"/>
      <c r="L58" s="57"/>
      <c r="M58" s="88">
        <f t="shared" si="4"/>
        <v>0</v>
      </c>
    </row>
    <row r="59" spans="1:13">
      <c r="A59" s="51" t="str">
        <f t="shared" si="0"/>
        <v/>
      </c>
      <c r="G59">
        <f t="shared" si="1"/>
        <v>0</v>
      </c>
      <c r="H59" s="28">
        <f t="shared" si="2"/>
        <v>0</v>
      </c>
      <c r="I59" s="24" t="e">
        <f>VLOOKUP(A59,HF!$A$3:$L$11001,10,FALSE)</f>
        <v>#N/A</v>
      </c>
      <c r="J59" s="24" t="e">
        <f>VLOOKUP(A59,HF!$A$3:$L$11001,12,FALSE)</f>
        <v>#N/A</v>
      </c>
      <c r="K59" s="57"/>
      <c r="L59" s="57"/>
      <c r="M59" s="88">
        <f t="shared" si="4"/>
        <v>0</v>
      </c>
    </row>
    <row r="60" spans="1:13">
      <c r="A60" s="51" t="str">
        <f t="shared" si="0"/>
        <v/>
      </c>
      <c r="G60">
        <f t="shared" si="1"/>
        <v>0</v>
      </c>
      <c r="H60" s="28">
        <f t="shared" si="2"/>
        <v>0</v>
      </c>
      <c r="I60" s="24" t="e">
        <f>VLOOKUP(A60,HF!$A$3:$L$11001,10,FALSE)</f>
        <v>#N/A</v>
      </c>
      <c r="J60" s="24" t="e">
        <f>VLOOKUP(A60,HF!$A$3:$L$11001,12,FALSE)</f>
        <v>#N/A</v>
      </c>
      <c r="K60" s="57"/>
      <c r="L60" s="57"/>
      <c r="M60" s="88">
        <f t="shared" si="4"/>
        <v>0</v>
      </c>
    </row>
    <row r="61" spans="1:13">
      <c r="A61" s="51" t="str">
        <f t="shared" si="0"/>
        <v/>
      </c>
      <c r="G61">
        <f t="shared" ref="G61:G124" si="5">F61-C61</f>
        <v>0</v>
      </c>
      <c r="H61" s="28">
        <f t="shared" ref="H61:H124" si="6">E61-D61</f>
        <v>0</v>
      </c>
      <c r="I61" s="24" t="e">
        <f>VLOOKUP(A61,HF!$A$3:$L$11001,10,FALSE)</f>
        <v>#N/A</v>
      </c>
      <c r="J61" s="24" t="e">
        <f>VLOOKUP(A61,HF!$A$3:$L$11001,12,FALSE)</f>
        <v>#N/A</v>
      </c>
      <c r="K61" s="57"/>
      <c r="L61" s="57"/>
      <c r="M61" s="88">
        <f t="shared" si="4"/>
        <v>0</v>
      </c>
    </row>
    <row r="62" spans="1:13">
      <c r="A62" s="51" t="str">
        <f t="shared" si="0"/>
        <v/>
      </c>
      <c r="G62">
        <f t="shared" si="5"/>
        <v>0</v>
      </c>
      <c r="H62" s="28">
        <f t="shared" si="6"/>
        <v>0</v>
      </c>
      <c r="I62" s="24" t="e">
        <f>VLOOKUP(A62,HF!$A$3:$L$11001,10,FALSE)</f>
        <v>#N/A</v>
      </c>
      <c r="J62" s="24" t="e">
        <f>VLOOKUP(A62,HF!$A$3:$L$11001,12,FALSE)</f>
        <v>#N/A</v>
      </c>
      <c r="K62" s="57"/>
      <c r="L62" s="57"/>
      <c r="M62" s="88">
        <f t="shared" si="4"/>
        <v>0</v>
      </c>
    </row>
    <row r="63" spans="1:13">
      <c r="A63" s="51" t="str">
        <f t="shared" si="0"/>
        <v/>
      </c>
      <c r="G63">
        <f t="shared" si="5"/>
        <v>0</v>
      </c>
      <c r="H63" s="28">
        <f t="shared" si="6"/>
        <v>0</v>
      </c>
      <c r="I63" s="24" t="e">
        <f>VLOOKUP(A63,HF!$A$3:$L$11001,10,FALSE)</f>
        <v>#N/A</v>
      </c>
      <c r="J63" s="24" t="e">
        <f>VLOOKUP(A63,HF!$A$3:$L$11001,12,FALSE)</f>
        <v>#N/A</v>
      </c>
      <c r="K63" s="57"/>
      <c r="L63" s="57"/>
      <c r="M63" s="88">
        <f t="shared" si="4"/>
        <v>0</v>
      </c>
    </row>
    <row r="64" spans="1:13">
      <c r="A64" s="51" t="str">
        <f t="shared" si="0"/>
        <v/>
      </c>
      <c r="G64">
        <f t="shared" si="5"/>
        <v>0</v>
      </c>
      <c r="H64" s="28">
        <f t="shared" si="6"/>
        <v>0</v>
      </c>
      <c r="I64" s="24" t="e">
        <f>VLOOKUP(A64,HF!$A$3:$L$11001,10,FALSE)</f>
        <v>#N/A</v>
      </c>
      <c r="J64" s="24" t="e">
        <f>VLOOKUP(A64,HF!$A$3:$L$11001,12,FALSE)</f>
        <v>#N/A</v>
      </c>
      <c r="K64" s="57"/>
      <c r="L64" s="57"/>
      <c r="M64" s="88">
        <f t="shared" si="4"/>
        <v>0</v>
      </c>
    </row>
    <row r="65" spans="1:13">
      <c r="A65" s="51" t="str">
        <f t="shared" si="0"/>
        <v/>
      </c>
      <c r="G65">
        <f t="shared" si="5"/>
        <v>0</v>
      </c>
      <c r="H65" s="28">
        <f t="shared" si="6"/>
        <v>0</v>
      </c>
      <c r="I65" s="24" t="e">
        <f>VLOOKUP(A65,HF!$A$3:$L$11001,10,FALSE)</f>
        <v>#N/A</v>
      </c>
      <c r="J65" s="24" t="e">
        <f>VLOOKUP(A65,HF!$A$3:$L$11001,12,FALSE)</f>
        <v>#N/A</v>
      </c>
      <c r="K65" s="57"/>
      <c r="L65" s="57"/>
      <c r="M65" s="88">
        <f t="shared" si="4"/>
        <v>0</v>
      </c>
    </row>
    <row r="66" spans="1:13">
      <c r="A66" s="51" t="str">
        <f t="shared" si="0"/>
        <v/>
      </c>
      <c r="G66">
        <f t="shared" si="5"/>
        <v>0</v>
      </c>
      <c r="H66" s="28">
        <f t="shared" si="6"/>
        <v>0</v>
      </c>
      <c r="I66" s="24" t="e">
        <f>VLOOKUP(A66,HF!$A$3:$L$11001,10,FALSE)</f>
        <v>#N/A</v>
      </c>
      <c r="J66" s="24" t="e">
        <f>VLOOKUP(A66,HF!$A$3:$L$11001,12,FALSE)</f>
        <v>#N/A</v>
      </c>
      <c r="K66" s="57"/>
      <c r="L66" s="57"/>
      <c r="M66" s="88">
        <f t="shared" si="4"/>
        <v>0</v>
      </c>
    </row>
    <row r="67" spans="1:13">
      <c r="A67" s="51" t="str">
        <f t="shared" ref="A67:A130" si="7">CONCATENATE(B67,C67)</f>
        <v/>
      </c>
      <c r="G67">
        <f t="shared" si="5"/>
        <v>0</v>
      </c>
      <c r="H67" s="28">
        <f t="shared" si="6"/>
        <v>0</v>
      </c>
      <c r="I67" s="24" t="e">
        <f>VLOOKUP(A67,HF!$A$3:$L$11001,10,FALSE)</f>
        <v>#N/A</v>
      </c>
      <c r="J67" s="24" t="e">
        <f>VLOOKUP(A67,HF!$A$3:$L$11001,12,FALSE)</f>
        <v>#N/A</v>
      </c>
      <c r="K67" s="57"/>
      <c r="L67" s="57"/>
      <c r="M67" s="88">
        <f t="shared" si="4"/>
        <v>0</v>
      </c>
    </row>
    <row r="68" spans="1:13">
      <c r="A68" s="51" t="str">
        <f t="shared" si="7"/>
        <v/>
      </c>
      <c r="G68">
        <f t="shared" si="5"/>
        <v>0</v>
      </c>
      <c r="H68" s="28">
        <f t="shared" si="6"/>
        <v>0</v>
      </c>
      <c r="I68" s="24" t="e">
        <f>VLOOKUP(A68,HF!$A$3:$L$11001,10,FALSE)</f>
        <v>#N/A</v>
      </c>
      <c r="J68" s="24" t="e">
        <f>VLOOKUP(A68,HF!$A$3:$L$11001,12,FALSE)</f>
        <v>#N/A</v>
      </c>
      <c r="K68" s="57"/>
      <c r="L68" s="57"/>
      <c r="M68" s="88">
        <f t="shared" si="4"/>
        <v>0</v>
      </c>
    </row>
    <row r="69" spans="1:13">
      <c r="A69" s="51" t="str">
        <f t="shared" si="7"/>
        <v/>
      </c>
      <c r="G69">
        <f t="shared" si="5"/>
        <v>0</v>
      </c>
      <c r="H69" s="28">
        <f t="shared" si="6"/>
        <v>0</v>
      </c>
      <c r="I69" s="24" t="e">
        <f>VLOOKUP(A69,HF!$A$3:$L$11001,10,FALSE)</f>
        <v>#N/A</v>
      </c>
      <c r="J69" s="24" t="e">
        <f>VLOOKUP(A69,HF!$A$3:$L$11001,12,FALSE)</f>
        <v>#N/A</v>
      </c>
      <c r="K69" s="57"/>
      <c r="L69" s="57"/>
      <c r="M69" s="88">
        <f t="shared" si="4"/>
        <v>0</v>
      </c>
    </row>
    <row r="70" spans="1:13">
      <c r="A70" s="51" t="str">
        <f t="shared" si="7"/>
        <v/>
      </c>
      <c r="G70">
        <f t="shared" si="5"/>
        <v>0</v>
      </c>
      <c r="H70" s="28">
        <f t="shared" si="6"/>
        <v>0</v>
      </c>
      <c r="I70" s="24" t="e">
        <f>VLOOKUP(A70,HF!$A$3:$L$11001,10,FALSE)</f>
        <v>#N/A</v>
      </c>
      <c r="J70" s="24" t="e">
        <f>VLOOKUP(A70,HF!$A$3:$L$11001,12,FALSE)</f>
        <v>#N/A</v>
      </c>
      <c r="K70" s="57"/>
      <c r="L70" s="57"/>
      <c r="M70" s="88">
        <f t="shared" si="4"/>
        <v>0</v>
      </c>
    </row>
    <row r="71" spans="1:13">
      <c r="A71" s="51" t="str">
        <f t="shared" si="7"/>
        <v/>
      </c>
      <c r="G71">
        <f t="shared" si="5"/>
        <v>0</v>
      </c>
      <c r="H71" s="28">
        <f t="shared" si="6"/>
        <v>0</v>
      </c>
      <c r="I71" s="24" t="e">
        <f>VLOOKUP(A71,HF!$A$3:$L$11001,10,FALSE)</f>
        <v>#N/A</v>
      </c>
      <c r="J71" s="24" t="e">
        <f>VLOOKUP(A71,HF!$A$3:$L$11001,12,FALSE)</f>
        <v>#N/A</v>
      </c>
      <c r="K71" s="57"/>
      <c r="L71" s="57"/>
      <c r="M71" s="88">
        <f t="shared" si="4"/>
        <v>0</v>
      </c>
    </row>
    <row r="72" spans="1:13">
      <c r="A72" s="51" t="str">
        <f t="shared" si="7"/>
        <v/>
      </c>
      <c r="G72">
        <f t="shared" si="5"/>
        <v>0</v>
      </c>
      <c r="H72" s="28">
        <f t="shared" si="6"/>
        <v>0</v>
      </c>
      <c r="I72" s="24" t="e">
        <f>VLOOKUP(A72,HF!$A$3:$L$11001,10,FALSE)</f>
        <v>#N/A</v>
      </c>
      <c r="J72" s="24" t="e">
        <f>VLOOKUP(A72,HF!$A$3:$L$11001,12,FALSE)</f>
        <v>#N/A</v>
      </c>
      <c r="K72" s="57"/>
      <c r="L72" s="57"/>
      <c r="M72" s="88">
        <f t="shared" si="4"/>
        <v>0</v>
      </c>
    </row>
    <row r="73" spans="1:13">
      <c r="A73" s="51" t="str">
        <f t="shared" si="7"/>
        <v/>
      </c>
      <c r="G73">
        <f t="shared" si="5"/>
        <v>0</v>
      </c>
      <c r="H73" s="28">
        <f t="shared" si="6"/>
        <v>0</v>
      </c>
      <c r="I73" s="24" t="e">
        <f>VLOOKUP(A73,HF!$A$3:$L$11001,10,FALSE)</f>
        <v>#N/A</v>
      </c>
      <c r="J73" s="24" t="e">
        <f>VLOOKUP(A73,HF!$A$3:$L$11001,12,FALSE)</f>
        <v>#N/A</v>
      </c>
      <c r="K73" s="57"/>
      <c r="L73" s="57"/>
      <c r="M73" s="88">
        <f t="shared" si="4"/>
        <v>0</v>
      </c>
    </row>
    <row r="74" spans="1:13">
      <c r="A74" s="51" t="str">
        <f t="shared" si="7"/>
        <v/>
      </c>
      <c r="G74">
        <f t="shared" si="5"/>
        <v>0</v>
      </c>
      <c r="H74" s="28">
        <f t="shared" si="6"/>
        <v>0</v>
      </c>
      <c r="I74" s="24" t="e">
        <f>VLOOKUP(A74,HF!$A$3:$L$11001,10,FALSE)</f>
        <v>#N/A</v>
      </c>
      <c r="J74" s="24" t="e">
        <f>VLOOKUP(A74,HF!$A$3:$L$11001,12,FALSE)</f>
        <v>#N/A</v>
      </c>
      <c r="K74" s="57"/>
      <c r="L74" s="57"/>
      <c r="M74" s="88">
        <f t="shared" si="4"/>
        <v>0</v>
      </c>
    </row>
    <row r="75" spans="1:13">
      <c r="A75" s="51" t="str">
        <f t="shared" si="7"/>
        <v/>
      </c>
      <c r="G75">
        <f t="shared" si="5"/>
        <v>0</v>
      </c>
      <c r="H75" s="28">
        <f t="shared" si="6"/>
        <v>0</v>
      </c>
      <c r="I75" s="24" t="e">
        <f>VLOOKUP(A75,HF!$A$3:$L$11001,10,FALSE)</f>
        <v>#N/A</v>
      </c>
      <c r="J75" s="24" t="e">
        <f>VLOOKUP(A75,HF!$A$3:$L$11001,12,FALSE)</f>
        <v>#N/A</v>
      </c>
      <c r="K75" s="57"/>
      <c r="L75" s="57"/>
      <c r="M75" s="88">
        <f t="shared" ref="M75:M138" si="8">HOUR(IF(ISERROR(K75),0,IF(ISERROR(L75),0,IF(K75-D75&gt;0,$K75-D75,0)+IF(E75-L75&gt;0,E75-L75,0))))*60 + MINUTE(IF(ISERROR(K75),0,IF(ISERROR(L75),0,IF(K75-D75&gt;0,$K75-D75,0)+IF(E75-L75&gt;0,E75-L75,0))))</f>
        <v>0</v>
      </c>
    </row>
    <row r="76" spans="1:13">
      <c r="A76" s="51" t="str">
        <f t="shared" si="7"/>
        <v/>
      </c>
      <c r="G76">
        <f t="shared" si="5"/>
        <v>0</v>
      </c>
      <c r="H76" s="28">
        <f t="shared" si="6"/>
        <v>0</v>
      </c>
      <c r="I76" s="24" t="e">
        <f>VLOOKUP(A76,HF!$A$3:$L$11001,10,FALSE)</f>
        <v>#N/A</v>
      </c>
      <c r="J76" s="24" t="e">
        <f>VLOOKUP(A76,HF!$A$3:$L$11001,12,FALSE)</f>
        <v>#N/A</v>
      </c>
      <c r="K76" s="57"/>
      <c r="L76" s="57"/>
      <c r="M76" s="88">
        <f t="shared" si="8"/>
        <v>0</v>
      </c>
    </row>
    <row r="77" spans="1:13">
      <c r="A77" s="51" t="str">
        <f t="shared" si="7"/>
        <v/>
      </c>
      <c r="G77">
        <f t="shared" si="5"/>
        <v>0</v>
      </c>
      <c r="H77" s="28">
        <f t="shared" si="6"/>
        <v>0</v>
      </c>
      <c r="I77" s="24" t="e">
        <f>VLOOKUP(A77,HF!$A$3:$L$11001,10,FALSE)</f>
        <v>#N/A</v>
      </c>
      <c r="J77" s="24" t="e">
        <f>VLOOKUP(A77,HF!$A$3:$L$11001,12,FALSE)</f>
        <v>#N/A</v>
      </c>
      <c r="K77" s="57"/>
      <c r="L77" s="57"/>
      <c r="M77" s="88">
        <f t="shared" si="8"/>
        <v>0</v>
      </c>
    </row>
    <row r="78" spans="1:13">
      <c r="A78" s="51" t="str">
        <f t="shared" si="7"/>
        <v/>
      </c>
      <c r="G78">
        <f t="shared" si="5"/>
        <v>0</v>
      </c>
      <c r="H78" s="28">
        <f t="shared" si="6"/>
        <v>0</v>
      </c>
      <c r="I78" s="24" t="e">
        <f>VLOOKUP(A78,HF!$A$3:$L$11001,10,FALSE)</f>
        <v>#N/A</v>
      </c>
      <c r="J78" s="24" t="e">
        <f>VLOOKUP(A78,HF!$A$3:$L$11001,12,FALSE)</f>
        <v>#N/A</v>
      </c>
      <c r="K78" s="57"/>
      <c r="L78" s="57"/>
      <c r="M78" s="88">
        <f t="shared" si="8"/>
        <v>0</v>
      </c>
    </row>
    <row r="79" spans="1:13">
      <c r="A79" s="51" t="str">
        <f t="shared" si="7"/>
        <v/>
      </c>
      <c r="G79">
        <f t="shared" si="5"/>
        <v>0</v>
      </c>
      <c r="H79" s="28">
        <f t="shared" si="6"/>
        <v>0</v>
      </c>
      <c r="I79" s="24" t="e">
        <f>VLOOKUP(A79,HF!$A$3:$L$11001,10,FALSE)</f>
        <v>#N/A</v>
      </c>
      <c r="J79" s="24" t="e">
        <f>VLOOKUP(A79,HF!$A$3:$L$11001,12,FALSE)</f>
        <v>#N/A</v>
      </c>
      <c r="K79" s="57"/>
      <c r="L79" s="57"/>
      <c r="M79" s="88">
        <f t="shared" si="8"/>
        <v>0</v>
      </c>
    </row>
    <row r="80" spans="1:13">
      <c r="A80" s="51" t="str">
        <f t="shared" si="7"/>
        <v/>
      </c>
      <c r="G80">
        <f t="shared" si="5"/>
        <v>0</v>
      </c>
      <c r="H80" s="28">
        <f t="shared" si="6"/>
        <v>0</v>
      </c>
      <c r="I80" s="24" t="e">
        <f>VLOOKUP(A80,HF!$A$3:$L$11001,10,FALSE)</f>
        <v>#N/A</v>
      </c>
      <c r="J80" s="24" t="e">
        <f>VLOOKUP(A80,HF!$A$3:$L$11001,12,FALSE)</f>
        <v>#N/A</v>
      </c>
      <c r="K80" s="57"/>
      <c r="L80" s="57"/>
      <c r="M80" s="88">
        <f t="shared" si="8"/>
        <v>0</v>
      </c>
    </row>
    <row r="81" spans="1:13">
      <c r="A81" s="51" t="str">
        <f t="shared" si="7"/>
        <v/>
      </c>
      <c r="G81">
        <f t="shared" si="5"/>
        <v>0</v>
      </c>
      <c r="H81" s="28">
        <f t="shared" si="6"/>
        <v>0</v>
      </c>
      <c r="I81" s="24" t="e">
        <f>VLOOKUP(A81,HF!$A$3:$L$11001,10,FALSE)</f>
        <v>#N/A</v>
      </c>
      <c r="J81" s="24" t="e">
        <f>VLOOKUP(A81,HF!$A$3:$L$11001,12,FALSE)</f>
        <v>#N/A</v>
      </c>
      <c r="K81" s="57"/>
      <c r="L81" s="57"/>
      <c r="M81" s="88">
        <f t="shared" si="8"/>
        <v>0</v>
      </c>
    </row>
    <row r="82" spans="1:13">
      <c r="A82" s="51" t="str">
        <f t="shared" si="7"/>
        <v/>
      </c>
      <c r="G82">
        <f t="shared" si="5"/>
        <v>0</v>
      </c>
      <c r="H82" s="28">
        <f t="shared" si="6"/>
        <v>0</v>
      </c>
      <c r="I82" s="24" t="e">
        <f>VLOOKUP(A82,HF!$A$3:$L$11001,10,FALSE)</f>
        <v>#N/A</v>
      </c>
      <c r="J82" s="24" t="e">
        <f>VLOOKUP(A82,HF!$A$3:$L$11001,12,FALSE)</f>
        <v>#N/A</v>
      </c>
      <c r="K82" s="57"/>
      <c r="L82" s="57"/>
      <c r="M82" s="88">
        <f t="shared" si="8"/>
        <v>0</v>
      </c>
    </row>
    <row r="83" spans="1:13">
      <c r="A83" s="51" t="str">
        <f t="shared" si="7"/>
        <v/>
      </c>
      <c r="G83">
        <f t="shared" si="5"/>
        <v>0</v>
      </c>
      <c r="H83" s="28">
        <f t="shared" si="6"/>
        <v>0</v>
      </c>
      <c r="I83" s="24" t="e">
        <f>VLOOKUP(A83,HF!$A$3:$L$11001,10,FALSE)</f>
        <v>#N/A</v>
      </c>
      <c r="J83" s="24" t="e">
        <f>VLOOKUP(A83,HF!$A$3:$L$11001,12,FALSE)</f>
        <v>#N/A</v>
      </c>
      <c r="K83" s="57"/>
      <c r="L83" s="57"/>
      <c r="M83" s="88">
        <f t="shared" si="8"/>
        <v>0</v>
      </c>
    </row>
    <row r="84" spans="1:13">
      <c r="A84" s="51" t="str">
        <f t="shared" si="7"/>
        <v/>
      </c>
      <c r="G84">
        <f t="shared" si="5"/>
        <v>0</v>
      </c>
      <c r="H84" s="28">
        <f t="shared" si="6"/>
        <v>0</v>
      </c>
      <c r="I84" s="24" t="e">
        <f>VLOOKUP(A84,HF!$A$3:$L$11001,10,FALSE)</f>
        <v>#N/A</v>
      </c>
      <c r="J84" s="24" t="e">
        <f>VLOOKUP(A84,HF!$A$3:$L$11001,12,FALSE)</f>
        <v>#N/A</v>
      </c>
      <c r="K84" s="57"/>
      <c r="L84" s="57"/>
      <c r="M84" s="88">
        <f t="shared" si="8"/>
        <v>0</v>
      </c>
    </row>
    <row r="85" spans="1:13">
      <c r="A85" s="51" t="str">
        <f t="shared" si="7"/>
        <v/>
      </c>
      <c r="G85">
        <f t="shared" si="5"/>
        <v>0</v>
      </c>
      <c r="H85" s="28">
        <f t="shared" si="6"/>
        <v>0</v>
      </c>
      <c r="I85" s="24" t="e">
        <f>VLOOKUP(A85,HF!$A$3:$L$11001,10,FALSE)</f>
        <v>#N/A</v>
      </c>
      <c r="J85" s="24" t="e">
        <f>VLOOKUP(A85,HF!$A$3:$L$11001,12,FALSE)</f>
        <v>#N/A</v>
      </c>
      <c r="K85" s="57"/>
      <c r="L85" s="57"/>
      <c r="M85" s="88">
        <f t="shared" si="8"/>
        <v>0</v>
      </c>
    </row>
    <row r="86" spans="1:13">
      <c r="A86" s="51" t="str">
        <f t="shared" si="7"/>
        <v/>
      </c>
      <c r="G86">
        <f t="shared" si="5"/>
        <v>0</v>
      </c>
      <c r="H86" s="28">
        <f t="shared" si="6"/>
        <v>0</v>
      </c>
      <c r="I86" s="24" t="e">
        <f>VLOOKUP(A86,HF!$A$3:$L$11001,10,FALSE)</f>
        <v>#N/A</v>
      </c>
      <c r="J86" s="24" t="e">
        <f>VLOOKUP(A86,HF!$A$3:$L$11001,12,FALSE)</f>
        <v>#N/A</v>
      </c>
      <c r="K86" s="57"/>
      <c r="L86" s="57"/>
      <c r="M86" s="88">
        <f t="shared" si="8"/>
        <v>0</v>
      </c>
    </row>
    <row r="87" spans="1:13">
      <c r="A87" s="51" t="str">
        <f t="shared" si="7"/>
        <v/>
      </c>
      <c r="G87">
        <f t="shared" si="5"/>
        <v>0</v>
      </c>
      <c r="H87" s="28">
        <f t="shared" si="6"/>
        <v>0</v>
      </c>
      <c r="I87" s="24" t="e">
        <f>VLOOKUP(A87,HF!$A$3:$L$11001,10,FALSE)</f>
        <v>#N/A</v>
      </c>
      <c r="J87" s="24" t="e">
        <f>VLOOKUP(A87,HF!$A$3:$L$11001,12,FALSE)</f>
        <v>#N/A</v>
      </c>
      <c r="K87" s="57"/>
      <c r="L87" s="57"/>
      <c r="M87" s="88">
        <f t="shared" si="8"/>
        <v>0</v>
      </c>
    </row>
    <row r="88" spans="1:13">
      <c r="A88" s="51" t="str">
        <f t="shared" si="7"/>
        <v/>
      </c>
      <c r="G88">
        <f t="shared" si="5"/>
        <v>0</v>
      </c>
      <c r="H88" s="28">
        <f t="shared" si="6"/>
        <v>0</v>
      </c>
      <c r="I88" s="24" t="e">
        <f>VLOOKUP(A88,HF!$A$3:$L$11001,10,FALSE)</f>
        <v>#N/A</v>
      </c>
      <c r="J88" s="24" t="e">
        <f>VLOOKUP(A88,HF!$A$3:$L$11001,12,FALSE)</f>
        <v>#N/A</v>
      </c>
      <c r="K88" s="57"/>
      <c r="L88" s="57"/>
      <c r="M88" s="88">
        <f t="shared" si="8"/>
        <v>0</v>
      </c>
    </row>
    <row r="89" spans="1:13">
      <c r="A89" s="51" t="str">
        <f t="shared" si="7"/>
        <v/>
      </c>
      <c r="G89">
        <f t="shared" si="5"/>
        <v>0</v>
      </c>
      <c r="H89" s="28">
        <f t="shared" si="6"/>
        <v>0</v>
      </c>
      <c r="I89" s="24" t="e">
        <f>VLOOKUP(A89,HF!$A$3:$L$11001,10,FALSE)</f>
        <v>#N/A</v>
      </c>
      <c r="J89" s="24" t="e">
        <f>VLOOKUP(A89,HF!$A$3:$L$11001,12,FALSE)</f>
        <v>#N/A</v>
      </c>
      <c r="K89" s="57"/>
      <c r="L89" s="57"/>
      <c r="M89" s="88">
        <f t="shared" si="8"/>
        <v>0</v>
      </c>
    </row>
    <row r="90" spans="1:13">
      <c r="A90" s="51" t="str">
        <f t="shared" si="7"/>
        <v/>
      </c>
      <c r="G90">
        <f t="shared" si="5"/>
        <v>0</v>
      </c>
      <c r="H90" s="28">
        <f t="shared" si="6"/>
        <v>0</v>
      </c>
      <c r="I90" s="24" t="e">
        <f>VLOOKUP(A90,HF!$A$3:$L$11001,10,FALSE)</f>
        <v>#N/A</v>
      </c>
      <c r="J90" s="24" t="e">
        <f>VLOOKUP(A90,HF!$A$3:$L$11001,12,FALSE)</f>
        <v>#N/A</v>
      </c>
      <c r="K90" s="57"/>
      <c r="L90" s="57"/>
      <c r="M90" s="88">
        <f t="shared" si="8"/>
        <v>0</v>
      </c>
    </row>
    <row r="91" spans="1:13">
      <c r="A91" s="51" t="str">
        <f t="shared" si="7"/>
        <v/>
      </c>
      <c r="G91">
        <f t="shared" si="5"/>
        <v>0</v>
      </c>
      <c r="H91" s="28">
        <f t="shared" si="6"/>
        <v>0</v>
      </c>
      <c r="I91" s="24" t="e">
        <f>VLOOKUP(A91,HF!$A$3:$L$11001,10,FALSE)</f>
        <v>#N/A</v>
      </c>
      <c r="J91" s="24" t="e">
        <f>VLOOKUP(A91,HF!$A$3:$L$11001,12,FALSE)</f>
        <v>#N/A</v>
      </c>
      <c r="K91" s="57"/>
      <c r="L91" s="57"/>
      <c r="M91" s="88">
        <f t="shared" si="8"/>
        <v>0</v>
      </c>
    </row>
    <row r="92" spans="1:13">
      <c r="A92" s="51" t="str">
        <f t="shared" si="7"/>
        <v/>
      </c>
      <c r="G92">
        <f t="shared" si="5"/>
        <v>0</v>
      </c>
      <c r="H92" s="28">
        <f t="shared" si="6"/>
        <v>0</v>
      </c>
      <c r="I92" s="24" t="e">
        <f>VLOOKUP(A92,HF!$A$3:$L$11001,10,FALSE)</f>
        <v>#N/A</v>
      </c>
      <c r="J92" s="24" t="e">
        <f>VLOOKUP(A92,HF!$A$3:$L$11001,12,FALSE)</f>
        <v>#N/A</v>
      </c>
      <c r="K92" s="57"/>
      <c r="L92" s="57"/>
      <c r="M92" s="88">
        <f t="shared" si="8"/>
        <v>0</v>
      </c>
    </row>
    <row r="93" spans="1:13">
      <c r="A93" s="51" t="str">
        <f t="shared" si="7"/>
        <v/>
      </c>
      <c r="G93">
        <f t="shared" si="5"/>
        <v>0</v>
      </c>
      <c r="H93" s="28">
        <f t="shared" si="6"/>
        <v>0</v>
      </c>
      <c r="I93" s="24" t="e">
        <f>VLOOKUP(A93,HF!$A$3:$L$11001,10,FALSE)</f>
        <v>#N/A</v>
      </c>
      <c r="J93" s="24" t="e">
        <f>VLOOKUP(A93,HF!$A$3:$L$11001,12,FALSE)</f>
        <v>#N/A</v>
      </c>
      <c r="K93" s="57"/>
      <c r="L93" s="57"/>
      <c r="M93" s="88">
        <f t="shared" si="8"/>
        <v>0</v>
      </c>
    </row>
    <row r="94" spans="1:13">
      <c r="A94" s="51" t="str">
        <f t="shared" si="7"/>
        <v/>
      </c>
      <c r="G94">
        <f t="shared" si="5"/>
        <v>0</v>
      </c>
      <c r="H94" s="28">
        <f t="shared" si="6"/>
        <v>0</v>
      </c>
      <c r="I94" s="24" t="e">
        <f>VLOOKUP(A94,HF!$A$3:$L$11001,10,FALSE)</f>
        <v>#N/A</v>
      </c>
      <c r="J94" s="24" t="e">
        <f>VLOOKUP(A94,HF!$A$3:$L$11001,12,FALSE)</f>
        <v>#N/A</v>
      </c>
      <c r="K94" s="57"/>
      <c r="L94" s="57"/>
      <c r="M94" s="88">
        <f t="shared" si="8"/>
        <v>0</v>
      </c>
    </row>
    <row r="95" spans="1:13">
      <c r="A95" s="51" t="str">
        <f t="shared" si="7"/>
        <v/>
      </c>
      <c r="G95">
        <f t="shared" si="5"/>
        <v>0</v>
      </c>
      <c r="H95" s="28">
        <f t="shared" si="6"/>
        <v>0</v>
      </c>
      <c r="I95" s="24" t="e">
        <f>VLOOKUP(A95,HF!$A$3:$L$11001,10,FALSE)</f>
        <v>#N/A</v>
      </c>
      <c r="J95" s="24" t="e">
        <f>VLOOKUP(A95,HF!$A$3:$L$11001,12,FALSE)</f>
        <v>#N/A</v>
      </c>
      <c r="K95" s="57"/>
      <c r="L95" s="57"/>
      <c r="M95" s="88">
        <f t="shared" si="8"/>
        <v>0</v>
      </c>
    </row>
    <row r="96" spans="1:13">
      <c r="A96" s="51" t="str">
        <f t="shared" si="7"/>
        <v/>
      </c>
      <c r="G96">
        <f t="shared" si="5"/>
        <v>0</v>
      </c>
      <c r="H96" s="28">
        <f t="shared" si="6"/>
        <v>0</v>
      </c>
      <c r="I96" s="24" t="e">
        <f>VLOOKUP(A96,HF!$A$3:$L$11001,10,FALSE)</f>
        <v>#N/A</v>
      </c>
      <c r="J96" s="24" t="e">
        <f>VLOOKUP(A96,HF!$A$3:$L$11001,12,FALSE)</f>
        <v>#N/A</v>
      </c>
      <c r="K96" s="57"/>
      <c r="L96" s="57"/>
      <c r="M96" s="88">
        <f t="shared" si="8"/>
        <v>0</v>
      </c>
    </row>
    <row r="97" spans="1:13">
      <c r="A97" s="51" t="str">
        <f t="shared" si="7"/>
        <v/>
      </c>
      <c r="G97">
        <f t="shared" si="5"/>
        <v>0</v>
      </c>
      <c r="H97" s="28">
        <f t="shared" si="6"/>
        <v>0</v>
      </c>
      <c r="I97" s="24" t="e">
        <f>VLOOKUP(A97,HF!$A$3:$L$11001,10,FALSE)</f>
        <v>#N/A</v>
      </c>
      <c r="J97" s="24" t="e">
        <f>VLOOKUP(A97,HF!$A$3:$L$11001,12,FALSE)</f>
        <v>#N/A</v>
      </c>
      <c r="K97" s="57"/>
      <c r="L97" s="57"/>
      <c r="M97" s="88">
        <f t="shared" si="8"/>
        <v>0</v>
      </c>
    </row>
    <row r="98" spans="1:13">
      <c r="A98" s="51" t="str">
        <f t="shared" si="7"/>
        <v/>
      </c>
      <c r="G98">
        <f t="shared" si="5"/>
        <v>0</v>
      </c>
      <c r="H98" s="28">
        <f t="shared" si="6"/>
        <v>0</v>
      </c>
      <c r="I98" s="24" t="e">
        <f>VLOOKUP(A98,HF!$A$3:$L$11001,10,FALSE)</f>
        <v>#N/A</v>
      </c>
      <c r="J98" s="24" t="e">
        <f>VLOOKUP(A98,HF!$A$3:$L$11001,12,FALSE)</f>
        <v>#N/A</v>
      </c>
      <c r="K98" s="57"/>
      <c r="L98" s="57"/>
      <c r="M98" s="88">
        <f t="shared" si="8"/>
        <v>0</v>
      </c>
    </row>
    <row r="99" spans="1:13">
      <c r="A99" s="51" t="str">
        <f t="shared" si="7"/>
        <v/>
      </c>
      <c r="G99">
        <f t="shared" si="5"/>
        <v>0</v>
      </c>
      <c r="H99" s="28">
        <f t="shared" si="6"/>
        <v>0</v>
      </c>
      <c r="I99" s="24" t="e">
        <f>VLOOKUP(A99,HF!$A$3:$L$11001,10,FALSE)</f>
        <v>#N/A</v>
      </c>
      <c r="J99" s="24" t="e">
        <f>VLOOKUP(A99,HF!$A$3:$L$11001,12,FALSE)</f>
        <v>#N/A</v>
      </c>
      <c r="K99" s="57"/>
      <c r="L99" s="57"/>
      <c r="M99" s="88">
        <f t="shared" si="8"/>
        <v>0</v>
      </c>
    </row>
    <row r="100" spans="1:13">
      <c r="A100" s="51" t="str">
        <f t="shared" si="7"/>
        <v/>
      </c>
      <c r="G100">
        <f t="shared" si="5"/>
        <v>0</v>
      </c>
      <c r="H100" s="28">
        <f t="shared" si="6"/>
        <v>0</v>
      </c>
      <c r="I100" s="24" t="e">
        <f>VLOOKUP(A100,HF!$A$3:$L$11001,10,FALSE)</f>
        <v>#N/A</v>
      </c>
      <c r="J100" s="24" t="e">
        <f>VLOOKUP(A100,HF!$A$3:$L$11001,12,FALSE)</f>
        <v>#N/A</v>
      </c>
      <c r="K100" s="57"/>
      <c r="L100" s="57"/>
      <c r="M100" s="88">
        <f t="shared" si="8"/>
        <v>0</v>
      </c>
    </row>
    <row r="101" spans="1:13">
      <c r="A101" s="51" t="str">
        <f t="shared" si="7"/>
        <v/>
      </c>
      <c r="G101">
        <f t="shared" si="5"/>
        <v>0</v>
      </c>
      <c r="H101" s="28">
        <f t="shared" si="6"/>
        <v>0</v>
      </c>
      <c r="I101" s="24" t="e">
        <f>VLOOKUP(A101,HF!$A$3:$L$11001,10,FALSE)</f>
        <v>#N/A</v>
      </c>
      <c r="J101" s="24" t="e">
        <f>VLOOKUP(A101,HF!$A$3:$L$11001,12,FALSE)</f>
        <v>#N/A</v>
      </c>
      <c r="K101" s="57"/>
      <c r="L101" s="57"/>
      <c r="M101" s="88">
        <f t="shared" si="8"/>
        <v>0</v>
      </c>
    </row>
    <row r="102" spans="1:13">
      <c r="A102" s="51" t="str">
        <f t="shared" si="7"/>
        <v/>
      </c>
      <c r="G102">
        <f t="shared" si="5"/>
        <v>0</v>
      </c>
      <c r="H102" s="28">
        <f t="shared" si="6"/>
        <v>0</v>
      </c>
      <c r="I102" s="24" t="e">
        <f>VLOOKUP(A102,HF!$A$3:$L$11001,10,FALSE)</f>
        <v>#N/A</v>
      </c>
      <c r="J102" s="24" t="e">
        <f>VLOOKUP(A102,HF!$A$3:$L$11001,12,FALSE)</f>
        <v>#N/A</v>
      </c>
      <c r="K102" s="57"/>
      <c r="L102" s="57"/>
      <c r="M102" s="88">
        <f t="shared" si="8"/>
        <v>0</v>
      </c>
    </row>
    <row r="103" spans="1:13">
      <c r="A103" s="51" t="str">
        <f t="shared" si="7"/>
        <v/>
      </c>
      <c r="G103">
        <f t="shared" si="5"/>
        <v>0</v>
      </c>
      <c r="H103" s="28">
        <f t="shared" si="6"/>
        <v>0</v>
      </c>
      <c r="I103" s="24" t="e">
        <f>VLOOKUP(A103,HF!$A$3:$L$11001,10,FALSE)</f>
        <v>#N/A</v>
      </c>
      <c r="J103" s="24" t="e">
        <f>VLOOKUP(A103,HF!$A$3:$L$11001,12,FALSE)</f>
        <v>#N/A</v>
      </c>
      <c r="K103" s="57"/>
      <c r="L103" s="57"/>
      <c r="M103" s="88">
        <f t="shared" si="8"/>
        <v>0</v>
      </c>
    </row>
    <row r="104" spans="1:13">
      <c r="A104" s="51" t="str">
        <f t="shared" si="7"/>
        <v/>
      </c>
      <c r="G104">
        <f t="shared" si="5"/>
        <v>0</v>
      </c>
      <c r="H104" s="28">
        <f t="shared" si="6"/>
        <v>0</v>
      </c>
      <c r="I104" s="24" t="e">
        <f>VLOOKUP(A104,HF!$A$3:$L$11001,10,FALSE)</f>
        <v>#N/A</v>
      </c>
      <c r="J104" s="24" t="e">
        <f>VLOOKUP(A104,HF!$A$3:$L$11001,12,FALSE)</f>
        <v>#N/A</v>
      </c>
      <c r="K104" s="57"/>
      <c r="L104" s="57"/>
      <c r="M104" s="88">
        <f t="shared" si="8"/>
        <v>0</v>
      </c>
    </row>
    <row r="105" spans="1:13">
      <c r="A105" s="51" t="str">
        <f t="shared" si="7"/>
        <v/>
      </c>
      <c r="G105">
        <f t="shared" si="5"/>
        <v>0</v>
      </c>
      <c r="H105" s="28">
        <f t="shared" si="6"/>
        <v>0</v>
      </c>
      <c r="I105" s="24" t="e">
        <f>VLOOKUP(A105,HF!$A$3:$L$11001,10,FALSE)</f>
        <v>#N/A</v>
      </c>
      <c r="J105" s="24" t="e">
        <f>VLOOKUP(A105,HF!$A$3:$L$11001,12,FALSE)</f>
        <v>#N/A</v>
      </c>
      <c r="K105" s="57"/>
      <c r="L105" s="57"/>
      <c r="M105" s="88">
        <f t="shared" si="8"/>
        <v>0</v>
      </c>
    </row>
    <row r="106" spans="1:13">
      <c r="A106" s="51" t="str">
        <f t="shared" si="7"/>
        <v/>
      </c>
      <c r="G106">
        <f t="shared" si="5"/>
        <v>0</v>
      </c>
      <c r="H106" s="28">
        <f t="shared" si="6"/>
        <v>0</v>
      </c>
      <c r="I106" s="24" t="e">
        <f>VLOOKUP(A106,HF!$A$3:$L$11001,10,FALSE)</f>
        <v>#N/A</v>
      </c>
      <c r="J106" s="24" t="e">
        <f>VLOOKUP(A106,HF!$A$3:$L$11001,12,FALSE)</f>
        <v>#N/A</v>
      </c>
      <c r="K106" s="57"/>
      <c r="L106" s="57"/>
      <c r="M106" s="88">
        <f t="shared" si="8"/>
        <v>0</v>
      </c>
    </row>
    <row r="107" spans="1:13">
      <c r="A107" s="51" t="str">
        <f t="shared" si="7"/>
        <v/>
      </c>
      <c r="G107">
        <f t="shared" si="5"/>
        <v>0</v>
      </c>
      <c r="H107" s="28">
        <f t="shared" si="6"/>
        <v>0</v>
      </c>
      <c r="I107" s="24" t="e">
        <f>VLOOKUP(A107,HF!$A$3:$L$11001,10,FALSE)</f>
        <v>#N/A</v>
      </c>
      <c r="J107" s="24" t="e">
        <f>VLOOKUP(A107,HF!$A$3:$L$11001,12,FALSE)</f>
        <v>#N/A</v>
      </c>
      <c r="K107" s="57"/>
      <c r="L107" s="57"/>
      <c r="M107" s="88">
        <f t="shared" si="8"/>
        <v>0</v>
      </c>
    </row>
    <row r="108" spans="1:13">
      <c r="A108" s="51" t="str">
        <f t="shared" si="7"/>
        <v/>
      </c>
      <c r="G108">
        <f t="shared" si="5"/>
        <v>0</v>
      </c>
      <c r="H108" s="28">
        <f t="shared" si="6"/>
        <v>0</v>
      </c>
      <c r="I108" s="24" t="e">
        <f>VLOOKUP(A108,HF!$A$3:$L$11001,10,FALSE)</f>
        <v>#N/A</v>
      </c>
      <c r="J108" s="24" t="e">
        <f>VLOOKUP(A108,HF!$A$3:$L$11001,12,FALSE)</f>
        <v>#N/A</v>
      </c>
      <c r="K108" s="57"/>
      <c r="L108" s="57"/>
      <c r="M108" s="88">
        <f t="shared" si="8"/>
        <v>0</v>
      </c>
    </row>
    <row r="109" spans="1:13">
      <c r="A109" s="51" t="str">
        <f t="shared" si="7"/>
        <v/>
      </c>
      <c r="G109">
        <f t="shared" si="5"/>
        <v>0</v>
      </c>
      <c r="H109" s="28">
        <f t="shared" si="6"/>
        <v>0</v>
      </c>
      <c r="I109" s="24" t="e">
        <f>VLOOKUP(A109,HF!$A$3:$L$11001,10,FALSE)</f>
        <v>#N/A</v>
      </c>
      <c r="J109" s="24" t="e">
        <f>VLOOKUP(A109,HF!$A$3:$L$11001,12,FALSE)</f>
        <v>#N/A</v>
      </c>
      <c r="K109" s="57"/>
      <c r="L109" s="57"/>
      <c r="M109" s="88">
        <f t="shared" si="8"/>
        <v>0</v>
      </c>
    </row>
    <row r="110" spans="1:13">
      <c r="A110" s="51" t="str">
        <f t="shared" si="7"/>
        <v/>
      </c>
      <c r="G110">
        <f t="shared" si="5"/>
        <v>0</v>
      </c>
      <c r="H110" s="28">
        <f t="shared" si="6"/>
        <v>0</v>
      </c>
      <c r="I110" s="24" t="e">
        <f>VLOOKUP(A110,HF!$A$3:$L$11001,10,FALSE)</f>
        <v>#N/A</v>
      </c>
      <c r="J110" s="24" t="e">
        <f>VLOOKUP(A110,HF!$A$3:$L$11001,12,FALSE)</f>
        <v>#N/A</v>
      </c>
      <c r="K110" s="57"/>
      <c r="L110" s="57"/>
      <c r="M110" s="88">
        <f t="shared" si="8"/>
        <v>0</v>
      </c>
    </row>
    <row r="111" spans="1:13">
      <c r="A111" s="51" t="str">
        <f t="shared" si="7"/>
        <v/>
      </c>
      <c r="G111">
        <f t="shared" si="5"/>
        <v>0</v>
      </c>
      <c r="H111" s="28">
        <f t="shared" si="6"/>
        <v>0</v>
      </c>
      <c r="I111" s="24" t="e">
        <f>VLOOKUP(A111,HF!$A$3:$L$11001,10,FALSE)</f>
        <v>#N/A</v>
      </c>
      <c r="J111" s="24" t="e">
        <f>VLOOKUP(A111,HF!$A$3:$L$11001,12,FALSE)</f>
        <v>#N/A</v>
      </c>
      <c r="K111" s="57"/>
      <c r="L111" s="57"/>
      <c r="M111" s="88">
        <f t="shared" si="8"/>
        <v>0</v>
      </c>
    </row>
    <row r="112" spans="1:13">
      <c r="A112" s="51" t="str">
        <f t="shared" si="7"/>
        <v/>
      </c>
      <c r="G112">
        <f t="shared" si="5"/>
        <v>0</v>
      </c>
      <c r="H112" s="28">
        <f t="shared" si="6"/>
        <v>0</v>
      </c>
      <c r="I112" s="24" t="e">
        <f>VLOOKUP(A112,HF!$A$3:$L$11001,10,FALSE)</f>
        <v>#N/A</v>
      </c>
      <c r="J112" s="24" t="e">
        <f>VLOOKUP(A112,HF!$A$3:$L$11001,12,FALSE)</f>
        <v>#N/A</v>
      </c>
      <c r="K112" s="57"/>
      <c r="L112" s="57"/>
      <c r="M112" s="88">
        <f t="shared" si="8"/>
        <v>0</v>
      </c>
    </row>
    <row r="113" spans="1:13">
      <c r="A113" s="51" t="str">
        <f t="shared" si="7"/>
        <v/>
      </c>
      <c r="G113">
        <f t="shared" si="5"/>
        <v>0</v>
      </c>
      <c r="H113" s="28">
        <f t="shared" si="6"/>
        <v>0</v>
      </c>
      <c r="I113" s="24" t="e">
        <f>VLOOKUP(A113,HF!$A$3:$L$11001,10,FALSE)</f>
        <v>#N/A</v>
      </c>
      <c r="J113" s="24" t="e">
        <f>VLOOKUP(A113,HF!$A$3:$L$11001,12,FALSE)</f>
        <v>#N/A</v>
      </c>
      <c r="K113" s="57"/>
      <c r="L113" s="57"/>
      <c r="M113" s="88">
        <f t="shared" si="8"/>
        <v>0</v>
      </c>
    </row>
    <row r="114" spans="1:13">
      <c r="A114" s="51" t="str">
        <f t="shared" si="7"/>
        <v/>
      </c>
      <c r="G114">
        <f t="shared" si="5"/>
        <v>0</v>
      </c>
      <c r="H114" s="28">
        <f t="shared" si="6"/>
        <v>0</v>
      </c>
      <c r="I114" s="24" t="e">
        <f>VLOOKUP(A114,HF!$A$3:$L$11001,10,FALSE)</f>
        <v>#N/A</v>
      </c>
      <c r="J114" s="24" t="e">
        <f>VLOOKUP(A114,HF!$A$3:$L$11001,12,FALSE)</f>
        <v>#N/A</v>
      </c>
      <c r="K114" s="57"/>
      <c r="L114" s="57"/>
      <c r="M114" s="88">
        <f t="shared" si="8"/>
        <v>0</v>
      </c>
    </row>
    <row r="115" spans="1:13">
      <c r="A115" s="51" t="str">
        <f t="shared" si="7"/>
        <v/>
      </c>
      <c r="G115">
        <f t="shared" si="5"/>
        <v>0</v>
      </c>
      <c r="H115" s="28">
        <f t="shared" si="6"/>
        <v>0</v>
      </c>
      <c r="I115" s="24" t="e">
        <f>VLOOKUP(A115,HF!$A$3:$L$11001,10,FALSE)</f>
        <v>#N/A</v>
      </c>
      <c r="J115" s="24" t="e">
        <f>VLOOKUP(A115,HF!$A$3:$L$11001,12,FALSE)</f>
        <v>#N/A</v>
      </c>
      <c r="K115" s="57"/>
      <c r="L115" s="57"/>
      <c r="M115" s="88">
        <f t="shared" si="8"/>
        <v>0</v>
      </c>
    </row>
    <row r="116" spans="1:13">
      <c r="A116" s="51" t="str">
        <f t="shared" si="7"/>
        <v/>
      </c>
      <c r="G116">
        <f t="shared" si="5"/>
        <v>0</v>
      </c>
      <c r="H116" s="28">
        <f t="shared" si="6"/>
        <v>0</v>
      </c>
      <c r="I116" s="24" t="e">
        <f>VLOOKUP(A116,HF!$A$3:$L$11001,10,FALSE)</f>
        <v>#N/A</v>
      </c>
      <c r="J116" s="24" t="e">
        <f>VLOOKUP(A116,HF!$A$3:$L$11001,12,FALSE)</f>
        <v>#N/A</v>
      </c>
      <c r="K116" s="57"/>
      <c r="L116" s="57"/>
      <c r="M116" s="88">
        <f t="shared" si="8"/>
        <v>0</v>
      </c>
    </row>
    <row r="117" spans="1:13">
      <c r="A117" s="51" t="str">
        <f t="shared" si="7"/>
        <v/>
      </c>
      <c r="G117">
        <f t="shared" si="5"/>
        <v>0</v>
      </c>
      <c r="H117" s="28">
        <f t="shared" si="6"/>
        <v>0</v>
      </c>
      <c r="I117" s="24" t="e">
        <f>VLOOKUP(A117,HF!$A$3:$L$11001,10,FALSE)</f>
        <v>#N/A</v>
      </c>
      <c r="J117" s="24" t="e">
        <f>VLOOKUP(A117,HF!$A$3:$L$11001,12,FALSE)</f>
        <v>#N/A</v>
      </c>
      <c r="K117" s="57"/>
      <c r="L117" s="57"/>
      <c r="M117" s="88">
        <f t="shared" si="8"/>
        <v>0</v>
      </c>
    </row>
    <row r="118" spans="1:13">
      <c r="A118" s="51" t="str">
        <f t="shared" si="7"/>
        <v/>
      </c>
      <c r="G118">
        <f t="shared" si="5"/>
        <v>0</v>
      </c>
      <c r="H118" s="28">
        <f t="shared" si="6"/>
        <v>0</v>
      </c>
      <c r="I118" s="24" t="e">
        <f>VLOOKUP(A118,HF!$A$3:$L$11001,10,FALSE)</f>
        <v>#N/A</v>
      </c>
      <c r="J118" s="24" t="e">
        <f>VLOOKUP(A118,HF!$A$3:$L$11001,12,FALSE)</f>
        <v>#N/A</v>
      </c>
      <c r="K118" s="57"/>
      <c r="L118" s="57"/>
      <c r="M118" s="88">
        <f t="shared" si="8"/>
        <v>0</v>
      </c>
    </row>
    <row r="119" spans="1:13">
      <c r="A119" s="51" t="str">
        <f t="shared" si="7"/>
        <v/>
      </c>
      <c r="G119">
        <f t="shared" si="5"/>
        <v>0</v>
      </c>
      <c r="H119" s="28">
        <f t="shared" si="6"/>
        <v>0</v>
      </c>
      <c r="I119" s="24" t="e">
        <f>VLOOKUP(A119,HF!$A$3:$L$11001,10,FALSE)</f>
        <v>#N/A</v>
      </c>
      <c r="J119" s="24" t="e">
        <f>VLOOKUP(A119,HF!$A$3:$L$11001,12,FALSE)</f>
        <v>#N/A</v>
      </c>
      <c r="K119" s="57"/>
      <c r="L119" s="57"/>
      <c r="M119" s="88">
        <f t="shared" si="8"/>
        <v>0</v>
      </c>
    </row>
    <row r="120" spans="1:13">
      <c r="A120" s="51" t="str">
        <f t="shared" si="7"/>
        <v/>
      </c>
      <c r="G120">
        <f t="shared" si="5"/>
        <v>0</v>
      </c>
      <c r="H120" s="28">
        <f t="shared" si="6"/>
        <v>0</v>
      </c>
      <c r="I120" s="24" t="e">
        <f>VLOOKUP(A120,HF!$A$3:$L$11001,10,FALSE)</f>
        <v>#N/A</v>
      </c>
      <c r="J120" s="24" t="e">
        <f>VLOOKUP(A120,HF!$A$3:$L$11001,12,FALSE)</f>
        <v>#N/A</v>
      </c>
      <c r="K120" s="57"/>
      <c r="L120" s="57"/>
      <c r="M120" s="88">
        <f t="shared" si="8"/>
        <v>0</v>
      </c>
    </row>
    <row r="121" spans="1:13">
      <c r="A121" s="51" t="str">
        <f t="shared" si="7"/>
        <v/>
      </c>
      <c r="G121">
        <f t="shared" si="5"/>
        <v>0</v>
      </c>
      <c r="H121" s="28">
        <f t="shared" si="6"/>
        <v>0</v>
      </c>
      <c r="I121" s="24" t="e">
        <f>VLOOKUP(A121,HF!$A$3:$L$11001,10,FALSE)</f>
        <v>#N/A</v>
      </c>
      <c r="J121" s="24" t="e">
        <f>VLOOKUP(A121,HF!$A$3:$L$11001,12,FALSE)</f>
        <v>#N/A</v>
      </c>
      <c r="K121" s="57"/>
      <c r="L121" s="57"/>
      <c r="M121" s="88">
        <f t="shared" si="8"/>
        <v>0</v>
      </c>
    </row>
    <row r="122" spans="1:13">
      <c r="A122" s="51" t="str">
        <f t="shared" si="7"/>
        <v/>
      </c>
      <c r="G122">
        <f t="shared" si="5"/>
        <v>0</v>
      </c>
      <c r="H122" s="28">
        <f t="shared" si="6"/>
        <v>0</v>
      </c>
      <c r="I122" s="24" t="e">
        <f>VLOOKUP(A122,HF!$A$3:$L$11001,10,FALSE)</f>
        <v>#N/A</v>
      </c>
      <c r="J122" s="24" t="e">
        <f>VLOOKUP(A122,HF!$A$3:$L$11001,12,FALSE)</f>
        <v>#N/A</v>
      </c>
      <c r="K122" s="57"/>
      <c r="L122" s="57"/>
      <c r="M122" s="88">
        <f t="shared" si="8"/>
        <v>0</v>
      </c>
    </row>
    <row r="123" spans="1:13">
      <c r="A123" s="51" t="str">
        <f t="shared" si="7"/>
        <v/>
      </c>
      <c r="G123">
        <f t="shared" si="5"/>
        <v>0</v>
      </c>
      <c r="H123" s="28">
        <f t="shared" si="6"/>
        <v>0</v>
      </c>
      <c r="I123" s="24" t="e">
        <f>VLOOKUP(A123,HF!$A$3:$L$11001,10,FALSE)</f>
        <v>#N/A</v>
      </c>
      <c r="J123" s="24" t="e">
        <f>VLOOKUP(A123,HF!$A$3:$L$11001,12,FALSE)</f>
        <v>#N/A</v>
      </c>
      <c r="K123" s="57"/>
      <c r="L123" s="57"/>
      <c r="M123" s="88">
        <f t="shared" si="8"/>
        <v>0</v>
      </c>
    </row>
    <row r="124" spans="1:13">
      <c r="A124" s="51" t="str">
        <f t="shared" si="7"/>
        <v/>
      </c>
      <c r="G124">
        <f t="shared" si="5"/>
        <v>0</v>
      </c>
      <c r="H124" s="28">
        <f t="shared" si="6"/>
        <v>0</v>
      </c>
      <c r="I124" s="24" t="e">
        <f>VLOOKUP(A124,HF!$A$3:$L$11001,10,FALSE)</f>
        <v>#N/A</v>
      </c>
      <c r="J124" s="24" t="e">
        <f>VLOOKUP(A124,HF!$A$3:$L$11001,12,FALSE)</f>
        <v>#N/A</v>
      </c>
      <c r="K124" s="57"/>
      <c r="L124" s="57"/>
      <c r="M124" s="88">
        <f t="shared" si="8"/>
        <v>0</v>
      </c>
    </row>
    <row r="125" spans="1:13">
      <c r="A125" s="51" t="str">
        <f t="shared" si="7"/>
        <v/>
      </c>
      <c r="G125">
        <f t="shared" ref="G125:G188" si="9">F125-C125</f>
        <v>0</v>
      </c>
      <c r="H125" s="28">
        <f t="shared" ref="H125:H188" si="10">E125-D125</f>
        <v>0</v>
      </c>
      <c r="I125" s="24" t="e">
        <f>VLOOKUP(A125,HF!$A$3:$L$11001,10,FALSE)</f>
        <v>#N/A</v>
      </c>
      <c r="J125" s="24" t="e">
        <f>VLOOKUP(A125,HF!$A$3:$L$11001,12,FALSE)</f>
        <v>#N/A</v>
      </c>
      <c r="K125" s="57"/>
      <c r="L125" s="57"/>
      <c r="M125" s="88">
        <f t="shared" si="8"/>
        <v>0</v>
      </c>
    </row>
    <row r="126" spans="1:13">
      <c r="A126" s="51" t="str">
        <f t="shared" si="7"/>
        <v/>
      </c>
      <c r="G126">
        <f t="shared" si="9"/>
        <v>0</v>
      </c>
      <c r="H126" s="28">
        <f t="shared" si="10"/>
        <v>0</v>
      </c>
      <c r="I126" s="24" t="e">
        <f>VLOOKUP(A126,HF!$A$3:$L$11001,10,FALSE)</f>
        <v>#N/A</v>
      </c>
      <c r="J126" s="24" t="e">
        <f>VLOOKUP(A126,HF!$A$3:$L$11001,12,FALSE)</f>
        <v>#N/A</v>
      </c>
      <c r="K126" s="57"/>
      <c r="L126" s="57"/>
      <c r="M126" s="88">
        <f t="shared" si="8"/>
        <v>0</v>
      </c>
    </row>
    <row r="127" spans="1:13">
      <c r="A127" s="51" t="str">
        <f t="shared" si="7"/>
        <v/>
      </c>
      <c r="G127">
        <f t="shared" si="9"/>
        <v>0</v>
      </c>
      <c r="H127" s="28">
        <f t="shared" si="10"/>
        <v>0</v>
      </c>
      <c r="I127" s="24" t="e">
        <f>VLOOKUP(A127,HF!$A$3:$L$11001,10,FALSE)</f>
        <v>#N/A</v>
      </c>
      <c r="J127" s="24" t="e">
        <f>VLOOKUP(A127,HF!$A$3:$L$11001,12,FALSE)</f>
        <v>#N/A</v>
      </c>
      <c r="K127" s="57"/>
      <c r="L127" s="57"/>
      <c r="M127" s="88">
        <f t="shared" si="8"/>
        <v>0</v>
      </c>
    </row>
    <row r="128" spans="1:13">
      <c r="A128" s="51" t="str">
        <f t="shared" si="7"/>
        <v/>
      </c>
      <c r="G128">
        <f t="shared" si="9"/>
        <v>0</v>
      </c>
      <c r="H128" s="28">
        <f t="shared" si="10"/>
        <v>0</v>
      </c>
      <c r="I128" s="24" t="e">
        <f>VLOOKUP(A128,HF!$A$3:$L$11001,10,FALSE)</f>
        <v>#N/A</v>
      </c>
      <c r="J128" s="24" t="e">
        <f>VLOOKUP(A128,HF!$A$3:$L$11001,12,FALSE)</f>
        <v>#N/A</v>
      </c>
      <c r="K128" s="57"/>
      <c r="L128" s="57"/>
      <c r="M128" s="88">
        <f t="shared" si="8"/>
        <v>0</v>
      </c>
    </row>
    <row r="129" spans="1:13">
      <c r="A129" s="51" t="str">
        <f t="shared" si="7"/>
        <v/>
      </c>
      <c r="G129">
        <f t="shared" si="9"/>
        <v>0</v>
      </c>
      <c r="H129" s="28">
        <f t="shared" si="10"/>
        <v>0</v>
      </c>
      <c r="I129" s="24" t="e">
        <f>VLOOKUP(A129,HF!$A$3:$L$11001,10,FALSE)</f>
        <v>#N/A</v>
      </c>
      <c r="J129" s="24" t="e">
        <f>VLOOKUP(A129,HF!$A$3:$L$11001,12,FALSE)</f>
        <v>#N/A</v>
      </c>
      <c r="K129" s="57"/>
      <c r="L129" s="57"/>
      <c r="M129" s="88">
        <f t="shared" si="8"/>
        <v>0</v>
      </c>
    </row>
    <row r="130" spans="1:13">
      <c r="A130" s="51" t="str">
        <f t="shared" si="7"/>
        <v/>
      </c>
      <c r="G130">
        <f t="shared" si="9"/>
        <v>0</v>
      </c>
      <c r="H130" s="28">
        <f t="shared" si="10"/>
        <v>0</v>
      </c>
      <c r="I130" s="24" t="e">
        <f>VLOOKUP(A130,HF!$A$3:$L$11001,10,FALSE)</f>
        <v>#N/A</v>
      </c>
      <c r="J130" s="24" t="e">
        <f>VLOOKUP(A130,HF!$A$3:$L$11001,12,FALSE)</f>
        <v>#N/A</v>
      </c>
      <c r="K130" s="57"/>
      <c r="L130" s="57"/>
      <c r="M130" s="88">
        <f t="shared" si="8"/>
        <v>0</v>
      </c>
    </row>
    <row r="131" spans="1:13">
      <c r="A131" s="51" t="str">
        <f t="shared" ref="A131:A194" si="11">CONCATENATE(B131,C131)</f>
        <v/>
      </c>
      <c r="G131">
        <f t="shared" si="9"/>
        <v>0</v>
      </c>
      <c r="H131" s="28">
        <f t="shared" si="10"/>
        <v>0</v>
      </c>
      <c r="I131" s="24" t="e">
        <f>VLOOKUP(A131,HF!$A$3:$L$11001,10,FALSE)</f>
        <v>#N/A</v>
      </c>
      <c r="J131" s="24" t="e">
        <f>VLOOKUP(A131,HF!$A$3:$L$11001,12,FALSE)</f>
        <v>#N/A</v>
      </c>
      <c r="K131" s="57"/>
      <c r="L131" s="57"/>
      <c r="M131" s="88">
        <f t="shared" si="8"/>
        <v>0</v>
      </c>
    </row>
    <row r="132" spans="1:13">
      <c r="A132" s="51" t="str">
        <f t="shared" si="11"/>
        <v/>
      </c>
      <c r="G132">
        <f t="shared" si="9"/>
        <v>0</v>
      </c>
      <c r="H132" s="28">
        <f t="shared" si="10"/>
        <v>0</v>
      </c>
      <c r="I132" s="24" t="e">
        <f>VLOOKUP(A132,HF!$A$3:$L$11001,10,FALSE)</f>
        <v>#N/A</v>
      </c>
      <c r="J132" s="24" t="e">
        <f>VLOOKUP(A132,HF!$A$3:$L$11001,12,FALSE)</f>
        <v>#N/A</v>
      </c>
      <c r="K132" s="57"/>
      <c r="L132" s="57"/>
      <c r="M132" s="88">
        <f t="shared" si="8"/>
        <v>0</v>
      </c>
    </row>
    <row r="133" spans="1:13">
      <c r="A133" s="51" t="str">
        <f t="shared" si="11"/>
        <v/>
      </c>
      <c r="G133">
        <f t="shared" si="9"/>
        <v>0</v>
      </c>
      <c r="H133" s="28">
        <f t="shared" si="10"/>
        <v>0</v>
      </c>
      <c r="I133" s="24" t="e">
        <f>VLOOKUP(A133,HF!$A$3:$L$11001,10,FALSE)</f>
        <v>#N/A</v>
      </c>
      <c r="J133" s="24" t="e">
        <f>VLOOKUP(A133,HF!$A$3:$L$11001,12,FALSE)</f>
        <v>#N/A</v>
      </c>
      <c r="K133" s="57"/>
      <c r="L133" s="57"/>
      <c r="M133" s="88">
        <f t="shared" si="8"/>
        <v>0</v>
      </c>
    </row>
    <row r="134" spans="1:13">
      <c r="A134" s="51" t="str">
        <f t="shared" si="11"/>
        <v/>
      </c>
      <c r="G134">
        <f t="shared" si="9"/>
        <v>0</v>
      </c>
      <c r="H134" s="28">
        <f t="shared" si="10"/>
        <v>0</v>
      </c>
      <c r="I134" s="24" t="e">
        <f>VLOOKUP(A134,HF!$A$3:$L$11001,10,FALSE)</f>
        <v>#N/A</v>
      </c>
      <c r="J134" s="24" t="e">
        <f>VLOOKUP(A134,HF!$A$3:$L$11001,12,FALSE)</f>
        <v>#N/A</v>
      </c>
      <c r="K134" s="57"/>
      <c r="L134" s="57"/>
      <c r="M134" s="88">
        <f t="shared" si="8"/>
        <v>0</v>
      </c>
    </row>
    <row r="135" spans="1:13">
      <c r="A135" s="51" t="str">
        <f t="shared" si="11"/>
        <v/>
      </c>
      <c r="G135">
        <f t="shared" si="9"/>
        <v>0</v>
      </c>
      <c r="H135" s="28">
        <f t="shared" si="10"/>
        <v>0</v>
      </c>
      <c r="I135" s="24" t="e">
        <f>VLOOKUP(A135,HF!$A$3:$L$11001,10,FALSE)</f>
        <v>#N/A</v>
      </c>
      <c r="J135" s="24" t="e">
        <f>VLOOKUP(A135,HF!$A$3:$L$11001,12,FALSE)</f>
        <v>#N/A</v>
      </c>
      <c r="K135" s="57"/>
      <c r="L135" s="57"/>
      <c r="M135" s="88">
        <f t="shared" si="8"/>
        <v>0</v>
      </c>
    </row>
    <row r="136" spans="1:13">
      <c r="A136" s="51" t="str">
        <f t="shared" si="11"/>
        <v/>
      </c>
      <c r="G136">
        <f t="shared" si="9"/>
        <v>0</v>
      </c>
      <c r="H136" s="28">
        <f t="shared" si="10"/>
        <v>0</v>
      </c>
      <c r="I136" s="24" t="e">
        <f>VLOOKUP(A136,HF!$A$3:$L$11001,10,FALSE)</f>
        <v>#N/A</v>
      </c>
      <c r="J136" s="24" t="e">
        <f>VLOOKUP(A136,HF!$A$3:$L$11001,12,FALSE)</f>
        <v>#N/A</v>
      </c>
      <c r="K136" s="57"/>
      <c r="L136" s="57"/>
      <c r="M136" s="88">
        <f t="shared" si="8"/>
        <v>0</v>
      </c>
    </row>
    <row r="137" spans="1:13">
      <c r="A137" s="51" t="str">
        <f t="shared" si="11"/>
        <v/>
      </c>
      <c r="G137">
        <f t="shared" si="9"/>
        <v>0</v>
      </c>
      <c r="H137" s="28">
        <f t="shared" si="10"/>
        <v>0</v>
      </c>
      <c r="I137" s="24" t="e">
        <f>VLOOKUP(A137,HF!$A$3:$L$11001,10,FALSE)</f>
        <v>#N/A</v>
      </c>
      <c r="J137" s="24" t="e">
        <f>VLOOKUP(A137,HF!$A$3:$L$11001,12,FALSE)</f>
        <v>#N/A</v>
      </c>
      <c r="K137" s="57"/>
      <c r="L137" s="57"/>
      <c r="M137" s="88">
        <f t="shared" si="8"/>
        <v>0</v>
      </c>
    </row>
    <row r="138" spans="1:13">
      <c r="A138" s="51" t="str">
        <f t="shared" si="11"/>
        <v/>
      </c>
      <c r="G138">
        <f t="shared" si="9"/>
        <v>0</v>
      </c>
      <c r="H138" s="28">
        <f t="shared" si="10"/>
        <v>0</v>
      </c>
      <c r="I138" s="24" t="e">
        <f>VLOOKUP(A138,HF!$A$3:$L$11001,10,FALSE)</f>
        <v>#N/A</v>
      </c>
      <c r="J138" s="24" t="e">
        <f>VLOOKUP(A138,HF!$A$3:$L$11001,12,FALSE)</f>
        <v>#N/A</v>
      </c>
      <c r="K138" s="57"/>
      <c r="L138" s="57"/>
      <c r="M138" s="88">
        <f t="shared" si="8"/>
        <v>0</v>
      </c>
    </row>
    <row r="139" spans="1:13">
      <c r="A139" s="51" t="str">
        <f t="shared" si="11"/>
        <v/>
      </c>
      <c r="G139">
        <f t="shared" si="9"/>
        <v>0</v>
      </c>
      <c r="H139" s="28">
        <f t="shared" si="10"/>
        <v>0</v>
      </c>
      <c r="I139" s="24" t="e">
        <f>VLOOKUP(A139,HF!$A$3:$L$11001,10,FALSE)</f>
        <v>#N/A</v>
      </c>
      <c r="J139" s="24" t="e">
        <f>VLOOKUP(A139,HF!$A$3:$L$11001,12,FALSE)</f>
        <v>#N/A</v>
      </c>
      <c r="K139" s="57"/>
      <c r="L139" s="57"/>
      <c r="M139" s="88">
        <f t="shared" ref="M139:M202" si="12">HOUR(IF(ISERROR(K139),0,IF(ISERROR(L139),0,IF(K139-D139&gt;0,$K139-D139,0)+IF(E139-L139&gt;0,E139-L139,0))))*60 + MINUTE(IF(ISERROR(K139),0,IF(ISERROR(L139),0,IF(K139-D139&gt;0,$K139-D139,0)+IF(E139-L139&gt;0,E139-L139,0))))</f>
        <v>0</v>
      </c>
    </row>
    <row r="140" spans="1:13">
      <c r="A140" s="51" t="str">
        <f t="shared" si="11"/>
        <v/>
      </c>
      <c r="G140">
        <f t="shared" si="9"/>
        <v>0</v>
      </c>
      <c r="H140" s="28">
        <f t="shared" si="10"/>
        <v>0</v>
      </c>
      <c r="I140" s="24" t="e">
        <f>VLOOKUP(A140,HF!$A$3:$L$11001,10,FALSE)</f>
        <v>#N/A</v>
      </c>
      <c r="J140" s="24" t="e">
        <f>VLOOKUP(A140,HF!$A$3:$L$11001,12,FALSE)</f>
        <v>#N/A</v>
      </c>
      <c r="K140" s="57"/>
      <c r="L140" s="57"/>
      <c r="M140" s="88">
        <f t="shared" si="12"/>
        <v>0</v>
      </c>
    </row>
    <row r="141" spans="1:13">
      <c r="A141" s="51" t="str">
        <f t="shared" si="11"/>
        <v/>
      </c>
      <c r="G141">
        <f t="shared" si="9"/>
        <v>0</v>
      </c>
      <c r="H141" s="28">
        <f t="shared" si="10"/>
        <v>0</v>
      </c>
      <c r="I141" s="24" t="e">
        <f>VLOOKUP(A141,HF!$A$3:$L$11001,10,FALSE)</f>
        <v>#N/A</v>
      </c>
      <c r="J141" s="24" t="e">
        <f>VLOOKUP(A141,HF!$A$3:$L$11001,12,FALSE)</f>
        <v>#N/A</v>
      </c>
      <c r="K141" s="57"/>
      <c r="L141" s="57"/>
      <c r="M141" s="88">
        <f t="shared" si="12"/>
        <v>0</v>
      </c>
    </row>
    <row r="142" spans="1:13">
      <c r="A142" s="51" t="str">
        <f t="shared" si="11"/>
        <v/>
      </c>
      <c r="G142">
        <f t="shared" si="9"/>
        <v>0</v>
      </c>
      <c r="H142" s="28">
        <f t="shared" si="10"/>
        <v>0</v>
      </c>
      <c r="I142" s="24" t="e">
        <f>VLOOKUP(A142,HF!$A$3:$L$11001,10,FALSE)</f>
        <v>#N/A</v>
      </c>
      <c r="J142" s="24" t="e">
        <f>VLOOKUP(A142,HF!$A$3:$L$11001,12,FALSE)</f>
        <v>#N/A</v>
      </c>
      <c r="K142" s="57"/>
      <c r="L142" s="57"/>
      <c r="M142" s="88">
        <f t="shared" si="12"/>
        <v>0</v>
      </c>
    </row>
    <row r="143" spans="1:13">
      <c r="A143" s="51" t="str">
        <f t="shared" si="11"/>
        <v/>
      </c>
      <c r="G143">
        <f t="shared" si="9"/>
        <v>0</v>
      </c>
      <c r="H143" s="28">
        <f t="shared" si="10"/>
        <v>0</v>
      </c>
      <c r="I143" s="24" t="e">
        <f>VLOOKUP(A143,HF!$A$3:$L$11001,10,FALSE)</f>
        <v>#N/A</v>
      </c>
      <c r="J143" s="24" t="e">
        <f>VLOOKUP(A143,HF!$A$3:$L$11001,12,FALSE)</f>
        <v>#N/A</v>
      </c>
      <c r="K143" s="57"/>
      <c r="L143" s="57"/>
      <c r="M143" s="88">
        <f t="shared" si="12"/>
        <v>0</v>
      </c>
    </row>
    <row r="144" spans="1:13">
      <c r="A144" s="51" t="str">
        <f t="shared" si="11"/>
        <v/>
      </c>
      <c r="G144">
        <f t="shared" si="9"/>
        <v>0</v>
      </c>
      <c r="H144" s="28">
        <f t="shared" si="10"/>
        <v>0</v>
      </c>
      <c r="I144" s="24" t="e">
        <f>VLOOKUP(A144,HF!$A$3:$L$11001,10,FALSE)</f>
        <v>#N/A</v>
      </c>
      <c r="J144" s="24" t="e">
        <f>VLOOKUP(A144,HF!$A$3:$L$11001,12,FALSE)</f>
        <v>#N/A</v>
      </c>
      <c r="K144" s="57"/>
      <c r="L144" s="57"/>
      <c r="M144" s="88">
        <f t="shared" si="12"/>
        <v>0</v>
      </c>
    </row>
    <row r="145" spans="1:13">
      <c r="A145" s="51" t="str">
        <f t="shared" si="11"/>
        <v/>
      </c>
      <c r="G145">
        <f t="shared" si="9"/>
        <v>0</v>
      </c>
      <c r="H145" s="28">
        <f t="shared" si="10"/>
        <v>0</v>
      </c>
      <c r="I145" s="24" t="e">
        <f>VLOOKUP(A145,HF!$A$3:$L$11001,10,FALSE)</f>
        <v>#N/A</v>
      </c>
      <c r="J145" s="24" t="e">
        <f>VLOOKUP(A145,HF!$A$3:$L$11001,12,FALSE)</f>
        <v>#N/A</v>
      </c>
      <c r="K145" s="57"/>
      <c r="L145" s="57"/>
      <c r="M145" s="88">
        <f t="shared" si="12"/>
        <v>0</v>
      </c>
    </row>
    <row r="146" spans="1:13">
      <c r="A146" s="51" t="str">
        <f t="shared" si="11"/>
        <v/>
      </c>
      <c r="G146">
        <f t="shared" si="9"/>
        <v>0</v>
      </c>
      <c r="H146" s="28">
        <f t="shared" si="10"/>
        <v>0</v>
      </c>
      <c r="I146" s="24" t="e">
        <f>VLOOKUP(A146,HF!$A$3:$L$11001,10,FALSE)</f>
        <v>#N/A</v>
      </c>
      <c r="J146" s="24" t="e">
        <f>VLOOKUP(A146,HF!$A$3:$L$11001,12,FALSE)</f>
        <v>#N/A</v>
      </c>
      <c r="K146" s="57"/>
      <c r="L146" s="57"/>
      <c r="M146" s="88">
        <f t="shared" si="12"/>
        <v>0</v>
      </c>
    </row>
    <row r="147" spans="1:13">
      <c r="A147" s="51" t="str">
        <f t="shared" si="11"/>
        <v/>
      </c>
      <c r="G147">
        <f t="shared" si="9"/>
        <v>0</v>
      </c>
      <c r="H147" s="28">
        <f t="shared" si="10"/>
        <v>0</v>
      </c>
      <c r="I147" s="24" t="e">
        <f>VLOOKUP(A147,HF!$A$3:$L$11001,10,FALSE)</f>
        <v>#N/A</v>
      </c>
      <c r="J147" s="24" t="e">
        <f>VLOOKUP(A147,HF!$A$3:$L$11001,12,FALSE)</f>
        <v>#N/A</v>
      </c>
      <c r="K147" s="57"/>
      <c r="L147" s="57"/>
      <c r="M147" s="88">
        <f t="shared" si="12"/>
        <v>0</v>
      </c>
    </row>
    <row r="148" spans="1:13">
      <c r="A148" s="51" t="str">
        <f t="shared" si="11"/>
        <v/>
      </c>
      <c r="G148">
        <f t="shared" si="9"/>
        <v>0</v>
      </c>
      <c r="H148" s="28">
        <f t="shared" si="10"/>
        <v>0</v>
      </c>
      <c r="I148" s="24" t="e">
        <f>VLOOKUP(A148,HF!$A$3:$L$11001,10,FALSE)</f>
        <v>#N/A</v>
      </c>
      <c r="J148" s="24" t="e">
        <f>VLOOKUP(A148,HF!$A$3:$L$11001,12,FALSE)</f>
        <v>#N/A</v>
      </c>
      <c r="K148" s="57"/>
      <c r="L148" s="57"/>
      <c r="M148" s="88">
        <f t="shared" si="12"/>
        <v>0</v>
      </c>
    </row>
    <row r="149" spans="1:13">
      <c r="A149" s="51" t="str">
        <f t="shared" si="11"/>
        <v/>
      </c>
      <c r="G149">
        <f t="shared" si="9"/>
        <v>0</v>
      </c>
      <c r="H149" s="28">
        <f t="shared" si="10"/>
        <v>0</v>
      </c>
      <c r="I149" s="24" t="e">
        <f>VLOOKUP(A149,HF!$A$3:$L$11001,10,FALSE)</f>
        <v>#N/A</v>
      </c>
      <c r="J149" s="24" t="e">
        <f>VLOOKUP(A149,HF!$A$3:$L$11001,12,FALSE)</f>
        <v>#N/A</v>
      </c>
      <c r="K149" s="57"/>
      <c r="L149" s="57"/>
      <c r="M149" s="88">
        <f t="shared" si="12"/>
        <v>0</v>
      </c>
    </row>
    <row r="150" spans="1:13">
      <c r="A150" s="51" t="str">
        <f t="shared" si="11"/>
        <v/>
      </c>
      <c r="G150">
        <f t="shared" si="9"/>
        <v>0</v>
      </c>
      <c r="H150" s="28">
        <f t="shared" si="10"/>
        <v>0</v>
      </c>
      <c r="I150" s="24" t="e">
        <f>VLOOKUP(A150,HF!$A$3:$L$11001,10,FALSE)</f>
        <v>#N/A</v>
      </c>
      <c r="J150" s="24" t="e">
        <f>VLOOKUP(A150,HF!$A$3:$L$11001,12,FALSE)</f>
        <v>#N/A</v>
      </c>
      <c r="K150" s="57"/>
      <c r="L150" s="57"/>
      <c r="M150" s="88">
        <f t="shared" si="12"/>
        <v>0</v>
      </c>
    </row>
    <row r="151" spans="1:13">
      <c r="A151" s="51" t="str">
        <f t="shared" si="11"/>
        <v/>
      </c>
      <c r="G151">
        <f t="shared" si="9"/>
        <v>0</v>
      </c>
      <c r="H151" s="28">
        <f t="shared" si="10"/>
        <v>0</v>
      </c>
      <c r="I151" s="24" t="e">
        <f>VLOOKUP(A151,HF!$A$3:$L$11001,10,FALSE)</f>
        <v>#N/A</v>
      </c>
      <c r="J151" s="24" t="e">
        <f>VLOOKUP(A151,HF!$A$3:$L$11001,12,FALSE)</f>
        <v>#N/A</v>
      </c>
      <c r="K151" s="57"/>
      <c r="L151" s="57"/>
      <c r="M151" s="88">
        <f t="shared" si="12"/>
        <v>0</v>
      </c>
    </row>
    <row r="152" spans="1:13">
      <c r="A152" s="51" t="str">
        <f t="shared" si="11"/>
        <v/>
      </c>
      <c r="G152">
        <f t="shared" si="9"/>
        <v>0</v>
      </c>
      <c r="H152" s="28">
        <f t="shared" si="10"/>
        <v>0</v>
      </c>
      <c r="I152" s="24" t="e">
        <f>VLOOKUP(A152,HF!$A$3:$L$11001,10,FALSE)</f>
        <v>#N/A</v>
      </c>
      <c r="J152" s="24" t="e">
        <f>VLOOKUP(A152,HF!$A$3:$L$11001,12,FALSE)</f>
        <v>#N/A</v>
      </c>
      <c r="K152" s="57"/>
      <c r="L152" s="57"/>
      <c r="M152" s="88">
        <f t="shared" si="12"/>
        <v>0</v>
      </c>
    </row>
    <row r="153" spans="1:13">
      <c r="A153" s="51" t="str">
        <f t="shared" si="11"/>
        <v/>
      </c>
      <c r="G153">
        <f t="shared" si="9"/>
        <v>0</v>
      </c>
      <c r="H153" s="28">
        <f t="shared" si="10"/>
        <v>0</v>
      </c>
      <c r="I153" s="24" t="e">
        <f>VLOOKUP(A153,HF!$A$3:$L$11001,10,FALSE)</f>
        <v>#N/A</v>
      </c>
      <c r="J153" s="24" t="e">
        <f>VLOOKUP(A153,HF!$A$3:$L$11001,12,FALSE)</f>
        <v>#N/A</v>
      </c>
      <c r="K153" s="57"/>
      <c r="L153" s="57"/>
      <c r="M153" s="88">
        <f t="shared" si="12"/>
        <v>0</v>
      </c>
    </row>
    <row r="154" spans="1:13">
      <c r="A154" s="51" t="str">
        <f t="shared" si="11"/>
        <v/>
      </c>
      <c r="G154">
        <f t="shared" si="9"/>
        <v>0</v>
      </c>
      <c r="H154" s="28">
        <f t="shared" si="10"/>
        <v>0</v>
      </c>
      <c r="I154" s="24" t="e">
        <f>VLOOKUP(A154,HF!$A$3:$L$11001,10,FALSE)</f>
        <v>#N/A</v>
      </c>
      <c r="J154" s="24" t="e">
        <f>VLOOKUP(A154,HF!$A$3:$L$11001,12,FALSE)</f>
        <v>#N/A</v>
      </c>
      <c r="K154" s="57"/>
      <c r="L154" s="57"/>
      <c r="M154" s="88">
        <f t="shared" si="12"/>
        <v>0</v>
      </c>
    </row>
    <row r="155" spans="1:13">
      <c r="A155" s="51" t="str">
        <f t="shared" si="11"/>
        <v/>
      </c>
      <c r="G155">
        <f t="shared" si="9"/>
        <v>0</v>
      </c>
      <c r="H155" s="28">
        <f t="shared" si="10"/>
        <v>0</v>
      </c>
      <c r="I155" s="24" t="e">
        <f>VLOOKUP(A155,HF!$A$3:$L$11001,10,FALSE)</f>
        <v>#N/A</v>
      </c>
      <c r="J155" s="24" t="e">
        <f>VLOOKUP(A155,HF!$A$3:$L$11001,12,FALSE)</f>
        <v>#N/A</v>
      </c>
      <c r="K155" s="57"/>
      <c r="L155" s="57"/>
      <c r="M155" s="88">
        <f t="shared" si="12"/>
        <v>0</v>
      </c>
    </row>
    <row r="156" spans="1:13">
      <c r="A156" s="51" t="str">
        <f t="shared" si="11"/>
        <v/>
      </c>
      <c r="G156">
        <f t="shared" si="9"/>
        <v>0</v>
      </c>
      <c r="H156" s="28">
        <f t="shared" si="10"/>
        <v>0</v>
      </c>
      <c r="I156" s="24" t="e">
        <f>VLOOKUP(A156,HF!$A$3:$L$11001,10,FALSE)</f>
        <v>#N/A</v>
      </c>
      <c r="J156" s="24" t="e">
        <f>VLOOKUP(A156,HF!$A$3:$L$11001,12,FALSE)</f>
        <v>#N/A</v>
      </c>
      <c r="K156" s="57"/>
      <c r="L156" s="57"/>
      <c r="M156" s="88">
        <f t="shared" si="12"/>
        <v>0</v>
      </c>
    </row>
    <row r="157" spans="1:13">
      <c r="A157" s="51" t="str">
        <f t="shared" si="11"/>
        <v/>
      </c>
      <c r="G157">
        <f t="shared" si="9"/>
        <v>0</v>
      </c>
      <c r="H157" s="28">
        <f t="shared" si="10"/>
        <v>0</v>
      </c>
      <c r="I157" s="24" t="e">
        <f>VLOOKUP(A157,HF!$A$3:$L$11001,10,FALSE)</f>
        <v>#N/A</v>
      </c>
      <c r="J157" s="24" t="e">
        <f>VLOOKUP(A157,HF!$A$3:$L$11001,12,FALSE)</f>
        <v>#N/A</v>
      </c>
      <c r="K157" s="57"/>
      <c r="L157" s="57"/>
      <c r="M157" s="88">
        <f t="shared" si="12"/>
        <v>0</v>
      </c>
    </row>
    <row r="158" spans="1:13">
      <c r="A158" s="51" t="str">
        <f t="shared" si="11"/>
        <v/>
      </c>
      <c r="G158">
        <f t="shared" si="9"/>
        <v>0</v>
      </c>
      <c r="H158" s="28">
        <f t="shared" si="10"/>
        <v>0</v>
      </c>
      <c r="I158" s="24" t="e">
        <f>VLOOKUP(A158,HF!$A$3:$L$11001,10,FALSE)</f>
        <v>#N/A</v>
      </c>
      <c r="J158" s="24" t="e">
        <f>VLOOKUP(A158,HF!$A$3:$L$11001,12,FALSE)</f>
        <v>#N/A</v>
      </c>
      <c r="K158" s="57"/>
      <c r="L158" s="57"/>
      <c r="M158" s="88">
        <f t="shared" si="12"/>
        <v>0</v>
      </c>
    </row>
    <row r="159" spans="1:13">
      <c r="A159" s="51" t="str">
        <f t="shared" si="11"/>
        <v/>
      </c>
      <c r="G159">
        <f t="shared" si="9"/>
        <v>0</v>
      </c>
      <c r="H159" s="28">
        <f t="shared" si="10"/>
        <v>0</v>
      </c>
      <c r="I159" s="24" t="e">
        <f>VLOOKUP(A159,HF!$A$3:$L$11001,10,FALSE)</f>
        <v>#N/A</v>
      </c>
      <c r="J159" s="24" t="e">
        <f>VLOOKUP(A159,HF!$A$3:$L$11001,12,FALSE)</f>
        <v>#N/A</v>
      </c>
      <c r="K159" s="57"/>
      <c r="L159" s="57"/>
      <c r="M159" s="88">
        <f t="shared" si="12"/>
        <v>0</v>
      </c>
    </row>
    <row r="160" spans="1:13">
      <c r="A160" s="51" t="str">
        <f t="shared" si="11"/>
        <v/>
      </c>
      <c r="G160">
        <f t="shared" si="9"/>
        <v>0</v>
      </c>
      <c r="H160" s="28">
        <f t="shared" si="10"/>
        <v>0</v>
      </c>
      <c r="I160" s="24" t="e">
        <f>VLOOKUP(A160,HF!$A$3:$L$11001,10,FALSE)</f>
        <v>#N/A</v>
      </c>
      <c r="J160" s="24" t="e">
        <f>VLOOKUP(A160,HF!$A$3:$L$11001,12,FALSE)</f>
        <v>#N/A</v>
      </c>
      <c r="K160" s="57"/>
      <c r="L160" s="57"/>
      <c r="M160" s="88">
        <f t="shared" si="12"/>
        <v>0</v>
      </c>
    </row>
    <row r="161" spans="1:13">
      <c r="A161" s="51" t="str">
        <f t="shared" si="11"/>
        <v/>
      </c>
      <c r="G161">
        <f t="shared" si="9"/>
        <v>0</v>
      </c>
      <c r="H161" s="28">
        <f t="shared" si="10"/>
        <v>0</v>
      </c>
      <c r="I161" s="24" t="e">
        <f>VLOOKUP(A161,HF!$A$3:$L$11001,10,FALSE)</f>
        <v>#N/A</v>
      </c>
      <c r="J161" s="24" t="e">
        <f>VLOOKUP(A161,HF!$A$3:$L$11001,12,FALSE)</f>
        <v>#N/A</v>
      </c>
      <c r="K161" s="57"/>
      <c r="L161" s="57"/>
      <c r="M161" s="88">
        <f t="shared" si="12"/>
        <v>0</v>
      </c>
    </row>
    <row r="162" spans="1:13">
      <c r="A162" s="51" t="str">
        <f t="shared" si="11"/>
        <v/>
      </c>
      <c r="G162">
        <f t="shared" si="9"/>
        <v>0</v>
      </c>
      <c r="H162" s="28">
        <f t="shared" si="10"/>
        <v>0</v>
      </c>
      <c r="I162" s="24" t="e">
        <f>VLOOKUP(A162,HF!$A$3:$L$11001,10,FALSE)</f>
        <v>#N/A</v>
      </c>
      <c r="J162" s="24" t="e">
        <f>VLOOKUP(A162,HF!$A$3:$L$11001,12,FALSE)</f>
        <v>#N/A</v>
      </c>
      <c r="K162" s="57"/>
      <c r="L162" s="57"/>
      <c r="M162" s="88">
        <f t="shared" si="12"/>
        <v>0</v>
      </c>
    </row>
    <row r="163" spans="1:13">
      <c r="A163" s="51" t="str">
        <f t="shared" si="11"/>
        <v/>
      </c>
      <c r="G163">
        <f t="shared" si="9"/>
        <v>0</v>
      </c>
      <c r="H163" s="28">
        <f t="shared" si="10"/>
        <v>0</v>
      </c>
      <c r="I163" s="24" t="e">
        <f>VLOOKUP(A163,HF!$A$3:$L$11001,10,FALSE)</f>
        <v>#N/A</v>
      </c>
      <c r="J163" s="24" t="e">
        <f>VLOOKUP(A163,HF!$A$3:$L$11001,12,FALSE)</f>
        <v>#N/A</v>
      </c>
      <c r="K163" s="57"/>
      <c r="L163" s="57"/>
      <c r="M163" s="88">
        <f t="shared" si="12"/>
        <v>0</v>
      </c>
    </row>
    <row r="164" spans="1:13">
      <c r="A164" s="51" t="str">
        <f t="shared" si="11"/>
        <v/>
      </c>
      <c r="G164">
        <f t="shared" si="9"/>
        <v>0</v>
      </c>
      <c r="H164" s="28">
        <f t="shared" si="10"/>
        <v>0</v>
      </c>
      <c r="I164" s="24" t="e">
        <f>VLOOKUP(A164,HF!$A$3:$L$11001,10,FALSE)</f>
        <v>#N/A</v>
      </c>
      <c r="J164" s="24" t="e">
        <f>VLOOKUP(A164,HF!$A$3:$L$11001,12,FALSE)</f>
        <v>#N/A</v>
      </c>
      <c r="K164" s="57"/>
      <c r="L164" s="57"/>
      <c r="M164" s="88">
        <f t="shared" si="12"/>
        <v>0</v>
      </c>
    </row>
    <row r="165" spans="1:13">
      <c r="A165" s="51" t="str">
        <f t="shared" si="11"/>
        <v/>
      </c>
      <c r="G165">
        <f t="shared" si="9"/>
        <v>0</v>
      </c>
      <c r="H165" s="28">
        <f t="shared" si="10"/>
        <v>0</v>
      </c>
      <c r="I165" s="24" t="e">
        <f>VLOOKUP(A165,HF!$A$3:$L$11001,10,FALSE)</f>
        <v>#N/A</v>
      </c>
      <c r="J165" s="24" t="e">
        <f>VLOOKUP(A165,HF!$A$3:$L$11001,12,FALSE)</f>
        <v>#N/A</v>
      </c>
      <c r="K165" s="57"/>
      <c r="L165" s="57"/>
      <c r="M165" s="88">
        <f t="shared" si="12"/>
        <v>0</v>
      </c>
    </row>
    <row r="166" spans="1:13">
      <c r="A166" s="51" t="str">
        <f t="shared" si="11"/>
        <v/>
      </c>
      <c r="G166">
        <f t="shared" si="9"/>
        <v>0</v>
      </c>
      <c r="H166" s="28">
        <f t="shared" si="10"/>
        <v>0</v>
      </c>
      <c r="I166" s="24" t="e">
        <f>VLOOKUP(A166,HF!$A$3:$L$11001,10,FALSE)</f>
        <v>#N/A</v>
      </c>
      <c r="J166" s="24" t="e">
        <f>VLOOKUP(A166,HF!$A$3:$L$11001,12,FALSE)</f>
        <v>#N/A</v>
      </c>
      <c r="K166" s="57"/>
      <c r="L166" s="57"/>
      <c r="M166" s="88">
        <f t="shared" si="12"/>
        <v>0</v>
      </c>
    </row>
    <row r="167" spans="1:13">
      <c r="A167" s="51" t="str">
        <f t="shared" si="11"/>
        <v/>
      </c>
      <c r="G167">
        <f t="shared" si="9"/>
        <v>0</v>
      </c>
      <c r="H167" s="28">
        <f t="shared" si="10"/>
        <v>0</v>
      </c>
      <c r="I167" s="24" t="e">
        <f>VLOOKUP(A167,HF!$A$3:$L$11001,10,FALSE)</f>
        <v>#N/A</v>
      </c>
      <c r="J167" s="24" t="e">
        <f>VLOOKUP(A167,HF!$A$3:$L$11001,12,FALSE)</f>
        <v>#N/A</v>
      </c>
      <c r="K167" s="57"/>
      <c r="L167" s="57"/>
      <c r="M167" s="88">
        <f t="shared" si="12"/>
        <v>0</v>
      </c>
    </row>
    <row r="168" spans="1:13">
      <c r="A168" s="51" t="str">
        <f t="shared" si="11"/>
        <v/>
      </c>
      <c r="G168">
        <f t="shared" si="9"/>
        <v>0</v>
      </c>
      <c r="H168" s="28">
        <f t="shared" si="10"/>
        <v>0</v>
      </c>
      <c r="I168" s="24" t="e">
        <f>VLOOKUP(A168,HF!$A$3:$L$11001,10,FALSE)</f>
        <v>#N/A</v>
      </c>
      <c r="J168" s="24" t="e">
        <f>VLOOKUP(A168,HF!$A$3:$L$11001,12,FALSE)</f>
        <v>#N/A</v>
      </c>
      <c r="K168" s="57"/>
      <c r="L168" s="57"/>
      <c r="M168" s="88">
        <f t="shared" si="12"/>
        <v>0</v>
      </c>
    </row>
    <row r="169" spans="1:13">
      <c r="A169" s="51" t="str">
        <f t="shared" si="11"/>
        <v/>
      </c>
      <c r="G169">
        <f t="shared" si="9"/>
        <v>0</v>
      </c>
      <c r="H169" s="28">
        <f t="shared" si="10"/>
        <v>0</v>
      </c>
      <c r="I169" s="24" t="e">
        <f>VLOOKUP(A169,HF!$A$3:$L$11001,10,FALSE)</f>
        <v>#N/A</v>
      </c>
      <c r="J169" s="24" t="e">
        <f>VLOOKUP(A169,HF!$A$3:$L$11001,12,FALSE)</f>
        <v>#N/A</v>
      </c>
      <c r="K169" s="57"/>
      <c r="L169" s="57"/>
      <c r="M169" s="88">
        <f t="shared" si="12"/>
        <v>0</v>
      </c>
    </row>
    <row r="170" spans="1:13">
      <c r="A170" s="51" t="str">
        <f t="shared" si="11"/>
        <v/>
      </c>
      <c r="G170">
        <f t="shared" si="9"/>
        <v>0</v>
      </c>
      <c r="H170" s="28">
        <f t="shared" si="10"/>
        <v>0</v>
      </c>
      <c r="I170" s="24" t="e">
        <f>VLOOKUP(A170,HF!$A$3:$L$11001,10,FALSE)</f>
        <v>#N/A</v>
      </c>
      <c r="J170" s="24" t="e">
        <f>VLOOKUP(A170,HF!$A$3:$L$11001,12,FALSE)</f>
        <v>#N/A</v>
      </c>
      <c r="K170" s="57"/>
      <c r="L170" s="57"/>
      <c r="M170" s="88">
        <f t="shared" si="12"/>
        <v>0</v>
      </c>
    </row>
    <row r="171" spans="1:13">
      <c r="A171" s="51" t="str">
        <f t="shared" si="11"/>
        <v/>
      </c>
      <c r="G171">
        <f t="shared" si="9"/>
        <v>0</v>
      </c>
      <c r="H171" s="28">
        <f t="shared" si="10"/>
        <v>0</v>
      </c>
      <c r="I171" s="24" t="e">
        <f>VLOOKUP(A171,HF!$A$3:$L$11001,10,FALSE)</f>
        <v>#N/A</v>
      </c>
      <c r="J171" s="24" t="e">
        <f>VLOOKUP(A171,HF!$A$3:$L$11001,12,FALSE)</f>
        <v>#N/A</v>
      </c>
      <c r="K171" s="57"/>
      <c r="L171" s="57"/>
      <c r="M171" s="88">
        <f t="shared" si="12"/>
        <v>0</v>
      </c>
    </row>
    <row r="172" spans="1:13">
      <c r="A172" s="51" t="str">
        <f t="shared" si="11"/>
        <v/>
      </c>
      <c r="G172">
        <f t="shared" si="9"/>
        <v>0</v>
      </c>
      <c r="H172" s="28">
        <f t="shared" si="10"/>
        <v>0</v>
      </c>
      <c r="I172" s="24" t="e">
        <f>VLOOKUP(A172,HF!$A$3:$L$11001,10,FALSE)</f>
        <v>#N/A</v>
      </c>
      <c r="J172" s="24" t="e">
        <f>VLOOKUP(A172,HF!$A$3:$L$11001,12,FALSE)</f>
        <v>#N/A</v>
      </c>
      <c r="K172" s="57"/>
      <c r="L172" s="57"/>
      <c r="M172" s="88">
        <f t="shared" si="12"/>
        <v>0</v>
      </c>
    </row>
    <row r="173" spans="1:13">
      <c r="A173" s="51" t="str">
        <f t="shared" si="11"/>
        <v/>
      </c>
      <c r="G173">
        <f t="shared" si="9"/>
        <v>0</v>
      </c>
      <c r="H173" s="28">
        <f t="shared" si="10"/>
        <v>0</v>
      </c>
      <c r="I173" s="24" t="e">
        <f>VLOOKUP(A173,HF!$A$3:$L$11001,10,FALSE)</f>
        <v>#N/A</v>
      </c>
      <c r="J173" s="24" t="e">
        <f>VLOOKUP(A173,HF!$A$3:$L$11001,12,FALSE)</f>
        <v>#N/A</v>
      </c>
      <c r="K173" s="57"/>
      <c r="L173" s="57"/>
      <c r="M173" s="88">
        <f t="shared" si="12"/>
        <v>0</v>
      </c>
    </row>
    <row r="174" spans="1:13">
      <c r="A174" s="51" t="str">
        <f t="shared" si="11"/>
        <v/>
      </c>
      <c r="G174">
        <f t="shared" si="9"/>
        <v>0</v>
      </c>
      <c r="H174" s="28">
        <f t="shared" si="10"/>
        <v>0</v>
      </c>
      <c r="I174" s="24" t="e">
        <f>VLOOKUP(A174,HF!$A$3:$L$11001,10,FALSE)</f>
        <v>#N/A</v>
      </c>
      <c r="J174" s="24" t="e">
        <f>VLOOKUP(A174,HF!$A$3:$L$11001,12,FALSE)</f>
        <v>#N/A</v>
      </c>
      <c r="K174" s="57"/>
      <c r="L174" s="57"/>
      <c r="M174" s="88">
        <f t="shared" si="12"/>
        <v>0</v>
      </c>
    </row>
    <row r="175" spans="1:13">
      <c r="A175" s="51" t="str">
        <f t="shared" si="11"/>
        <v/>
      </c>
      <c r="G175">
        <f t="shared" si="9"/>
        <v>0</v>
      </c>
      <c r="H175" s="28">
        <f t="shared" si="10"/>
        <v>0</v>
      </c>
      <c r="I175" s="24" t="e">
        <f>VLOOKUP(A175,HF!$A$3:$L$11001,10,FALSE)</f>
        <v>#N/A</v>
      </c>
      <c r="J175" s="24" t="e">
        <f>VLOOKUP(A175,HF!$A$3:$L$11001,12,FALSE)</f>
        <v>#N/A</v>
      </c>
      <c r="K175" s="57"/>
      <c r="L175" s="57"/>
      <c r="M175" s="88">
        <f t="shared" si="12"/>
        <v>0</v>
      </c>
    </row>
    <row r="176" spans="1:13">
      <c r="A176" s="51" t="str">
        <f t="shared" si="11"/>
        <v/>
      </c>
      <c r="G176">
        <f t="shared" si="9"/>
        <v>0</v>
      </c>
      <c r="H176" s="28">
        <f t="shared" si="10"/>
        <v>0</v>
      </c>
      <c r="I176" s="24" t="e">
        <f>VLOOKUP(A176,HF!$A$3:$L$11001,10,FALSE)</f>
        <v>#N/A</v>
      </c>
      <c r="J176" s="24" t="e">
        <f>VLOOKUP(A176,HF!$A$3:$L$11001,12,FALSE)</f>
        <v>#N/A</v>
      </c>
      <c r="K176" s="57"/>
      <c r="L176" s="57"/>
      <c r="M176" s="88">
        <f t="shared" si="12"/>
        <v>0</v>
      </c>
    </row>
    <row r="177" spans="1:13">
      <c r="A177" s="51" t="str">
        <f t="shared" si="11"/>
        <v/>
      </c>
      <c r="G177">
        <f t="shared" si="9"/>
        <v>0</v>
      </c>
      <c r="H177" s="28">
        <f t="shared" si="10"/>
        <v>0</v>
      </c>
      <c r="I177" s="24" t="e">
        <f>VLOOKUP(A177,HF!$A$3:$L$11001,10,FALSE)</f>
        <v>#N/A</v>
      </c>
      <c r="J177" s="24" t="e">
        <f>VLOOKUP(A177,HF!$A$3:$L$11001,12,FALSE)</f>
        <v>#N/A</v>
      </c>
      <c r="K177" s="57"/>
      <c r="L177" s="57"/>
      <c r="M177" s="88">
        <f t="shared" si="12"/>
        <v>0</v>
      </c>
    </row>
    <row r="178" spans="1:13">
      <c r="A178" s="51" t="str">
        <f t="shared" si="11"/>
        <v/>
      </c>
      <c r="G178">
        <f t="shared" si="9"/>
        <v>0</v>
      </c>
      <c r="H178" s="28">
        <f t="shared" si="10"/>
        <v>0</v>
      </c>
      <c r="I178" s="24" t="e">
        <f>VLOOKUP(A178,HF!$A$3:$L$11001,10,FALSE)</f>
        <v>#N/A</v>
      </c>
      <c r="J178" s="24" t="e">
        <f>VLOOKUP(A178,HF!$A$3:$L$11001,12,FALSE)</f>
        <v>#N/A</v>
      </c>
      <c r="K178" s="57"/>
      <c r="L178" s="57"/>
      <c r="M178" s="88">
        <f t="shared" si="12"/>
        <v>0</v>
      </c>
    </row>
    <row r="179" spans="1:13">
      <c r="A179" s="51" t="str">
        <f t="shared" si="11"/>
        <v/>
      </c>
      <c r="G179">
        <f t="shared" si="9"/>
        <v>0</v>
      </c>
      <c r="H179" s="28">
        <f t="shared" si="10"/>
        <v>0</v>
      </c>
      <c r="I179" s="24" t="e">
        <f>VLOOKUP(A179,HF!$A$3:$L$11001,10,FALSE)</f>
        <v>#N/A</v>
      </c>
      <c r="J179" s="24" t="e">
        <f>VLOOKUP(A179,HF!$A$3:$L$11001,12,FALSE)</f>
        <v>#N/A</v>
      </c>
      <c r="K179" s="57"/>
      <c r="L179" s="57"/>
      <c r="M179" s="88">
        <f t="shared" si="12"/>
        <v>0</v>
      </c>
    </row>
    <row r="180" spans="1:13">
      <c r="A180" s="51" t="str">
        <f t="shared" si="11"/>
        <v/>
      </c>
      <c r="G180">
        <f t="shared" si="9"/>
        <v>0</v>
      </c>
      <c r="H180" s="28">
        <f t="shared" si="10"/>
        <v>0</v>
      </c>
      <c r="I180" s="24" t="e">
        <f>VLOOKUP(A180,HF!$A$3:$L$11001,10,FALSE)</f>
        <v>#N/A</v>
      </c>
      <c r="J180" s="24" t="e">
        <f>VLOOKUP(A180,HF!$A$3:$L$11001,12,FALSE)</f>
        <v>#N/A</v>
      </c>
      <c r="K180" s="57"/>
      <c r="L180" s="57"/>
      <c r="M180" s="88">
        <f t="shared" si="12"/>
        <v>0</v>
      </c>
    </row>
    <row r="181" spans="1:13">
      <c r="A181" s="51" t="str">
        <f t="shared" si="11"/>
        <v/>
      </c>
      <c r="G181">
        <f t="shared" si="9"/>
        <v>0</v>
      </c>
      <c r="H181" s="28">
        <f t="shared" si="10"/>
        <v>0</v>
      </c>
      <c r="I181" s="24" t="e">
        <f>VLOOKUP(A181,HF!$A$3:$L$11001,10,FALSE)</f>
        <v>#N/A</v>
      </c>
      <c r="J181" s="24" t="e">
        <f>VLOOKUP(A181,HF!$A$3:$L$11001,12,FALSE)</f>
        <v>#N/A</v>
      </c>
      <c r="K181" s="57"/>
      <c r="L181" s="57"/>
      <c r="M181" s="88">
        <f t="shared" si="12"/>
        <v>0</v>
      </c>
    </row>
    <row r="182" spans="1:13">
      <c r="A182" s="51" t="str">
        <f t="shared" si="11"/>
        <v/>
      </c>
      <c r="G182">
        <f t="shared" si="9"/>
        <v>0</v>
      </c>
      <c r="H182" s="28">
        <f t="shared" si="10"/>
        <v>0</v>
      </c>
      <c r="I182" s="24" t="e">
        <f>VLOOKUP(A182,HF!$A$3:$L$11001,10,FALSE)</f>
        <v>#N/A</v>
      </c>
      <c r="J182" s="24" t="e">
        <f>VLOOKUP(A182,HF!$A$3:$L$11001,12,FALSE)</f>
        <v>#N/A</v>
      </c>
      <c r="K182" s="57"/>
      <c r="L182" s="57"/>
      <c r="M182" s="88">
        <f t="shared" si="12"/>
        <v>0</v>
      </c>
    </row>
    <row r="183" spans="1:13">
      <c r="A183" s="51" t="str">
        <f t="shared" si="11"/>
        <v/>
      </c>
      <c r="G183">
        <f t="shared" si="9"/>
        <v>0</v>
      </c>
      <c r="H183" s="28">
        <f t="shared" si="10"/>
        <v>0</v>
      </c>
      <c r="I183" s="24" t="e">
        <f>VLOOKUP(A183,HF!$A$3:$L$11001,10,FALSE)</f>
        <v>#N/A</v>
      </c>
      <c r="J183" s="24" t="e">
        <f>VLOOKUP(A183,HF!$A$3:$L$11001,12,FALSE)</f>
        <v>#N/A</v>
      </c>
      <c r="K183" s="57"/>
      <c r="L183" s="57"/>
      <c r="M183" s="88">
        <f t="shared" si="12"/>
        <v>0</v>
      </c>
    </row>
    <row r="184" spans="1:13">
      <c r="A184" s="51" t="str">
        <f t="shared" si="11"/>
        <v/>
      </c>
      <c r="G184">
        <f t="shared" si="9"/>
        <v>0</v>
      </c>
      <c r="H184" s="28">
        <f t="shared" si="10"/>
        <v>0</v>
      </c>
      <c r="I184" s="24" t="e">
        <f>VLOOKUP(A184,HF!$A$3:$L$11001,10,FALSE)</f>
        <v>#N/A</v>
      </c>
      <c r="J184" s="24" t="e">
        <f>VLOOKUP(A184,HF!$A$3:$L$11001,12,FALSE)</f>
        <v>#N/A</v>
      </c>
      <c r="K184" s="57"/>
      <c r="L184" s="57"/>
      <c r="M184" s="88">
        <f t="shared" si="12"/>
        <v>0</v>
      </c>
    </row>
    <row r="185" spans="1:13">
      <c r="A185" s="51" t="str">
        <f t="shared" si="11"/>
        <v/>
      </c>
      <c r="G185">
        <f t="shared" si="9"/>
        <v>0</v>
      </c>
      <c r="H185" s="28">
        <f t="shared" si="10"/>
        <v>0</v>
      </c>
      <c r="I185" s="24" t="e">
        <f>VLOOKUP(A185,HF!$A$3:$L$11001,10,FALSE)</f>
        <v>#N/A</v>
      </c>
      <c r="J185" s="24" t="e">
        <f>VLOOKUP(A185,HF!$A$3:$L$11001,12,FALSE)</f>
        <v>#N/A</v>
      </c>
      <c r="K185" s="57"/>
      <c r="L185" s="57"/>
      <c r="M185" s="88">
        <f t="shared" si="12"/>
        <v>0</v>
      </c>
    </row>
    <row r="186" spans="1:13">
      <c r="A186" s="51" t="str">
        <f t="shared" si="11"/>
        <v/>
      </c>
      <c r="G186">
        <f t="shared" si="9"/>
        <v>0</v>
      </c>
      <c r="H186" s="28">
        <f t="shared" si="10"/>
        <v>0</v>
      </c>
      <c r="I186" s="24" t="e">
        <f>VLOOKUP(A186,HF!$A$3:$L$11001,10,FALSE)</f>
        <v>#N/A</v>
      </c>
      <c r="J186" s="24" t="e">
        <f>VLOOKUP(A186,HF!$A$3:$L$11001,12,FALSE)</f>
        <v>#N/A</v>
      </c>
      <c r="K186" s="57"/>
      <c r="L186" s="57"/>
      <c r="M186" s="88">
        <f t="shared" si="12"/>
        <v>0</v>
      </c>
    </row>
    <row r="187" spans="1:13">
      <c r="A187" s="51" t="str">
        <f t="shared" si="11"/>
        <v/>
      </c>
      <c r="G187">
        <f t="shared" si="9"/>
        <v>0</v>
      </c>
      <c r="H187" s="28">
        <f t="shared" si="10"/>
        <v>0</v>
      </c>
      <c r="I187" s="24" t="e">
        <f>VLOOKUP(A187,HF!$A$3:$L$11001,10,FALSE)</f>
        <v>#N/A</v>
      </c>
      <c r="J187" s="24" t="e">
        <f>VLOOKUP(A187,HF!$A$3:$L$11001,12,FALSE)</f>
        <v>#N/A</v>
      </c>
      <c r="K187" s="57"/>
      <c r="L187" s="57"/>
      <c r="M187" s="88">
        <f t="shared" si="12"/>
        <v>0</v>
      </c>
    </row>
    <row r="188" spans="1:13">
      <c r="A188" s="51" t="str">
        <f t="shared" si="11"/>
        <v/>
      </c>
      <c r="G188">
        <f t="shared" si="9"/>
        <v>0</v>
      </c>
      <c r="H188" s="28">
        <f t="shared" si="10"/>
        <v>0</v>
      </c>
      <c r="I188" s="24" t="e">
        <f>VLOOKUP(A188,HF!$A$3:$L$11001,10,FALSE)</f>
        <v>#N/A</v>
      </c>
      <c r="J188" s="24" t="e">
        <f>VLOOKUP(A188,HF!$A$3:$L$11001,12,FALSE)</f>
        <v>#N/A</v>
      </c>
      <c r="K188" s="57"/>
      <c r="L188" s="57"/>
      <c r="M188" s="88">
        <f t="shared" si="12"/>
        <v>0</v>
      </c>
    </row>
    <row r="189" spans="1:13">
      <c r="A189" s="51" t="str">
        <f t="shared" si="11"/>
        <v/>
      </c>
      <c r="G189">
        <f t="shared" ref="G189:G252" si="13">F189-C189</f>
        <v>0</v>
      </c>
      <c r="H189" s="28">
        <f t="shared" ref="H189:H252" si="14">E189-D189</f>
        <v>0</v>
      </c>
      <c r="I189" s="24" t="e">
        <f>VLOOKUP(A189,HF!$A$3:$L$11001,10,FALSE)</f>
        <v>#N/A</v>
      </c>
      <c r="J189" s="24" t="e">
        <f>VLOOKUP(A189,HF!$A$3:$L$11001,12,FALSE)</f>
        <v>#N/A</v>
      </c>
      <c r="K189" s="57"/>
      <c r="L189" s="57"/>
      <c r="M189" s="88">
        <f t="shared" si="12"/>
        <v>0</v>
      </c>
    </row>
    <row r="190" spans="1:13">
      <c r="A190" s="51" t="str">
        <f t="shared" si="11"/>
        <v/>
      </c>
      <c r="G190">
        <f t="shared" si="13"/>
        <v>0</v>
      </c>
      <c r="H190" s="28">
        <f t="shared" si="14"/>
        <v>0</v>
      </c>
      <c r="I190" s="24" t="e">
        <f>VLOOKUP(A190,HF!$A$3:$L$11001,10,FALSE)</f>
        <v>#N/A</v>
      </c>
      <c r="J190" s="24" t="e">
        <f>VLOOKUP(A190,HF!$A$3:$L$11001,12,FALSE)</f>
        <v>#N/A</v>
      </c>
      <c r="K190" s="57"/>
      <c r="L190" s="57"/>
      <c r="M190" s="88">
        <f t="shared" si="12"/>
        <v>0</v>
      </c>
    </row>
    <row r="191" spans="1:13">
      <c r="A191" s="51" t="str">
        <f t="shared" si="11"/>
        <v/>
      </c>
      <c r="G191">
        <f t="shared" si="13"/>
        <v>0</v>
      </c>
      <c r="H191" s="28">
        <f t="shared" si="14"/>
        <v>0</v>
      </c>
      <c r="I191" s="24" t="e">
        <f>VLOOKUP(A191,HF!$A$3:$L$11001,10,FALSE)</f>
        <v>#N/A</v>
      </c>
      <c r="J191" s="24" t="e">
        <f>VLOOKUP(A191,HF!$A$3:$L$11001,12,FALSE)</f>
        <v>#N/A</v>
      </c>
      <c r="K191" s="57"/>
      <c r="L191" s="57"/>
      <c r="M191" s="88">
        <f t="shared" si="12"/>
        <v>0</v>
      </c>
    </row>
    <row r="192" spans="1:13">
      <c r="A192" s="51" t="str">
        <f t="shared" si="11"/>
        <v/>
      </c>
      <c r="G192">
        <f t="shared" si="13"/>
        <v>0</v>
      </c>
      <c r="H192" s="28">
        <f t="shared" si="14"/>
        <v>0</v>
      </c>
      <c r="I192" s="24" t="e">
        <f>VLOOKUP(A192,HF!$A$3:$L$11001,10,FALSE)</f>
        <v>#N/A</v>
      </c>
      <c r="J192" s="24" t="e">
        <f>VLOOKUP(A192,HF!$A$3:$L$11001,12,FALSE)</f>
        <v>#N/A</v>
      </c>
      <c r="K192" s="57"/>
      <c r="L192" s="57"/>
      <c r="M192" s="88">
        <f t="shared" si="12"/>
        <v>0</v>
      </c>
    </row>
    <row r="193" spans="1:13">
      <c r="A193" s="51" t="str">
        <f t="shared" si="11"/>
        <v/>
      </c>
      <c r="G193">
        <f t="shared" si="13"/>
        <v>0</v>
      </c>
      <c r="H193" s="28">
        <f t="shared" si="14"/>
        <v>0</v>
      </c>
      <c r="I193" s="24" t="e">
        <f>VLOOKUP(A193,HF!$A$3:$L$11001,10,FALSE)</f>
        <v>#N/A</v>
      </c>
      <c r="J193" s="24" t="e">
        <f>VLOOKUP(A193,HF!$A$3:$L$11001,12,FALSE)</f>
        <v>#N/A</v>
      </c>
      <c r="K193" s="57"/>
      <c r="L193" s="57"/>
      <c r="M193" s="88">
        <f t="shared" si="12"/>
        <v>0</v>
      </c>
    </row>
    <row r="194" spans="1:13">
      <c r="A194" s="51" t="str">
        <f t="shared" si="11"/>
        <v/>
      </c>
      <c r="G194">
        <f t="shared" si="13"/>
        <v>0</v>
      </c>
      <c r="H194" s="28">
        <f t="shared" si="14"/>
        <v>0</v>
      </c>
      <c r="I194" s="24" t="e">
        <f>VLOOKUP(A194,HF!$A$3:$L$11001,10,FALSE)</f>
        <v>#N/A</v>
      </c>
      <c r="J194" s="24" t="e">
        <f>VLOOKUP(A194,HF!$A$3:$L$11001,12,FALSE)</f>
        <v>#N/A</v>
      </c>
      <c r="K194" s="57"/>
      <c r="L194" s="57"/>
      <c r="M194" s="88">
        <f t="shared" si="12"/>
        <v>0</v>
      </c>
    </row>
    <row r="195" spans="1:13">
      <c r="A195" s="51" t="str">
        <f t="shared" ref="A195:A258" si="15">CONCATENATE(B195,C195)</f>
        <v/>
      </c>
      <c r="G195">
        <f t="shared" si="13"/>
        <v>0</v>
      </c>
      <c r="H195" s="28">
        <f t="shared" si="14"/>
        <v>0</v>
      </c>
      <c r="I195" s="24" t="e">
        <f>VLOOKUP(A195,HF!$A$3:$L$11001,10,FALSE)</f>
        <v>#N/A</v>
      </c>
      <c r="J195" s="24" t="e">
        <f>VLOOKUP(A195,HF!$A$3:$L$11001,12,FALSE)</f>
        <v>#N/A</v>
      </c>
      <c r="K195" s="57"/>
      <c r="L195" s="57"/>
      <c r="M195" s="88">
        <f t="shared" si="12"/>
        <v>0</v>
      </c>
    </row>
    <row r="196" spans="1:13">
      <c r="A196" s="51" t="str">
        <f t="shared" si="15"/>
        <v/>
      </c>
      <c r="G196">
        <f t="shared" si="13"/>
        <v>0</v>
      </c>
      <c r="H196" s="28">
        <f t="shared" si="14"/>
        <v>0</v>
      </c>
      <c r="I196" s="24" t="e">
        <f>VLOOKUP(A196,HF!$A$3:$L$11001,10,FALSE)</f>
        <v>#N/A</v>
      </c>
      <c r="J196" s="24" t="e">
        <f>VLOOKUP(A196,HF!$A$3:$L$11001,12,FALSE)</f>
        <v>#N/A</v>
      </c>
      <c r="K196" s="57"/>
      <c r="L196" s="57"/>
      <c r="M196" s="88">
        <f t="shared" si="12"/>
        <v>0</v>
      </c>
    </row>
    <row r="197" spans="1:13">
      <c r="A197" s="51" t="str">
        <f t="shared" si="15"/>
        <v/>
      </c>
      <c r="G197">
        <f t="shared" si="13"/>
        <v>0</v>
      </c>
      <c r="H197" s="28">
        <f t="shared" si="14"/>
        <v>0</v>
      </c>
      <c r="I197" s="24" t="e">
        <f>VLOOKUP(A197,HF!$A$3:$L$11001,10,FALSE)</f>
        <v>#N/A</v>
      </c>
      <c r="J197" s="24" t="e">
        <f>VLOOKUP(A197,HF!$A$3:$L$11001,12,FALSE)</f>
        <v>#N/A</v>
      </c>
      <c r="K197" s="57"/>
      <c r="L197" s="57"/>
      <c r="M197" s="88">
        <f t="shared" si="12"/>
        <v>0</v>
      </c>
    </row>
    <row r="198" spans="1:13">
      <c r="A198" s="51" t="str">
        <f t="shared" si="15"/>
        <v/>
      </c>
      <c r="G198">
        <f t="shared" si="13"/>
        <v>0</v>
      </c>
      <c r="H198" s="28">
        <f t="shared" si="14"/>
        <v>0</v>
      </c>
      <c r="I198" s="24" t="e">
        <f>VLOOKUP(A198,HF!$A$3:$L$11001,10,FALSE)</f>
        <v>#N/A</v>
      </c>
      <c r="J198" s="24" t="e">
        <f>VLOOKUP(A198,HF!$A$3:$L$11001,12,FALSE)</f>
        <v>#N/A</v>
      </c>
      <c r="K198" s="57"/>
      <c r="L198" s="57"/>
      <c r="M198" s="88">
        <f t="shared" si="12"/>
        <v>0</v>
      </c>
    </row>
    <row r="199" spans="1:13">
      <c r="A199" s="51" t="str">
        <f t="shared" si="15"/>
        <v/>
      </c>
      <c r="G199">
        <f t="shared" si="13"/>
        <v>0</v>
      </c>
      <c r="H199" s="28">
        <f t="shared" si="14"/>
        <v>0</v>
      </c>
      <c r="I199" s="24" t="e">
        <f>VLOOKUP(A199,HF!$A$3:$L$11001,10,FALSE)</f>
        <v>#N/A</v>
      </c>
      <c r="J199" s="24" t="e">
        <f>VLOOKUP(A199,HF!$A$3:$L$11001,12,FALSE)</f>
        <v>#N/A</v>
      </c>
      <c r="K199" s="57"/>
      <c r="L199" s="57"/>
      <c r="M199" s="88">
        <f t="shared" si="12"/>
        <v>0</v>
      </c>
    </row>
    <row r="200" spans="1:13">
      <c r="A200" s="51" t="str">
        <f t="shared" si="15"/>
        <v/>
      </c>
      <c r="G200">
        <f t="shared" si="13"/>
        <v>0</v>
      </c>
      <c r="H200" s="28">
        <f t="shared" si="14"/>
        <v>0</v>
      </c>
      <c r="I200" s="24" t="e">
        <f>VLOOKUP(A200,HF!$A$3:$L$11001,10,FALSE)</f>
        <v>#N/A</v>
      </c>
      <c r="J200" s="24" t="e">
        <f>VLOOKUP(A200,HF!$A$3:$L$11001,12,FALSE)</f>
        <v>#N/A</v>
      </c>
      <c r="K200" s="57"/>
      <c r="L200" s="57"/>
      <c r="M200" s="88">
        <f t="shared" si="12"/>
        <v>0</v>
      </c>
    </row>
    <row r="201" spans="1:13">
      <c r="A201" s="51" t="str">
        <f t="shared" si="15"/>
        <v/>
      </c>
      <c r="G201">
        <f t="shared" si="13"/>
        <v>0</v>
      </c>
      <c r="H201" s="28">
        <f t="shared" si="14"/>
        <v>0</v>
      </c>
      <c r="I201" s="24" t="e">
        <f>VLOOKUP(A201,HF!$A$3:$L$11001,10,FALSE)</f>
        <v>#N/A</v>
      </c>
      <c r="J201" s="24" t="e">
        <f>VLOOKUP(A201,HF!$A$3:$L$11001,12,FALSE)</f>
        <v>#N/A</v>
      </c>
      <c r="K201" s="57"/>
      <c r="L201" s="57"/>
      <c r="M201" s="88">
        <f t="shared" si="12"/>
        <v>0</v>
      </c>
    </row>
    <row r="202" spans="1:13">
      <c r="A202" s="51" t="str">
        <f t="shared" si="15"/>
        <v/>
      </c>
      <c r="G202">
        <f t="shared" si="13"/>
        <v>0</v>
      </c>
      <c r="H202" s="28">
        <f t="shared" si="14"/>
        <v>0</v>
      </c>
      <c r="I202" s="24" t="e">
        <f>VLOOKUP(A202,HF!$A$3:$L$11001,10,FALSE)</f>
        <v>#N/A</v>
      </c>
      <c r="J202" s="24" t="e">
        <f>VLOOKUP(A202,HF!$A$3:$L$11001,12,FALSE)</f>
        <v>#N/A</v>
      </c>
      <c r="K202" s="57"/>
      <c r="L202" s="57"/>
      <c r="M202" s="88">
        <f t="shared" si="12"/>
        <v>0</v>
      </c>
    </row>
    <row r="203" spans="1:13">
      <c r="A203" s="51" t="str">
        <f t="shared" si="15"/>
        <v/>
      </c>
      <c r="G203">
        <f t="shared" si="13"/>
        <v>0</v>
      </c>
      <c r="H203" s="28">
        <f t="shared" si="14"/>
        <v>0</v>
      </c>
      <c r="I203" s="24" t="e">
        <f>VLOOKUP(A203,HF!$A$3:$L$11001,10,FALSE)</f>
        <v>#N/A</v>
      </c>
      <c r="J203" s="24" t="e">
        <f>VLOOKUP(A203,HF!$A$3:$L$11001,12,FALSE)</f>
        <v>#N/A</v>
      </c>
      <c r="K203" s="57"/>
      <c r="L203" s="57"/>
      <c r="M203" s="88">
        <f t="shared" ref="M203:M266" si="16">HOUR(IF(ISERROR(K203),0,IF(ISERROR(L203),0,IF(K203-D203&gt;0,$K203-D203,0)+IF(E203-L203&gt;0,E203-L203,0))))*60 + MINUTE(IF(ISERROR(K203),0,IF(ISERROR(L203),0,IF(K203-D203&gt;0,$K203-D203,0)+IF(E203-L203&gt;0,E203-L203,0))))</f>
        <v>0</v>
      </c>
    </row>
    <row r="204" spans="1:13">
      <c r="A204" s="51" t="str">
        <f t="shared" si="15"/>
        <v/>
      </c>
      <c r="G204">
        <f t="shared" si="13"/>
        <v>0</v>
      </c>
      <c r="H204" s="28">
        <f t="shared" si="14"/>
        <v>0</v>
      </c>
      <c r="I204" s="24" t="e">
        <f>VLOOKUP(A204,HF!$A$3:$L$11001,10,FALSE)</f>
        <v>#N/A</v>
      </c>
      <c r="J204" s="24" t="e">
        <f>VLOOKUP(A204,HF!$A$3:$L$11001,12,FALSE)</f>
        <v>#N/A</v>
      </c>
      <c r="K204" s="57"/>
      <c r="L204" s="57"/>
      <c r="M204" s="88">
        <f t="shared" si="16"/>
        <v>0</v>
      </c>
    </row>
    <row r="205" spans="1:13">
      <c r="A205" s="51" t="str">
        <f t="shared" si="15"/>
        <v/>
      </c>
      <c r="G205">
        <f t="shared" si="13"/>
        <v>0</v>
      </c>
      <c r="H205" s="28">
        <f t="shared" si="14"/>
        <v>0</v>
      </c>
      <c r="I205" s="24" t="e">
        <f>VLOOKUP(A205,HF!$A$3:$L$11001,10,FALSE)</f>
        <v>#N/A</v>
      </c>
      <c r="J205" s="24" t="e">
        <f>VLOOKUP(A205,HF!$A$3:$L$11001,12,FALSE)</f>
        <v>#N/A</v>
      </c>
      <c r="K205" s="57"/>
      <c r="L205" s="57"/>
      <c r="M205" s="88">
        <f t="shared" si="16"/>
        <v>0</v>
      </c>
    </row>
    <row r="206" spans="1:13">
      <c r="A206" s="51" t="str">
        <f t="shared" si="15"/>
        <v/>
      </c>
      <c r="G206">
        <f t="shared" si="13"/>
        <v>0</v>
      </c>
      <c r="H206" s="28">
        <f t="shared" si="14"/>
        <v>0</v>
      </c>
      <c r="I206" s="24" t="e">
        <f>VLOOKUP(A206,HF!$A$3:$L$11001,10,FALSE)</f>
        <v>#N/A</v>
      </c>
      <c r="J206" s="24" t="e">
        <f>VLOOKUP(A206,HF!$A$3:$L$11001,12,FALSE)</f>
        <v>#N/A</v>
      </c>
      <c r="K206" s="57"/>
      <c r="L206" s="57"/>
      <c r="M206" s="88">
        <f t="shared" si="16"/>
        <v>0</v>
      </c>
    </row>
    <row r="207" spans="1:13">
      <c r="A207" s="51" t="str">
        <f t="shared" si="15"/>
        <v/>
      </c>
      <c r="G207">
        <f t="shared" si="13"/>
        <v>0</v>
      </c>
      <c r="H207" s="28">
        <f t="shared" si="14"/>
        <v>0</v>
      </c>
      <c r="I207" s="24" t="e">
        <f>VLOOKUP(A207,HF!$A$3:$L$11001,10,FALSE)</f>
        <v>#N/A</v>
      </c>
      <c r="J207" s="24" t="e">
        <f>VLOOKUP(A207,HF!$A$3:$L$11001,12,FALSE)</f>
        <v>#N/A</v>
      </c>
      <c r="K207" s="57"/>
      <c r="L207" s="57"/>
      <c r="M207" s="88">
        <f t="shared" si="16"/>
        <v>0</v>
      </c>
    </row>
    <row r="208" spans="1:13">
      <c r="A208" s="51" t="str">
        <f t="shared" si="15"/>
        <v/>
      </c>
      <c r="G208">
        <f t="shared" si="13"/>
        <v>0</v>
      </c>
      <c r="H208" s="28">
        <f t="shared" si="14"/>
        <v>0</v>
      </c>
      <c r="I208" s="24" t="e">
        <f>VLOOKUP(A208,HF!$A$3:$L$11001,10,FALSE)</f>
        <v>#N/A</v>
      </c>
      <c r="J208" s="24" t="e">
        <f>VLOOKUP(A208,HF!$A$3:$L$11001,12,FALSE)</f>
        <v>#N/A</v>
      </c>
      <c r="K208" s="57"/>
      <c r="L208" s="57"/>
      <c r="M208" s="88">
        <f t="shared" si="16"/>
        <v>0</v>
      </c>
    </row>
    <row r="209" spans="1:13">
      <c r="A209" s="51" t="str">
        <f t="shared" si="15"/>
        <v/>
      </c>
      <c r="G209">
        <f t="shared" si="13"/>
        <v>0</v>
      </c>
      <c r="H209" s="28">
        <f t="shared" si="14"/>
        <v>0</v>
      </c>
      <c r="I209" s="24" t="e">
        <f>VLOOKUP(A209,HF!$A$3:$L$11001,10,FALSE)</f>
        <v>#N/A</v>
      </c>
      <c r="J209" s="24" t="e">
        <f>VLOOKUP(A209,HF!$A$3:$L$11001,12,FALSE)</f>
        <v>#N/A</v>
      </c>
      <c r="K209" s="57"/>
      <c r="L209" s="57"/>
      <c r="M209" s="88">
        <f t="shared" si="16"/>
        <v>0</v>
      </c>
    </row>
    <row r="210" spans="1:13">
      <c r="A210" s="51" t="str">
        <f t="shared" si="15"/>
        <v/>
      </c>
      <c r="G210">
        <f t="shared" si="13"/>
        <v>0</v>
      </c>
      <c r="H210" s="28">
        <f t="shared" si="14"/>
        <v>0</v>
      </c>
      <c r="I210" s="24" t="e">
        <f>VLOOKUP(A210,HF!$A$3:$L$11001,10,FALSE)</f>
        <v>#N/A</v>
      </c>
      <c r="J210" s="24" t="e">
        <f>VLOOKUP(A210,HF!$A$3:$L$11001,12,FALSE)</f>
        <v>#N/A</v>
      </c>
      <c r="K210" s="57"/>
      <c r="L210" s="57"/>
      <c r="M210" s="88">
        <f t="shared" si="16"/>
        <v>0</v>
      </c>
    </row>
    <row r="211" spans="1:13">
      <c r="A211" s="51" t="str">
        <f t="shared" si="15"/>
        <v/>
      </c>
      <c r="G211">
        <f t="shared" si="13"/>
        <v>0</v>
      </c>
      <c r="H211" s="28">
        <f t="shared" si="14"/>
        <v>0</v>
      </c>
      <c r="I211" s="24" t="e">
        <f>VLOOKUP(A211,HF!$A$3:$L$11001,10,FALSE)</f>
        <v>#N/A</v>
      </c>
      <c r="J211" s="24" t="e">
        <f>VLOOKUP(A211,HF!$A$3:$L$11001,12,FALSE)</f>
        <v>#N/A</v>
      </c>
      <c r="K211" s="57"/>
      <c r="L211" s="57"/>
      <c r="M211" s="88">
        <f t="shared" si="16"/>
        <v>0</v>
      </c>
    </row>
    <row r="212" spans="1:13">
      <c r="A212" s="51" t="str">
        <f t="shared" si="15"/>
        <v/>
      </c>
      <c r="G212">
        <f t="shared" si="13"/>
        <v>0</v>
      </c>
      <c r="H212" s="28">
        <f t="shared" si="14"/>
        <v>0</v>
      </c>
      <c r="I212" s="24" t="e">
        <f>VLOOKUP(A212,HF!$A$3:$L$11001,10,FALSE)</f>
        <v>#N/A</v>
      </c>
      <c r="J212" s="24" t="e">
        <f>VLOOKUP(A212,HF!$A$3:$L$11001,12,FALSE)</f>
        <v>#N/A</v>
      </c>
      <c r="K212" s="57"/>
      <c r="L212" s="57"/>
      <c r="M212" s="88">
        <f t="shared" si="16"/>
        <v>0</v>
      </c>
    </row>
    <row r="213" spans="1:13">
      <c r="A213" s="51" t="str">
        <f t="shared" si="15"/>
        <v/>
      </c>
      <c r="G213">
        <f t="shared" si="13"/>
        <v>0</v>
      </c>
      <c r="H213" s="28">
        <f t="shared" si="14"/>
        <v>0</v>
      </c>
      <c r="I213" s="24" t="e">
        <f>VLOOKUP(A213,HF!$A$3:$L$11001,10,FALSE)</f>
        <v>#N/A</v>
      </c>
      <c r="J213" s="24" t="e">
        <f>VLOOKUP(A213,HF!$A$3:$L$11001,12,FALSE)</f>
        <v>#N/A</v>
      </c>
      <c r="K213" s="57"/>
      <c r="L213" s="57"/>
      <c r="M213" s="88">
        <f t="shared" si="16"/>
        <v>0</v>
      </c>
    </row>
    <row r="214" spans="1:13">
      <c r="A214" s="51" t="str">
        <f t="shared" si="15"/>
        <v/>
      </c>
      <c r="G214">
        <f t="shared" si="13"/>
        <v>0</v>
      </c>
      <c r="H214" s="28">
        <f t="shared" si="14"/>
        <v>0</v>
      </c>
      <c r="I214" s="24" t="e">
        <f>VLOOKUP(A214,HF!$A$3:$L$11001,10,FALSE)</f>
        <v>#N/A</v>
      </c>
      <c r="J214" s="24" t="e">
        <f>VLOOKUP(A214,HF!$A$3:$L$11001,12,FALSE)</f>
        <v>#N/A</v>
      </c>
      <c r="K214" s="57"/>
      <c r="L214" s="57"/>
      <c r="M214" s="88">
        <f t="shared" si="16"/>
        <v>0</v>
      </c>
    </row>
    <row r="215" spans="1:13">
      <c r="A215" s="51" t="str">
        <f t="shared" si="15"/>
        <v/>
      </c>
      <c r="G215">
        <f t="shared" si="13"/>
        <v>0</v>
      </c>
      <c r="H215" s="28">
        <f t="shared" si="14"/>
        <v>0</v>
      </c>
      <c r="I215" s="24" t="e">
        <f>VLOOKUP(A215,HF!$A$3:$L$11001,10,FALSE)</f>
        <v>#N/A</v>
      </c>
      <c r="J215" s="24" t="e">
        <f>VLOOKUP(A215,HF!$A$3:$L$11001,12,FALSE)</f>
        <v>#N/A</v>
      </c>
      <c r="K215" s="57"/>
      <c r="L215" s="57"/>
      <c r="M215" s="88">
        <f t="shared" si="16"/>
        <v>0</v>
      </c>
    </row>
    <row r="216" spans="1:13">
      <c r="A216" s="51" t="str">
        <f t="shared" si="15"/>
        <v/>
      </c>
      <c r="G216">
        <f t="shared" si="13"/>
        <v>0</v>
      </c>
      <c r="H216" s="28">
        <f t="shared" si="14"/>
        <v>0</v>
      </c>
      <c r="I216" s="24" t="e">
        <f>VLOOKUP(A216,HF!$A$3:$L$11001,10,FALSE)</f>
        <v>#N/A</v>
      </c>
      <c r="J216" s="24" t="e">
        <f>VLOOKUP(A216,HF!$A$3:$L$11001,12,FALSE)</f>
        <v>#N/A</v>
      </c>
      <c r="K216" s="57"/>
      <c r="L216" s="57"/>
      <c r="M216" s="88">
        <f t="shared" si="16"/>
        <v>0</v>
      </c>
    </row>
    <row r="217" spans="1:13">
      <c r="A217" s="51" t="str">
        <f t="shared" si="15"/>
        <v/>
      </c>
      <c r="G217">
        <f t="shared" si="13"/>
        <v>0</v>
      </c>
      <c r="H217" s="28">
        <f t="shared" si="14"/>
        <v>0</v>
      </c>
      <c r="I217" s="24" t="e">
        <f>VLOOKUP(A217,HF!$A$3:$L$11001,10,FALSE)</f>
        <v>#N/A</v>
      </c>
      <c r="J217" s="24" t="e">
        <f>VLOOKUP(A217,HF!$A$3:$L$11001,12,FALSE)</f>
        <v>#N/A</v>
      </c>
      <c r="K217" s="57"/>
      <c r="L217" s="57"/>
      <c r="M217" s="88">
        <f t="shared" si="16"/>
        <v>0</v>
      </c>
    </row>
    <row r="218" spans="1:13">
      <c r="A218" s="51" t="str">
        <f t="shared" si="15"/>
        <v/>
      </c>
      <c r="G218">
        <f t="shared" si="13"/>
        <v>0</v>
      </c>
      <c r="H218" s="28">
        <f t="shared" si="14"/>
        <v>0</v>
      </c>
      <c r="I218" s="24" t="e">
        <f>VLOOKUP(A218,HF!$A$3:$L$11001,10,FALSE)</f>
        <v>#N/A</v>
      </c>
      <c r="J218" s="24" t="e">
        <f>VLOOKUP(A218,HF!$A$3:$L$11001,12,FALSE)</f>
        <v>#N/A</v>
      </c>
      <c r="K218" s="57"/>
      <c r="L218" s="57"/>
      <c r="M218" s="88">
        <f t="shared" si="16"/>
        <v>0</v>
      </c>
    </row>
    <row r="219" spans="1:13">
      <c r="A219" s="51" t="str">
        <f t="shared" si="15"/>
        <v/>
      </c>
      <c r="G219">
        <f t="shared" si="13"/>
        <v>0</v>
      </c>
      <c r="H219" s="28">
        <f t="shared" si="14"/>
        <v>0</v>
      </c>
      <c r="I219" s="24" t="e">
        <f>VLOOKUP(A219,HF!$A$3:$L$11001,10,FALSE)</f>
        <v>#N/A</v>
      </c>
      <c r="J219" s="24" t="e">
        <f>VLOOKUP(A219,HF!$A$3:$L$11001,12,FALSE)</f>
        <v>#N/A</v>
      </c>
      <c r="K219" s="57"/>
      <c r="L219" s="57"/>
      <c r="M219" s="88">
        <f t="shared" si="16"/>
        <v>0</v>
      </c>
    </row>
    <row r="220" spans="1:13">
      <c r="A220" s="51" t="str">
        <f t="shared" si="15"/>
        <v/>
      </c>
      <c r="G220">
        <f t="shared" si="13"/>
        <v>0</v>
      </c>
      <c r="H220" s="28">
        <f t="shared" si="14"/>
        <v>0</v>
      </c>
      <c r="I220" s="24" t="e">
        <f>VLOOKUP(A220,HF!$A$3:$L$11001,10,FALSE)</f>
        <v>#N/A</v>
      </c>
      <c r="J220" s="24" t="e">
        <f>VLOOKUP(A220,HF!$A$3:$L$11001,12,FALSE)</f>
        <v>#N/A</v>
      </c>
      <c r="K220" s="57"/>
      <c r="L220" s="57"/>
      <c r="M220" s="88">
        <f t="shared" si="16"/>
        <v>0</v>
      </c>
    </row>
    <row r="221" spans="1:13">
      <c r="A221" s="51" t="str">
        <f t="shared" si="15"/>
        <v/>
      </c>
      <c r="G221">
        <f t="shared" si="13"/>
        <v>0</v>
      </c>
      <c r="H221" s="28">
        <f t="shared" si="14"/>
        <v>0</v>
      </c>
      <c r="I221" s="24" t="e">
        <f>VLOOKUP(A221,HF!$A$3:$L$11001,10,FALSE)</f>
        <v>#N/A</v>
      </c>
      <c r="J221" s="24" t="e">
        <f>VLOOKUP(A221,HF!$A$3:$L$11001,12,FALSE)</f>
        <v>#N/A</v>
      </c>
      <c r="K221" s="57"/>
      <c r="L221" s="57"/>
      <c r="M221" s="88">
        <f t="shared" si="16"/>
        <v>0</v>
      </c>
    </row>
    <row r="222" spans="1:13">
      <c r="A222" s="51" t="str">
        <f t="shared" si="15"/>
        <v/>
      </c>
      <c r="G222">
        <f t="shared" si="13"/>
        <v>0</v>
      </c>
      <c r="H222" s="28">
        <f t="shared" si="14"/>
        <v>0</v>
      </c>
      <c r="I222" s="24" t="e">
        <f>VLOOKUP(A222,HF!$A$3:$L$11001,10,FALSE)</f>
        <v>#N/A</v>
      </c>
      <c r="J222" s="24" t="e">
        <f>VLOOKUP(A222,HF!$A$3:$L$11001,12,FALSE)</f>
        <v>#N/A</v>
      </c>
      <c r="K222" s="57"/>
      <c r="L222" s="57"/>
      <c r="M222" s="88">
        <f t="shared" si="16"/>
        <v>0</v>
      </c>
    </row>
    <row r="223" spans="1:13">
      <c r="A223" s="51" t="str">
        <f t="shared" si="15"/>
        <v/>
      </c>
      <c r="G223">
        <f t="shared" si="13"/>
        <v>0</v>
      </c>
      <c r="H223" s="28">
        <f t="shared" si="14"/>
        <v>0</v>
      </c>
      <c r="I223" s="24" t="e">
        <f>VLOOKUP(A223,HF!$A$3:$L$11001,10,FALSE)</f>
        <v>#N/A</v>
      </c>
      <c r="J223" s="24" t="e">
        <f>VLOOKUP(A223,HF!$A$3:$L$11001,12,FALSE)</f>
        <v>#N/A</v>
      </c>
      <c r="K223" s="57"/>
      <c r="L223" s="57"/>
      <c r="M223" s="88">
        <f t="shared" si="16"/>
        <v>0</v>
      </c>
    </row>
    <row r="224" spans="1:13">
      <c r="A224" s="51" t="str">
        <f t="shared" si="15"/>
        <v/>
      </c>
      <c r="G224">
        <f t="shared" si="13"/>
        <v>0</v>
      </c>
      <c r="H224" s="28">
        <f t="shared" si="14"/>
        <v>0</v>
      </c>
      <c r="I224" s="24" t="e">
        <f>VLOOKUP(A224,HF!$A$3:$L$11001,10,FALSE)</f>
        <v>#N/A</v>
      </c>
      <c r="J224" s="24" t="e">
        <f>VLOOKUP(A224,HF!$A$3:$L$11001,12,FALSE)</f>
        <v>#N/A</v>
      </c>
      <c r="K224" s="57"/>
      <c r="L224" s="57"/>
      <c r="M224" s="88">
        <f t="shared" si="16"/>
        <v>0</v>
      </c>
    </row>
    <row r="225" spans="1:13">
      <c r="A225" s="51" t="str">
        <f t="shared" si="15"/>
        <v/>
      </c>
      <c r="G225">
        <f t="shared" si="13"/>
        <v>0</v>
      </c>
      <c r="H225" s="28">
        <f t="shared" si="14"/>
        <v>0</v>
      </c>
      <c r="I225" s="24" t="e">
        <f>VLOOKUP(A225,HF!$A$3:$L$11001,10,FALSE)</f>
        <v>#N/A</v>
      </c>
      <c r="J225" s="24" t="e">
        <f>VLOOKUP(A225,HF!$A$3:$L$11001,12,FALSE)</f>
        <v>#N/A</v>
      </c>
      <c r="K225" s="57"/>
      <c r="L225" s="57"/>
      <c r="M225" s="88">
        <f t="shared" si="16"/>
        <v>0</v>
      </c>
    </row>
    <row r="226" spans="1:13">
      <c r="A226" s="51" t="str">
        <f t="shared" si="15"/>
        <v/>
      </c>
      <c r="G226">
        <f t="shared" si="13"/>
        <v>0</v>
      </c>
      <c r="H226" s="28">
        <f t="shared" si="14"/>
        <v>0</v>
      </c>
      <c r="I226" s="24" t="e">
        <f>VLOOKUP(A226,HF!$A$3:$L$11001,10,FALSE)</f>
        <v>#N/A</v>
      </c>
      <c r="J226" s="24" t="e">
        <f>VLOOKUP(A226,HF!$A$3:$L$11001,12,FALSE)</f>
        <v>#N/A</v>
      </c>
      <c r="K226" s="57"/>
      <c r="L226" s="57"/>
      <c r="M226" s="88">
        <f t="shared" si="16"/>
        <v>0</v>
      </c>
    </row>
    <row r="227" spans="1:13">
      <c r="A227" s="51" t="str">
        <f t="shared" si="15"/>
        <v/>
      </c>
      <c r="G227">
        <f t="shared" si="13"/>
        <v>0</v>
      </c>
      <c r="H227" s="28">
        <f t="shared" si="14"/>
        <v>0</v>
      </c>
      <c r="I227" s="24" t="e">
        <f>VLOOKUP(A227,HF!$A$3:$L$11001,10,FALSE)</f>
        <v>#N/A</v>
      </c>
      <c r="J227" s="24" t="e">
        <f>VLOOKUP(A227,HF!$A$3:$L$11001,12,FALSE)</f>
        <v>#N/A</v>
      </c>
      <c r="K227" s="57"/>
      <c r="L227" s="57"/>
      <c r="M227" s="88">
        <f t="shared" si="16"/>
        <v>0</v>
      </c>
    </row>
    <row r="228" spans="1:13">
      <c r="A228" s="51" t="str">
        <f t="shared" si="15"/>
        <v/>
      </c>
      <c r="G228">
        <f t="shared" si="13"/>
        <v>0</v>
      </c>
      <c r="H228" s="28">
        <f t="shared" si="14"/>
        <v>0</v>
      </c>
      <c r="I228" s="24" t="e">
        <f>VLOOKUP(A228,HF!$A$3:$L$11001,10,FALSE)</f>
        <v>#N/A</v>
      </c>
      <c r="J228" s="24" t="e">
        <f>VLOOKUP(A228,HF!$A$3:$L$11001,12,FALSE)</f>
        <v>#N/A</v>
      </c>
      <c r="K228" s="57"/>
      <c r="L228" s="57"/>
      <c r="M228" s="88">
        <f t="shared" si="16"/>
        <v>0</v>
      </c>
    </row>
    <row r="229" spans="1:13">
      <c r="A229" s="51" t="str">
        <f t="shared" si="15"/>
        <v/>
      </c>
      <c r="G229">
        <f t="shared" si="13"/>
        <v>0</v>
      </c>
      <c r="H229" s="28">
        <f t="shared" si="14"/>
        <v>0</v>
      </c>
      <c r="I229" s="24" t="e">
        <f>VLOOKUP(A229,HF!$A$3:$L$11001,10,FALSE)</f>
        <v>#N/A</v>
      </c>
      <c r="J229" s="24" t="e">
        <f>VLOOKUP(A229,HF!$A$3:$L$11001,12,FALSE)</f>
        <v>#N/A</v>
      </c>
      <c r="K229" s="57"/>
      <c r="L229" s="57"/>
      <c r="M229" s="88">
        <f t="shared" si="16"/>
        <v>0</v>
      </c>
    </row>
    <row r="230" spans="1:13">
      <c r="A230" s="51" t="str">
        <f t="shared" si="15"/>
        <v/>
      </c>
      <c r="G230">
        <f t="shared" si="13"/>
        <v>0</v>
      </c>
      <c r="H230" s="28">
        <f t="shared" si="14"/>
        <v>0</v>
      </c>
      <c r="I230" s="24" t="e">
        <f>VLOOKUP(A230,HF!$A$3:$L$11001,10,FALSE)</f>
        <v>#N/A</v>
      </c>
      <c r="J230" s="24" t="e">
        <f>VLOOKUP(A230,HF!$A$3:$L$11001,12,FALSE)</f>
        <v>#N/A</v>
      </c>
      <c r="K230" s="57"/>
      <c r="L230" s="57"/>
      <c r="M230" s="88">
        <f t="shared" si="16"/>
        <v>0</v>
      </c>
    </row>
    <row r="231" spans="1:13">
      <c r="A231" s="51" t="str">
        <f t="shared" si="15"/>
        <v/>
      </c>
      <c r="G231">
        <f t="shared" si="13"/>
        <v>0</v>
      </c>
      <c r="H231" s="28">
        <f t="shared" si="14"/>
        <v>0</v>
      </c>
      <c r="I231" s="24" t="e">
        <f>VLOOKUP(A231,HF!$A$3:$L$11001,10,FALSE)</f>
        <v>#N/A</v>
      </c>
      <c r="J231" s="24" t="e">
        <f>VLOOKUP(A231,HF!$A$3:$L$11001,12,FALSE)</f>
        <v>#N/A</v>
      </c>
      <c r="K231" s="57"/>
      <c r="L231" s="57"/>
      <c r="M231" s="88">
        <f t="shared" si="16"/>
        <v>0</v>
      </c>
    </row>
    <row r="232" spans="1:13">
      <c r="A232" s="51" t="str">
        <f t="shared" si="15"/>
        <v/>
      </c>
      <c r="G232">
        <f t="shared" si="13"/>
        <v>0</v>
      </c>
      <c r="H232" s="28">
        <f t="shared" si="14"/>
        <v>0</v>
      </c>
      <c r="I232" s="24" t="e">
        <f>VLOOKUP(A232,HF!$A$3:$L$11001,10,FALSE)</f>
        <v>#N/A</v>
      </c>
      <c r="J232" s="24" t="e">
        <f>VLOOKUP(A232,HF!$A$3:$L$11001,12,FALSE)</f>
        <v>#N/A</v>
      </c>
      <c r="K232" s="57"/>
      <c r="L232" s="57"/>
      <c r="M232" s="88">
        <f t="shared" si="16"/>
        <v>0</v>
      </c>
    </row>
    <row r="233" spans="1:13">
      <c r="A233" s="51" t="str">
        <f t="shared" si="15"/>
        <v/>
      </c>
      <c r="G233">
        <f t="shared" si="13"/>
        <v>0</v>
      </c>
      <c r="H233" s="28">
        <f t="shared" si="14"/>
        <v>0</v>
      </c>
      <c r="I233" s="24" t="e">
        <f>VLOOKUP(A233,HF!$A$3:$L$11001,10,FALSE)</f>
        <v>#N/A</v>
      </c>
      <c r="J233" s="24" t="e">
        <f>VLOOKUP(A233,HF!$A$3:$L$11001,12,FALSE)</f>
        <v>#N/A</v>
      </c>
      <c r="K233" s="57"/>
      <c r="L233" s="57"/>
      <c r="M233" s="88">
        <f t="shared" si="16"/>
        <v>0</v>
      </c>
    </row>
    <row r="234" spans="1:13">
      <c r="A234" s="51" t="str">
        <f t="shared" si="15"/>
        <v/>
      </c>
      <c r="G234">
        <f t="shared" si="13"/>
        <v>0</v>
      </c>
      <c r="H234" s="28">
        <f t="shared" si="14"/>
        <v>0</v>
      </c>
      <c r="I234" s="24" t="e">
        <f>VLOOKUP(A234,HF!$A$3:$L$11001,10,FALSE)</f>
        <v>#N/A</v>
      </c>
      <c r="J234" s="24" t="e">
        <f>VLOOKUP(A234,HF!$A$3:$L$11001,12,FALSE)</f>
        <v>#N/A</v>
      </c>
      <c r="K234" s="57"/>
      <c r="L234" s="57"/>
      <c r="M234" s="88">
        <f t="shared" si="16"/>
        <v>0</v>
      </c>
    </row>
    <row r="235" spans="1:13">
      <c r="A235" s="51" t="str">
        <f t="shared" si="15"/>
        <v/>
      </c>
      <c r="G235">
        <f t="shared" si="13"/>
        <v>0</v>
      </c>
      <c r="H235" s="28">
        <f t="shared" si="14"/>
        <v>0</v>
      </c>
      <c r="I235" s="24" t="e">
        <f>VLOOKUP(A235,HF!$A$3:$L$11001,10,FALSE)</f>
        <v>#N/A</v>
      </c>
      <c r="J235" s="24" t="e">
        <f>VLOOKUP(A235,HF!$A$3:$L$11001,12,FALSE)</f>
        <v>#N/A</v>
      </c>
      <c r="K235" s="57"/>
      <c r="L235" s="57"/>
      <c r="M235" s="88">
        <f t="shared" si="16"/>
        <v>0</v>
      </c>
    </row>
    <row r="236" spans="1:13">
      <c r="A236" s="51" t="str">
        <f t="shared" si="15"/>
        <v/>
      </c>
      <c r="G236">
        <f t="shared" si="13"/>
        <v>0</v>
      </c>
      <c r="H236" s="28">
        <f t="shared" si="14"/>
        <v>0</v>
      </c>
      <c r="I236" s="24" t="e">
        <f>VLOOKUP(A236,HF!$A$3:$L$11001,10,FALSE)</f>
        <v>#N/A</v>
      </c>
      <c r="J236" s="24" t="e">
        <f>VLOOKUP(A236,HF!$A$3:$L$11001,12,FALSE)</f>
        <v>#N/A</v>
      </c>
      <c r="K236" s="57"/>
      <c r="L236" s="57"/>
      <c r="M236" s="88">
        <f t="shared" si="16"/>
        <v>0</v>
      </c>
    </row>
    <row r="237" spans="1:13">
      <c r="A237" s="51" t="str">
        <f t="shared" si="15"/>
        <v/>
      </c>
      <c r="G237">
        <f t="shared" si="13"/>
        <v>0</v>
      </c>
      <c r="H237" s="28">
        <f t="shared" si="14"/>
        <v>0</v>
      </c>
      <c r="I237" s="24" t="e">
        <f>VLOOKUP(A237,HF!$A$3:$L$11001,10,FALSE)</f>
        <v>#N/A</v>
      </c>
      <c r="J237" s="24" t="e">
        <f>VLOOKUP(A237,HF!$A$3:$L$11001,12,FALSE)</f>
        <v>#N/A</v>
      </c>
      <c r="K237" s="57"/>
      <c r="L237" s="57"/>
      <c r="M237" s="88">
        <f t="shared" si="16"/>
        <v>0</v>
      </c>
    </row>
    <row r="238" spans="1:13">
      <c r="A238" s="51" t="str">
        <f t="shared" si="15"/>
        <v/>
      </c>
      <c r="G238">
        <f t="shared" si="13"/>
        <v>0</v>
      </c>
      <c r="H238" s="28">
        <f t="shared" si="14"/>
        <v>0</v>
      </c>
      <c r="I238" s="24" t="e">
        <f>VLOOKUP(A238,HF!$A$3:$L$11001,10,FALSE)</f>
        <v>#N/A</v>
      </c>
      <c r="J238" s="24" t="e">
        <f>VLOOKUP(A238,HF!$A$3:$L$11001,12,FALSE)</f>
        <v>#N/A</v>
      </c>
      <c r="K238" s="57"/>
      <c r="L238" s="57"/>
      <c r="M238" s="88">
        <f t="shared" si="16"/>
        <v>0</v>
      </c>
    </row>
    <row r="239" spans="1:13">
      <c r="A239" s="51" t="str">
        <f t="shared" si="15"/>
        <v/>
      </c>
      <c r="G239">
        <f t="shared" si="13"/>
        <v>0</v>
      </c>
      <c r="H239" s="28">
        <f t="shared" si="14"/>
        <v>0</v>
      </c>
      <c r="I239" s="24" t="e">
        <f>VLOOKUP(A239,HF!$A$3:$L$11001,10,FALSE)</f>
        <v>#N/A</v>
      </c>
      <c r="J239" s="24" t="e">
        <f>VLOOKUP(A239,HF!$A$3:$L$11001,12,FALSE)</f>
        <v>#N/A</v>
      </c>
      <c r="K239" s="57"/>
      <c r="L239" s="57"/>
      <c r="M239" s="88">
        <f t="shared" si="16"/>
        <v>0</v>
      </c>
    </row>
    <row r="240" spans="1:13">
      <c r="A240" s="51" t="str">
        <f t="shared" si="15"/>
        <v/>
      </c>
      <c r="G240">
        <f t="shared" si="13"/>
        <v>0</v>
      </c>
      <c r="H240" s="28">
        <f t="shared" si="14"/>
        <v>0</v>
      </c>
      <c r="I240" s="24" t="e">
        <f>VLOOKUP(A240,HF!$A$3:$L$11001,10,FALSE)</f>
        <v>#N/A</v>
      </c>
      <c r="J240" s="24" t="e">
        <f>VLOOKUP(A240,HF!$A$3:$L$11001,12,FALSE)</f>
        <v>#N/A</v>
      </c>
      <c r="K240" s="57"/>
      <c r="L240" s="57"/>
      <c r="M240" s="88">
        <f t="shared" si="16"/>
        <v>0</v>
      </c>
    </row>
    <row r="241" spans="1:13">
      <c r="A241" s="51" t="str">
        <f t="shared" si="15"/>
        <v/>
      </c>
      <c r="G241">
        <f t="shared" si="13"/>
        <v>0</v>
      </c>
      <c r="H241" s="28">
        <f t="shared" si="14"/>
        <v>0</v>
      </c>
      <c r="I241" s="24" t="e">
        <f>VLOOKUP(A241,HF!$A$3:$L$11001,10,FALSE)</f>
        <v>#N/A</v>
      </c>
      <c r="J241" s="24" t="e">
        <f>VLOOKUP(A241,HF!$A$3:$L$11001,12,FALSE)</f>
        <v>#N/A</v>
      </c>
      <c r="K241" s="57"/>
      <c r="L241" s="57"/>
      <c r="M241" s="88">
        <f t="shared" si="16"/>
        <v>0</v>
      </c>
    </row>
    <row r="242" spans="1:13">
      <c r="A242" s="51" t="str">
        <f t="shared" si="15"/>
        <v/>
      </c>
      <c r="G242">
        <f t="shared" si="13"/>
        <v>0</v>
      </c>
      <c r="H242" s="28">
        <f t="shared" si="14"/>
        <v>0</v>
      </c>
      <c r="I242" s="24" t="e">
        <f>VLOOKUP(A242,HF!$A$3:$L$11001,10,FALSE)</f>
        <v>#N/A</v>
      </c>
      <c r="J242" s="24" t="e">
        <f>VLOOKUP(A242,HF!$A$3:$L$11001,12,FALSE)</f>
        <v>#N/A</v>
      </c>
      <c r="K242" s="57"/>
      <c r="L242" s="57"/>
      <c r="M242" s="88">
        <f t="shared" si="16"/>
        <v>0</v>
      </c>
    </row>
    <row r="243" spans="1:13">
      <c r="A243" s="51" t="str">
        <f t="shared" si="15"/>
        <v/>
      </c>
      <c r="G243">
        <f t="shared" si="13"/>
        <v>0</v>
      </c>
      <c r="H243" s="28">
        <f t="shared" si="14"/>
        <v>0</v>
      </c>
      <c r="I243" s="24" t="e">
        <f>VLOOKUP(A243,HF!$A$3:$L$11001,10,FALSE)</f>
        <v>#N/A</v>
      </c>
      <c r="J243" s="24" t="e">
        <f>VLOOKUP(A243,HF!$A$3:$L$11001,12,FALSE)</f>
        <v>#N/A</v>
      </c>
      <c r="K243" s="57"/>
      <c r="L243" s="57"/>
      <c r="M243" s="88">
        <f t="shared" si="16"/>
        <v>0</v>
      </c>
    </row>
    <row r="244" spans="1:13">
      <c r="A244" s="51" t="str">
        <f t="shared" si="15"/>
        <v/>
      </c>
      <c r="G244">
        <f t="shared" si="13"/>
        <v>0</v>
      </c>
      <c r="H244" s="28">
        <f t="shared" si="14"/>
        <v>0</v>
      </c>
      <c r="I244" s="24" t="e">
        <f>VLOOKUP(A244,HF!$A$3:$L$11001,10,FALSE)</f>
        <v>#N/A</v>
      </c>
      <c r="J244" s="24" t="e">
        <f>VLOOKUP(A244,HF!$A$3:$L$11001,12,FALSE)</f>
        <v>#N/A</v>
      </c>
      <c r="K244" s="57"/>
      <c r="L244" s="57"/>
      <c r="M244" s="88">
        <f t="shared" si="16"/>
        <v>0</v>
      </c>
    </row>
    <row r="245" spans="1:13">
      <c r="A245" s="51" t="str">
        <f t="shared" si="15"/>
        <v/>
      </c>
      <c r="G245">
        <f t="shared" si="13"/>
        <v>0</v>
      </c>
      <c r="H245" s="28">
        <f t="shared" si="14"/>
        <v>0</v>
      </c>
      <c r="I245" s="24" t="e">
        <f>VLOOKUP(A245,HF!$A$3:$L$11001,10,FALSE)</f>
        <v>#N/A</v>
      </c>
      <c r="J245" s="24" t="e">
        <f>VLOOKUP(A245,HF!$A$3:$L$11001,12,FALSE)</f>
        <v>#N/A</v>
      </c>
      <c r="K245" s="57"/>
      <c r="L245" s="57"/>
      <c r="M245" s="88">
        <f t="shared" si="16"/>
        <v>0</v>
      </c>
    </row>
    <row r="246" spans="1:13">
      <c r="A246" s="51" t="str">
        <f t="shared" si="15"/>
        <v/>
      </c>
      <c r="G246">
        <f t="shared" si="13"/>
        <v>0</v>
      </c>
      <c r="H246" s="28">
        <f t="shared" si="14"/>
        <v>0</v>
      </c>
      <c r="I246" s="24" t="e">
        <f>VLOOKUP(A246,HF!$A$3:$L$11001,10,FALSE)</f>
        <v>#N/A</v>
      </c>
      <c r="J246" s="24" t="e">
        <f>VLOOKUP(A246,HF!$A$3:$L$11001,12,FALSE)</f>
        <v>#N/A</v>
      </c>
      <c r="K246" s="57"/>
      <c r="L246" s="57"/>
      <c r="M246" s="88">
        <f t="shared" si="16"/>
        <v>0</v>
      </c>
    </row>
    <row r="247" spans="1:13">
      <c r="A247" s="51" t="str">
        <f t="shared" si="15"/>
        <v/>
      </c>
      <c r="G247">
        <f t="shared" si="13"/>
        <v>0</v>
      </c>
      <c r="H247" s="28">
        <f t="shared" si="14"/>
        <v>0</v>
      </c>
      <c r="I247" s="24" t="e">
        <f>VLOOKUP(A247,HF!$A$3:$L$11001,10,FALSE)</f>
        <v>#N/A</v>
      </c>
      <c r="J247" s="24" t="e">
        <f>VLOOKUP(A247,HF!$A$3:$L$11001,12,FALSE)</f>
        <v>#N/A</v>
      </c>
      <c r="K247" s="57"/>
      <c r="L247" s="57"/>
      <c r="M247" s="88">
        <f t="shared" si="16"/>
        <v>0</v>
      </c>
    </row>
    <row r="248" spans="1:13">
      <c r="A248" s="51" t="str">
        <f t="shared" si="15"/>
        <v/>
      </c>
      <c r="G248">
        <f t="shared" si="13"/>
        <v>0</v>
      </c>
      <c r="H248" s="28">
        <f t="shared" si="14"/>
        <v>0</v>
      </c>
      <c r="I248" s="24" t="e">
        <f>VLOOKUP(A248,HF!$A$3:$L$11001,10,FALSE)</f>
        <v>#N/A</v>
      </c>
      <c r="J248" s="24" t="e">
        <f>VLOOKUP(A248,HF!$A$3:$L$11001,12,FALSE)</f>
        <v>#N/A</v>
      </c>
      <c r="K248" s="57"/>
      <c r="L248" s="57"/>
      <c r="M248" s="88">
        <f t="shared" si="16"/>
        <v>0</v>
      </c>
    </row>
    <row r="249" spans="1:13">
      <c r="A249" s="51" t="str">
        <f t="shared" si="15"/>
        <v/>
      </c>
      <c r="G249">
        <f t="shared" si="13"/>
        <v>0</v>
      </c>
      <c r="H249" s="28">
        <f t="shared" si="14"/>
        <v>0</v>
      </c>
      <c r="I249" s="24" t="e">
        <f>VLOOKUP(A249,HF!$A$3:$L$11001,10,FALSE)</f>
        <v>#N/A</v>
      </c>
      <c r="J249" s="24" t="e">
        <f>VLOOKUP(A249,HF!$A$3:$L$11001,12,FALSE)</f>
        <v>#N/A</v>
      </c>
      <c r="K249" s="57"/>
      <c r="L249" s="57"/>
      <c r="M249" s="88">
        <f t="shared" si="16"/>
        <v>0</v>
      </c>
    </row>
    <row r="250" spans="1:13">
      <c r="A250" s="51" t="str">
        <f t="shared" si="15"/>
        <v/>
      </c>
      <c r="G250">
        <f t="shared" si="13"/>
        <v>0</v>
      </c>
      <c r="H250" s="28">
        <f t="shared" si="14"/>
        <v>0</v>
      </c>
      <c r="I250" s="24" t="e">
        <f>VLOOKUP(A250,HF!$A$3:$L$11001,10,FALSE)</f>
        <v>#N/A</v>
      </c>
      <c r="J250" s="24" t="e">
        <f>VLOOKUP(A250,HF!$A$3:$L$11001,12,FALSE)</f>
        <v>#N/A</v>
      </c>
      <c r="K250" s="57"/>
      <c r="L250" s="57"/>
      <c r="M250" s="88">
        <f t="shared" si="16"/>
        <v>0</v>
      </c>
    </row>
    <row r="251" spans="1:13">
      <c r="A251" s="51" t="str">
        <f t="shared" si="15"/>
        <v/>
      </c>
      <c r="G251">
        <f t="shared" si="13"/>
        <v>0</v>
      </c>
      <c r="H251" s="28">
        <f t="shared" si="14"/>
        <v>0</v>
      </c>
      <c r="I251" s="24" t="e">
        <f>VLOOKUP(A251,HF!$A$3:$L$11001,10,FALSE)</f>
        <v>#N/A</v>
      </c>
      <c r="J251" s="24" t="e">
        <f>VLOOKUP(A251,HF!$A$3:$L$11001,12,FALSE)</f>
        <v>#N/A</v>
      </c>
      <c r="K251" s="57"/>
      <c r="L251" s="57"/>
      <c r="M251" s="88">
        <f t="shared" si="16"/>
        <v>0</v>
      </c>
    </row>
    <row r="252" spans="1:13">
      <c r="A252" s="51" t="str">
        <f t="shared" si="15"/>
        <v/>
      </c>
      <c r="G252">
        <f t="shared" si="13"/>
        <v>0</v>
      </c>
      <c r="H252" s="28">
        <f t="shared" si="14"/>
        <v>0</v>
      </c>
      <c r="I252" s="24" t="e">
        <f>VLOOKUP(A252,HF!$A$3:$L$11001,10,FALSE)</f>
        <v>#N/A</v>
      </c>
      <c r="J252" s="24" t="e">
        <f>VLOOKUP(A252,HF!$A$3:$L$11001,12,FALSE)</f>
        <v>#N/A</v>
      </c>
      <c r="K252" s="57"/>
      <c r="L252" s="57"/>
      <c r="M252" s="88">
        <f t="shared" si="16"/>
        <v>0</v>
      </c>
    </row>
    <row r="253" spans="1:13">
      <c r="A253" s="51" t="str">
        <f t="shared" si="15"/>
        <v/>
      </c>
      <c r="G253">
        <f t="shared" ref="G253:G316" si="17">F253-C253</f>
        <v>0</v>
      </c>
      <c r="H253" s="28">
        <f t="shared" ref="H253:H316" si="18">E253-D253</f>
        <v>0</v>
      </c>
      <c r="I253" s="24" t="e">
        <f>VLOOKUP(A253,HF!$A$3:$L$11001,10,FALSE)</f>
        <v>#N/A</v>
      </c>
      <c r="J253" s="24" t="e">
        <f>VLOOKUP(A253,HF!$A$3:$L$11001,12,FALSE)</f>
        <v>#N/A</v>
      </c>
      <c r="K253" s="57"/>
      <c r="L253" s="57"/>
      <c r="M253" s="88">
        <f t="shared" si="16"/>
        <v>0</v>
      </c>
    </row>
    <row r="254" spans="1:13">
      <c r="A254" s="51" t="str">
        <f t="shared" si="15"/>
        <v/>
      </c>
      <c r="G254">
        <f t="shared" si="17"/>
        <v>0</v>
      </c>
      <c r="H254" s="28">
        <f t="shared" si="18"/>
        <v>0</v>
      </c>
      <c r="I254" s="24" t="e">
        <f>VLOOKUP(A254,HF!$A$3:$L$11001,10,FALSE)</f>
        <v>#N/A</v>
      </c>
      <c r="J254" s="24" t="e">
        <f>VLOOKUP(A254,HF!$A$3:$L$11001,12,FALSE)</f>
        <v>#N/A</v>
      </c>
      <c r="K254" s="57"/>
      <c r="L254" s="57"/>
      <c r="M254" s="88">
        <f t="shared" si="16"/>
        <v>0</v>
      </c>
    </row>
    <row r="255" spans="1:13">
      <c r="A255" s="51" t="str">
        <f t="shared" si="15"/>
        <v/>
      </c>
      <c r="G255">
        <f t="shared" si="17"/>
        <v>0</v>
      </c>
      <c r="H255" s="28">
        <f t="shared" si="18"/>
        <v>0</v>
      </c>
      <c r="I255" s="24" t="e">
        <f>VLOOKUP(A255,HF!$A$3:$L$11001,10,FALSE)</f>
        <v>#N/A</v>
      </c>
      <c r="J255" s="24" t="e">
        <f>VLOOKUP(A255,HF!$A$3:$L$11001,12,FALSE)</f>
        <v>#N/A</v>
      </c>
      <c r="K255" s="57"/>
      <c r="L255" s="57"/>
      <c r="M255" s="88">
        <f t="shared" si="16"/>
        <v>0</v>
      </c>
    </row>
    <row r="256" spans="1:13">
      <c r="A256" s="51" t="str">
        <f t="shared" si="15"/>
        <v/>
      </c>
      <c r="G256">
        <f t="shared" si="17"/>
        <v>0</v>
      </c>
      <c r="H256" s="28">
        <f t="shared" si="18"/>
        <v>0</v>
      </c>
      <c r="I256" s="24" t="e">
        <f>VLOOKUP(A256,HF!$A$3:$L$11001,10,FALSE)</f>
        <v>#N/A</v>
      </c>
      <c r="J256" s="24" t="e">
        <f>VLOOKUP(A256,HF!$A$3:$L$11001,12,FALSE)</f>
        <v>#N/A</v>
      </c>
      <c r="K256" s="57"/>
      <c r="L256" s="57"/>
      <c r="M256" s="88">
        <f t="shared" si="16"/>
        <v>0</v>
      </c>
    </row>
    <row r="257" spans="1:13">
      <c r="A257" s="51" t="str">
        <f t="shared" si="15"/>
        <v/>
      </c>
      <c r="G257">
        <f t="shared" si="17"/>
        <v>0</v>
      </c>
      <c r="H257" s="28">
        <f t="shared" si="18"/>
        <v>0</v>
      </c>
      <c r="I257" s="24" t="e">
        <f>VLOOKUP(A257,HF!$A$3:$L$11001,10,FALSE)</f>
        <v>#N/A</v>
      </c>
      <c r="J257" s="24" t="e">
        <f>VLOOKUP(A257,HF!$A$3:$L$11001,12,FALSE)</f>
        <v>#N/A</v>
      </c>
      <c r="K257" s="57"/>
      <c r="L257" s="57"/>
      <c r="M257" s="88">
        <f t="shared" si="16"/>
        <v>0</v>
      </c>
    </row>
    <row r="258" spans="1:13">
      <c r="A258" s="51" t="str">
        <f t="shared" si="15"/>
        <v/>
      </c>
      <c r="G258">
        <f t="shared" si="17"/>
        <v>0</v>
      </c>
      <c r="H258" s="28">
        <f t="shared" si="18"/>
        <v>0</v>
      </c>
      <c r="I258" s="24" t="e">
        <f>VLOOKUP(A258,HF!$A$3:$L$11001,10,FALSE)</f>
        <v>#N/A</v>
      </c>
      <c r="J258" s="24" t="e">
        <f>VLOOKUP(A258,HF!$A$3:$L$11001,12,FALSE)</f>
        <v>#N/A</v>
      </c>
      <c r="K258" s="57"/>
      <c r="L258" s="57"/>
      <c r="M258" s="88">
        <f t="shared" si="16"/>
        <v>0</v>
      </c>
    </row>
    <row r="259" spans="1:13">
      <c r="A259" s="51" t="str">
        <f t="shared" ref="A259:A322" si="19">CONCATENATE(B259,C259)</f>
        <v/>
      </c>
      <c r="G259">
        <f t="shared" si="17"/>
        <v>0</v>
      </c>
      <c r="H259" s="28">
        <f t="shared" si="18"/>
        <v>0</v>
      </c>
      <c r="I259" s="24" t="e">
        <f>VLOOKUP(A259,HF!$A$3:$L$11001,10,FALSE)</f>
        <v>#N/A</v>
      </c>
      <c r="J259" s="24" t="e">
        <f>VLOOKUP(A259,HF!$A$3:$L$11001,12,FALSE)</f>
        <v>#N/A</v>
      </c>
      <c r="K259" s="57"/>
      <c r="L259" s="57"/>
      <c r="M259" s="88">
        <f t="shared" si="16"/>
        <v>0</v>
      </c>
    </row>
    <row r="260" spans="1:13">
      <c r="A260" s="51" t="str">
        <f t="shared" si="19"/>
        <v/>
      </c>
      <c r="G260">
        <f t="shared" si="17"/>
        <v>0</v>
      </c>
      <c r="H260" s="28">
        <f t="shared" si="18"/>
        <v>0</v>
      </c>
      <c r="I260" s="24" t="e">
        <f>VLOOKUP(A260,HF!$A$3:$L$11001,10,FALSE)</f>
        <v>#N/A</v>
      </c>
      <c r="J260" s="24" t="e">
        <f>VLOOKUP(A260,HF!$A$3:$L$11001,12,FALSE)</f>
        <v>#N/A</v>
      </c>
      <c r="K260" s="57"/>
      <c r="L260" s="57"/>
      <c r="M260" s="88">
        <f t="shared" si="16"/>
        <v>0</v>
      </c>
    </row>
    <row r="261" spans="1:13">
      <c r="A261" s="51" t="str">
        <f t="shared" si="19"/>
        <v/>
      </c>
      <c r="G261">
        <f t="shared" si="17"/>
        <v>0</v>
      </c>
      <c r="H261" s="28">
        <f t="shared" si="18"/>
        <v>0</v>
      </c>
      <c r="I261" s="24" t="e">
        <f>VLOOKUP(A261,HF!$A$3:$L$11001,10,FALSE)</f>
        <v>#N/A</v>
      </c>
      <c r="J261" s="24" t="e">
        <f>VLOOKUP(A261,HF!$A$3:$L$11001,12,FALSE)</f>
        <v>#N/A</v>
      </c>
      <c r="K261" s="57"/>
      <c r="L261" s="57"/>
      <c r="M261" s="88">
        <f t="shared" si="16"/>
        <v>0</v>
      </c>
    </row>
    <row r="262" spans="1:13">
      <c r="A262" s="51" t="str">
        <f t="shared" si="19"/>
        <v/>
      </c>
      <c r="G262">
        <f t="shared" si="17"/>
        <v>0</v>
      </c>
      <c r="H262" s="28">
        <f t="shared" si="18"/>
        <v>0</v>
      </c>
      <c r="I262" s="24" t="e">
        <f>VLOOKUP(A262,HF!$A$3:$L$11001,10,FALSE)</f>
        <v>#N/A</v>
      </c>
      <c r="J262" s="24" t="e">
        <f>VLOOKUP(A262,HF!$A$3:$L$11001,12,FALSE)</f>
        <v>#N/A</v>
      </c>
      <c r="K262" s="57"/>
      <c r="L262" s="57"/>
      <c r="M262" s="88">
        <f t="shared" si="16"/>
        <v>0</v>
      </c>
    </row>
    <row r="263" spans="1:13">
      <c r="A263" s="51" t="str">
        <f t="shared" si="19"/>
        <v/>
      </c>
      <c r="G263">
        <f t="shared" si="17"/>
        <v>0</v>
      </c>
      <c r="H263" s="28">
        <f t="shared" si="18"/>
        <v>0</v>
      </c>
      <c r="I263" s="24" t="e">
        <f>VLOOKUP(A263,HF!$A$3:$L$11001,10,FALSE)</f>
        <v>#N/A</v>
      </c>
      <c r="J263" s="24" t="e">
        <f>VLOOKUP(A263,HF!$A$3:$L$11001,12,FALSE)</f>
        <v>#N/A</v>
      </c>
      <c r="K263" s="57"/>
      <c r="L263" s="57"/>
      <c r="M263" s="88">
        <f t="shared" si="16"/>
        <v>0</v>
      </c>
    </row>
    <row r="264" spans="1:13">
      <c r="A264" s="51" t="str">
        <f t="shared" si="19"/>
        <v/>
      </c>
      <c r="G264">
        <f t="shared" si="17"/>
        <v>0</v>
      </c>
      <c r="H264" s="28">
        <f t="shared" si="18"/>
        <v>0</v>
      </c>
      <c r="I264" s="24" t="e">
        <f>VLOOKUP(A264,HF!$A$3:$L$11001,10,FALSE)</f>
        <v>#N/A</v>
      </c>
      <c r="J264" s="24" t="e">
        <f>VLOOKUP(A264,HF!$A$3:$L$11001,12,FALSE)</f>
        <v>#N/A</v>
      </c>
      <c r="K264" s="57"/>
      <c r="L264" s="57"/>
      <c r="M264" s="88">
        <f t="shared" si="16"/>
        <v>0</v>
      </c>
    </row>
    <row r="265" spans="1:13">
      <c r="A265" s="51" t="str">
        <f t="shared" si="19"/>
        <v/>
      </c>
      <c r="G265">
        <f t="shared" si="17"/>
        <v>0</v>
      </c>
      <c r="H265" s="28">
        <f t="shared" si="18"/>
        <v>0</v>
      </c>
      <c r="I265" s="24" t="e">
        <f>VLOOKUP(A265,HF!$A$3:$L$11001,10,FALSE)</f>
        <v>#N/A</v>
      </c>
      <c r="J265" s="24" t="e">
        <f>VLOOKUP(A265,HF!$A$3:$L$11001,12,FALSE)</f>
        <v>#N/A</v>
      </c>
      <c r="K265" s="57"/>
      <c r="L265" s="57"/>
      <c r="M265" s="88">
        <f t="shared" si="16"/>
        <v>0</v>
      </c>
    </row>
    <row r="266" spans="1:13">
      <c r="A266" s="51" t="str">
        <f t="shared" si="19"/>
        <v/>
      </c>
      <c r="G266">
        <f t="shared" si="17"/>
        <v>0</v>
      </c>
      <c r="H266" s="28">
        <f t="shared" si="18"/>
        <v>0</v>
      </c>
      <c r="I266" s="24" t="e">
        <f>VLOOKUP(A266,HF!$A$3:$L$11001,10,FALSE)</f>
        <v>#N/A</v>
      </c>
      <c r="J266" s="24" t="e">
        <f>VLOOKUP(A266,HF!$A$3:$L$11001,12,FALSE)</f>
        <v>#N/A</v>
      </c>
      <c r="K266" s="57"/>
      <c r="L266" s="57"/>
      <c r="M266" s="88">
        <f t="shared" si="16"/>
        <v>0</v>
      </c>
    </row>
    <row r="267" spans="1:13">
      <c r="A267" s="51" t="str">
        <f t="shared" si="19"/>
        <v/>
      </c>
      <c r="G267">
        <f t="shared" si="17"/>
        <v>0</v>
      </c>
      <c r="H267" s="28">
        <f t="shared" si="18"/>
        <v>0</v>
      </c>
      <c r="I267" s="24" t="e">
        <f>VLOOKUP(A267,HF!$A$3:$L$11001,10,FALSE)</f>
        <v>#N/A</v>
      </c>
      <c r="J267" s="24" t="e">
        <f>VLOOKUP(A267,HF!$A$3:$L$11001,12,FALSE)</f>
        <v>#N/A</v>
      </c>
      <c r="K267" s="57"/>
      <c r="L267" s="57"/>
      <c r="M267" s="88">
        <f t="shared" ref="M267:M330" si="20">HOUR(IF(ISERROR(K267),0,IF(ISERROR(L267),0,IF(K267-D267&gt;0,$K267-D267,0)+IF(E267-L267&gt;0,E267-L267,0))))*60 + MINUTE(IF(ISERROR(K267),0,IF(ISERROR(L267),0,IF(K267-D267&gt;0,$K267-D267,0)+IF(E267-L267&gt;0,E267-L267,0))))</f>
        <v>0</v>
      </c>
    </row>
    <row r="268" spans="1:13">
      <c r="A268" s="51" t="str">
        <f t="shared" si="19"/>
        <v/>
      </c>
      <c r="G268">
        <f t="shared" si="17"/>
        <v>0</v>
      </c>
      <c r="H268" s="28">
        <f t="shared" si="18"/>
        <v>0</v>
      </c>
      <c r="I268" s="24" t="e">
        <f>VLOOKUP(A268,HF!$A$3:$L$11001,10,FALSE)</f>
        <v>#N/A</v>
      </c>
      <c r="J268" s="24" t="e">
        <f>VLOOKUP(A268,HF!$A$3:$L$11001,12,FALSE)</f>
        <v>#N/A</v>
      </c>
      <c r="K268" s="57"/>
      <c r="L268" s="57"/>
      <c r="M268" s="88">
        <f t="shared" si="20"/>
        <v>0</v>
      </c>
    </row>
    <row r="269" spans="1:13">
      <c r="A269" s="51" t="str">
        <f t="shared" si="19"/>
        <v/>
      </c>
      <c r="G269">
        <f t="shared" si="17"/>
        <v>0</v>
      </c>
      <c r="H269" s="28">
        <f t="shared" si="18"/>
        <v>0</v>
      </c>
      <c r="I269" s="24" t="e">
        <f>VLOOKUP(A269,HF!$A$3:$L$11001,10,FALSE)</f>
        <v>#N/A</v>
      </c>
      <c r="J269" s="24" t="e">
        <f>VLOOKUP(A269,HF!$A$3:$L$11001,12,FALSE)</f>
        <v>#N/A</v>
      </c>
      <c r="K269" s="57"/>
      <c r="L269" s="57"/>
      <c r="M269" s="88">
        <f t="shared" si="20"/>
        <v>0</v>
      </c>
    </row>
    <row r="270" spans="1:13">
      <c r="A270" s="51" t="str">
        <f t="shared" si="19"/>
        <v/>
      </c>
      <c r="G270">
        <f t="shared" si="17"/>
        <v>0</v>
      </c>
      <c r="H270" s="28">
        <f t="shared" si="18"/>
        <v>0</v>
      </c>
      <c r="I270" s="24" t="e">
        <f>VLOOKUP(A270,HF!$A$3:$L$11001,10,FALSE)</f>
        <v>#N/A</v>
      </c>
      <c r="J270" s="24" t="e">
        <f>VLOOKUP(A270,HF!$A$3:$L$11001,12,FALSE)</f>
        <v>#N/A</v>
      </c>
      <c r="K270" s="57"/>
      <c r="L270" s="57"/>
      <c r="M270" s="88">
        <f t="shared" si="20"/>
        <v>0</v>
      </c>
    </row>
    <row r="271" spans="1:13">
      <c r="A271" s="51" t="str">
        <f t="shared" si="19"/>
        <v/>
      </c>
      <c r="G271">
        <f t="shared" si="17"/>
        <v>0</v>
      </c>
      <c r="H271" s="28">
        <f t="shared" si="18"/>
        <v>0</v>
      </c>
      <c r="I271" s="24" t="e">
        <f>VLOOKUP(A271,HF!$A$3:$L$11001,10,FALSE)</f>
        <v>#N/A</v>
      </c>
      <c r="J271" s="24" t="e">
        <f>VLOOKUP(A271,HF!$A$3:$L$11001,12,FALSE)</f>
        <v>#N/A</v>
      </c>
      <c r="K271" s="57"/>
      <c r="L271" s="57"/>
      <c r="M271" s="88">
        <f t="shared" si="20"/>
        <v>0</v>
      </c>
    </row>
    <row r="272" spans="1:13">
      <c r="A272" s="51" t="str">
        <f t="shared" si="19"/>
        <v/>
      </c>
      <c r="G272">
        <f t="shared" si="17"/>
        <v>0</v>
      </c>
      <c r="H272" s="28">
        <f t="shared" si="18"/>
        <v>0</v>
      </c>
      <c r="I272" s="24" t="e">
        <f>VLOOKUP(A272,HF!$A$3:$L$11001,10,FALSE)</f>
        <v>#N/A</v>
      </c>
      <c r="J272" s="24" t="e">
        <f>VLOOKUP(A272,HF!$A$3:$L$11001,12,FALSE)</f>
        <v>#N/A</v>
      </c>
      <c r="K272" s="57"/>
      <c r="L272" s="57"/>
      <c r="M272" s="88">
        <f t="shared" si="20"/>
        <v>0</v>
      </c>
    </row>
    <row r="273" spans="1:13">
      <c r="A273" s="51" t="str">
        <f t="shared" si="19"/>
        <v/>
      </c>
      <c r="G273">
        <f t="shared" si="17"/>
        <v>0</v>
      </c>
      <c r="H273" s="28">
        <f t="shared" si="18"/>
        <v>0</v>
      </c>
      <c r="I273" s="24" t="e">
        <f>VLOOKUP(A273,HF!$A$3:$L$11001,10,FALSE)</f>
        <v>#N/A</v>
      </c>
      <c r="J273" s="24" t="e">
        <f>VLOOKUP(A273,HF!$A$3:$L$11001,12,FALSE)</f>
        <v>#N/A</v>
      </c>
      <c r="K273" s="57"/>
      <c r="L273" s="57"/>
      <c r="M273" s="88">
        <f t="shared" si="20"/>
        <v>0</v>
      </c>
    </row>
    <row r="274" spans="1:13">
      <c r="A274" s="51" t="str">
        <f t="shared" si="19"/>
        <v/>
      </c>
      <c r="G274">
        <f t="shared" si="17"/>
        <v>0</v>
      </c>
      <c r="H274" s="28">
        <f t="shared" si="18"/>
        <v>0</v>
      </c>
      <c r="I274" s="24" t="e">
        <f>VLOOKUP(A274,HF!$A$3:$L$11001,10,FALSE)</f>
        <v>#N/A</v>
      </c>
      <c r="J274" s="24" t="e">
        <f>VLOOKUP(A274,HF!$A$3:$L$11001,12,FALSE)</f>
        <v>#N/A</v>
      </c>
      <c r="K274" s="57"/>
      <c r="L274" s="57"/>
      <c r="M274" s="88">
        <f t="shared" si="20"/>
        <v>0</v>
      </c>
    </row>
    <row r="275" spans="1:13">
      <c r="A275" s="51" t="str">
        <f t="shared" si="19"/>
        <v/>
      </c>
      <c r="G275">
        <f t="shared" si="17"/>
        <v>0</v>
      </c>
      <c r="H275" s="28">
        <f t="shared" si="18"/>
        <v>0</v>
      </c>
      <c r="I275" s="24" t="e">
        <f>VLOOKUP(A275,HF!$A$3:$L$11001,10,FALSE)</f>
        <v>#N/A</v>
      </c>
      <c r="J275" s="24" t="e">
        <f>VLOOKUP(A275,HF!$A$3:$L$11001,12,FALSE)</f>
        <v>#N/A</v>
      </c>
      <c r="K275" s="57"/>
      <c r="L275" s="57"/>
      <c r="M275" s="88">
        <f t="shared" si="20"/>
        <v>0</v>
      </c>
    </row>
    <row r="276" spans="1:13">
      <c r="A276" s="51" t="str">
        <f t="shared" si="19"/>
        <v/>
      </c>
      <c r="G276">
        <f t="shared" si="17"/>
        <v>0</v>
      </c>
      <c r="H276" s="28">
        <f t="shared" si="18"/>
        <v>0</v>
      </c>
      <c r="I276" s="24" t="e">
        <f>VLOOKUP(A276,HF!$A$3:$L$11001,10,FALSE)</f>
        <v>#N/A</v>
      </c>
      <c r="J276" s="24" t="e">
        <f>VLOOKUP(A276,HF!$A$3:$L$11001,12,FALSE)</f>
        <v>#N/A</v>
      </c>
      <c r="K276" s="57"/>
      <c r="L276" s="57"/>
      <c r="M276" s="88">
        <f t="shared" si="20"/>
        <v>0</v>
      </c>
    </row>
    <row r="277" spans="1:13">
      <c r="A277" s="51" t="str">
        <f t="shared" si="19"/>
        <v/>
      </c>
      <c r="G277">
        <f t="shared" si="17"/>
        <v>0</v>
      </c>
      <c r="H277" s="28">
        <f t="shared" si="18"/>
        <v>0</v>
      </c>
      <c r="I277" s="24" t="e">
        <f>VLOOKUP(A277,HF!$A$3:$L$11001,10,FALSE)</f>
        <v>#N/A</v>
      </c>
      <c r="J277" s="24" t="e">
        <f>VLOOKUP(A277,HF!$A$3:$L$11001,12,FALSE)</f>
        <v>#N/A</v>
      </c>
      <c r="K277" s="57"/>
      <c r="L277" s="57"/>
      <c r="M277" s="88">
        <f t="shared" si="20"/>
        <v>0</v>
      </c>
    </row>
    <row r="278" spans="1:13">
      <c r="A278" s="51" t="str">
        <f t="shared" si="19"/>
        <v/>
      </c>
      <c r="G278">
        <f t="shared" si="17"/>
        <v>0</v>
      </c>
      <c r="H278" s="28">
        <f t="shared" si="18"/>
        <v>0</v>
      </c>
      <c r="I278" s="24" t="e">
        <f>VLOOKUP(A278,HF!$A$3:$L$11001,10,FALSE)</f>
        <v>#N/A</v>
      </c>
      <c r="J278" s="24" t="e">
        <f>VLOOKUP(A278,HF!$A$3:$L$11001,12,FALSE)</f>
        <v>#N/A</v>
      </c>
      <c r="K278" s="57"/>
      <c r="L278" s="57"/>
      <c r="M278" s="88">
        <f t="shared" si="20"/>
        <v>0</v>
      </c>
    </row>
    <row r="279" spans="1:13">
      <c r="A279" s="51" t="str">
        <f t="shared" si="19"/>
        <v/>
      </c>
      <c r="G279">
        <f t="shared" si="17"/>
        <v>0</v>
      </c>
      <c r="H279" s="28">
        <f t="shared" si="18"/>
        <v>0</v>
      </c>
      <c r="I279" s="24" t="e">
        <f>VLOOKUP(A279,HF!$A$3:$L$11001,10,FALSE)</f>
        <v>#N/A</v>
      </c>
      <c r="J279" s="24" t="e">
        <f>VLOOKUP(A279,HF!$A$3:$L$11001,12,FALSE)</f>
        <v>#N/A</v>
      </c>
      <c r="K279" s="57"/>
      <c r="L279" s="57"/>
      <c r="M279" s="88">
        <f t="shared" si="20"/>
        <v>0</v>
      </c>
    </row>
    <row r="280" spans="1:13">
      <c r="A280" s="51" t="str">
        <f t="shared" si="19"/>
        <v/>
      </c>
      <c r="G280">
        <f t="shared" si="17"/>
        <v>0</v>
      </c>
      <c r="H280" s="28">
        <f t="shared" si="18"/>
        <v>0</v>
      </c>
      <c r="I280" s="24" t="e">
        <f>VLOOKUP(A280,HF!$A$3:$L$11001,10,FALSE)</f>
        <v>#N/A</v>
      </c>
      <c r="J280" s="24" t="e">
        <f>VLOOKUP(A280,HF!$A$3:$L$11001,12,FALSE)</f>
        <v>#N/A</v>
      </c>
      <c r="K280" s="57"/>
      <c r="L280" s="57"/>
      <c r="M280" s="88">
        <f t="shared" si="20"/>
        <v>0</v>
      </c>
    </row>
    <row r="281" spans="1:13">
      <c r="A281" s="51" t="str">
        <f t="shared" si="19"/>
        <v/>
      </c>
      <c r="G281">
        <f t="shared" si="17"/>
        <v>0</v>
      </c>
      <c r="H281" s="28">
        <f t="shared" si="18"/>
        <v>0</v>
      </c>
      <c r="I281" s="24" t="e">
        <f>VLOOKUP(A281,HF!$A$3:$L$11001,10,FALSE)</f>
        <v>#N/A</v>
      </c>
      <c r="J281" s="24" t="e">
        <f>VLOOKUP(A281,HF!$A$3:$L$11001,12,FALSE)</f>
        <v>#N/A</v>
      </c>
      <c r="K281" s="57"/>
      <c r="L281" s="57"/>
      <c r="M281" s="88">
        <f t="shared" si="20"/>
        <v>0</v>
      </c>
    </row>
    <row r="282" spans="1:13">
      <c r="A282" s="51" t="str">
        <f t="shared" si="19"/>
        <v/>
      </c>
      <c r="G282">
        <f t="shared" si="17"/>
        <v>0</v>
      </c>
      <c r="H282" s="28">
        <f t="shared" si="18"/>
        <v>0</v>
      </c>
      <c r="I282" s="24" t="e">
        <f>VLOOKUP(A282,HF!$A$3:$L$11001,10,FALSE)</f>
        <v>#N/A</v>
      </c>
      <c r="J282" s="24" t="e">
        <f>VLOOKUP(A282,HF!$A$3:$L$11001,12,FALSE)</f>
        <v>#N/A</v>
      </c>
      <c r="K282" s="57"/>
      <c r="L282" s="57"/>
      <c r="M282" s="88">
        <f t="shared" si="20"/>
        <v>0</v>
      </c>
    </row>
    <row r="283" spans="1:13">
      <c r="A283" s="51" t="str">
        <f t="shared" si="19"/>
        <v/>
      </c>
      <c r="G283">
        <f t="shared" si="17"/>
        <v>0</v>
      </c>
      <c r="H283" s="28">
        <f t="shared" si="18"/>
        <v>0</v>
      </c>
      <c r="I283" s="24" t="e">
        <f>VLOOKUP(A283,HF!$A$3:$L$11001,10,FALSE)</f>
        <v>#N/A</v>
      </c>
      <c r="J283" s="24" t="e">
        <f>VLOOKUP(A283,HF!$A$3:$L$11001,12,FALSE)</f>
        <v>#N/A</v>
      </c>
      <c r="K283" s="57"/>
      <c r="L283" s="57"/>
      <c r="M283" s="88">
        <f t="shared" si="20"/>
        <v>0</v>
      </c>
    </row>
    <row r="284" spans="1:13">
      <c r="A284" s="51" t="str">
        <f t="shared" si="19"/>
        <v/>
      </c>
      <c r="G284">
        <f t="shared" si="17"/>
        <v>0</v>
      </c>
      <c r="H284" s="28">
        <f t="shared" si="18"/>
        <v>0</v>
      </c>
      <c r="I284" s="24" t="e">
        <f>VLOOKUP(A284,HF!$A$3:$L$11001,10,FALSE)</f>
        <v>#N/A</v>
      </c>
      <c r="J284" s="24" t="e">
        <f>VLOOKUP(A284,HF!$A$3:$L$11001,12,FALSE)</f>
        <v>#N/A</v>
      </c>
      <c r="K284" s="57"/>
      <c r="L284" s="57"/>
      <c r="M284" s="88">
        <f t="shared" si="20"/>
        <v>0</v>
      </c>
    </row>
    <row r="285" spans="1:13">
      <c r="A285" s="51" t="str">
        <f t="shared" si="19"/>
        <v/>
      </c>
      <c r="G285">
        <f t="shared" si="17"/>
        <v>0</v>
      </c>
      <c r="H285" s="28">
        <f t="shared" si="18"/>
        <v>0</v>
      </c>
      <c r="I285" s="24" t="e">
        <f>VLOOKUP(A285,HF!$A$3:$L$11001,10,FALSE)</f>
        <v>#N/A</v>
      </c>
      <c r="J285" s="24" t="e">
        <f>VLOOKUP(A285,HF!$A$3:$L$11001,12,FALSE)</f>
        <v>#N/A</v>
      </c>
      <c r="K285" s="57"/>
      <c r="L285" s="57"/>
      <c r="M285" s="88">
        <f t="shared" si="20"/>
        <v>0</v>
      </c>
    </row>
    <row r="286" spans="1:13">
      <c r="A286" s="51" t="str">
        <f t="shared" si="19"/>
        <v/>
      </c>
      <c r="G286">
        <f t="shared" si="17"/>
        <v>0</v>
      </c>
      <c r="H286" s="28">
        <f t="shared" si="18"/>
        <v>0</v>
      </c>
      <c r="I286" s="24" t="e">
        <f>VLOOKUP(A286,HF!$A$3:$L$11001,10,FALSE)</f>
        <v>#N/A</v>
      </c>
      <c r="J286" s="24" t="e">
        <f>VLOOKUP(A286,HF!$A$3:$L$11001,12,FALSE)</f>
        <v>#N/A</v>
      </c>
      <c r="K286" s="57"/>
      <c r="L286" s="57"/>
      <c r="M286" s="88">
        <f t="shared" si="20"/>
        <v>0</v>
      </c>
    </row>
    <row r="287" spans="1:13">
      <c r="A287" s="51" t="str">
        <f t="shared" si="19"/>
        <v/>
      </c>
      <c r="G287">
        <f t="shared" si="17"/>
        <v>0</v>
      </c>
      <c r="H287" s="28">
        <f t="shared" si="18"/>
        <v>0</v>
      </c>
      <c r="I287" s="24" t="e">
        <f>VLOOKUP(A287,HF!$A$3:$L$11001,10,FALSE)</f>
        <v>#N/A</v>
      </c>
      <c r="J287" s="24" t="e">
        <f>VLOOKUP(A287,HF!$A$3:$L$11001,12,FALSE)</f>
        <v>#N/A</v>
      </c>
      <c r="K287" s="57"/>
      <c r="L287" s="57"/>
      <c r="M287" s="88">
        <f t="shared" si="20"/>
        <v>0</v>
      </c>
    </row>
    <row r="288" spans="1:13">
      <c r="A288" s="51" t="str">
        <f t="shared" si="19"/>
        <v/>
      </c>
      <c r="G288">
        <f t="shared" si="17"/>
        <v>0</v>
      </c>
      <c r="H288" s="28">
        <f t="shared" si="18"/>
        <v>0</v>
      </c>
      <c r="I288" s="24" t="e">
        <f>VLOOKUP(A288,HF!$A$3:$L$11001,10,FALSE)</f>
        <v>#N/A</v>
      </c>
      <c r="J288" s="24" t="e">
        <f>VLOOKUP(A288,HF!$A$3:$L$11001,12,FALSE)</f>
        <v>#N/A</v>
      </c>
      <c r="K288" s="57"/>
      <c r="L288" s="57"/>
      <c r="M288" s="88">
        <f t="shared" si="20"/>
        <v>0</v>
      </c>
    </row>
    <row r="289" spans="1:13">
      <c r="A289" s="51" t="str">
        <f t="shared" si="19"/>
        <v/>
      </c>
      <c r="G289">
        <f t="shared" si="17"/>
        <v>0</v>
      </c>
      <c r="H289" s="28">
        <f t="shared" si="18"/>
        <v>0</v>
      </c>
      <c r="I289" s="24" t="e">
        <f>VLOOKUP(A289,HF!$A$3:$L$11001,10,FALSE)</f>
        <v>#N/A</v>
      </c>
      <c r="J289" s="24" t="e">
        <f>VLOOKUP(A289,HF!$A$3:$L$11001,12,FALSE)</f>
        <v>#N/A</v>
      </c>
      <c r="K289" s="57"/>
      <c r="L289" s="57"/>
      <c r="M289" s="88">
        <f t="shared" si="20"/>
        <v>0</v>
      </c>
    </row>
    <row r="290" spans="1:13">
      <c r="A290" s="51" t="str">
        <f t="shared" si="19"/>
        <v/>
      </c>
      <c r="G290">
        <f t="shared" si="17"/>
        <v>0</v>
      </c>
      <c r="H290" s="28">
        <f t="shared" si="18"/>
        <v>0</v>
      </c>
      <c r="I290" s="24" t="e">
        <f>VLOOKUP(A290,HF!$A$3:$L$11001,10,FALSE)</f>
        <v>#N/A</v>
      </c>
      <c r="J290" s="24" t="e">
        <f>VLOOKUP(A290,HF!$A$3:$L$11001,12,FALSE)</f>
        <v>#N/A</v>
      </c>
      <c r="K290" s="57"/>
      <c r="L290" s="57"/>
      <c r="M290" s="88">
        <f t="shared" si="20"/>
        <v>0</v>
      </c>
    </row>
    <row r="291" spans="1:13">
      <c r="A291" s="51" t="str">
        <f t="shared" si="19"/>
        <v/>
      </c>
      <c r="G291">
        <f t="shared" si="17"/>
        <v>0</v>
      </c>
      <c r="H291" s="28">
        <f t="shared" si="18"/>
        <v>0</v>
      </c>
      <c r="I291" s="24" t="e">
        <f>VLOOKUP(A291,HF!$A$3:$L$11001,10,FALSE)</f>
        <v>#N/A</v>
      </c>
      <c r="J291" s="24" t="e">
        <f>VLOOKUP(A291,HF!$A$3:$L$11001,12,FALSE)</f>
        <v>#N/A</v>
      </c>
      <c r="K291" s="57"/>
      <c r="L291" s="57"/>
      <c r="M291" s="88">
        <f t="shared" si="20"/>
        <v>0</v>
      </c>
    </row>
    <row r="292" spans="1:13">
      <c r="A292" s="51" t="str">
        <f t="shared" si="19"/>
        <v/>
      </c>
      <c r="G292">
        <f t="shared" si="17"/>
        <v>0</v>
      </c>
      <c r="H292" s="28">
        <f t="shared" si="18"/>
        <v>0</v>
      </c>
      <c r="I292" s="24" t="e">
        <f>VLOOKUP(A292,HF!$A$3:$L$11001,10,FALSE)</f>
        <v>#N/A</v>
      </c>
      <c r="J292" s="24" t="e">
        <f>VLOOKUP(A292,HF!$A$3:$L$11001,12,FALSE)</f>
        <v>#N/A</v>
      </c>
      <c r="K292" s="57"/>
      <c r="L292" s="57"/>
      <c r="M292" s="88">
        <f t="shared" si="20"/>
        <v>0</v>
      </c>
    </row>
    <row r="293" spans="1:13">
      <c r="A293" s="51" t="str">
        <f t="shared" si="19"/>
        <v/>
      </c>
      <c r="G293">
        <f t="shared" si="17"/>
        <v>0</v>
      </c>
      <c r="H293" s="28">
        <f t="shared" si="18"/>
        <v>0</v>
      </c>
      <c r="I293" s="24" t="e">
        <f>VLOOKUP(A293,HF!$A$3:$L$11001,10,FALSE)</f>
        <v>#N/A</v>
      </c>
      <c r="J293" s="24" t="e">
        <f>VLOOKUP(A293,HF!$A$3:$L$11001,12,FALSE)</f>
        <v>#N/A</v>
      </c>
      <c r="K293" s="57"/>
      <c r="L293" s="57"/>
      <c r="M293" s="88">
        <f t="shared" si="20"/>
        <v>0</v>
      </c>
    </row>
    <row r="294" spans="1:13">
      <c r="A294" s="51" t="str">
        <f t="shared" si="19"/>
        <v/>
      </c>
      <c r="G294">
        <f t="shared" si="17"/>
        <v>0</v>
      </c>
      <c r="H294" s="28">
        <f t="shared" si="18"/>
        <v>0</v>
      </c>
      <c r="I294" s="24" t="e">
        <f>VLOOKUP(A294,HF!$A$3:$L$11001,10,FALSE)</f>
        <v>#N/A</v>
      </c>
      <c r="J294" s="24" t="e">
        <f>VLOOKUP(A294,HF!$A$3:$L$11001,12,FALSE)</f>
        <v>#N/A</v>
      </c>
      <c r="K294" s="57"/>
      <c r="L294" s="57"/>
      <c r="M294" s="88">
        <f t="shared" si="20"/>
        <v>0</v>
      </c>
    </row>
    <row r="295" spans="1:13">
      <c r="A295" s="51" t="str">
        <f t="shared" si="19"/>
        <v/>
      </c>
      <c r="G295">
        <f t="shared" si="17"/>
        <v>0</v>
      </c>
      <c r="H295" s="28">
        <f t="shared" si="18"/>
        <v>0</v>
      </c>
      <c r="I295" s="24" t="e">
        <f>VLOOKUP(A295,HF!$A$3:$L$11001,10,FALSE)</f>
        <v>#N/A</v>
      </c>
      <c r="J295" s="24" t="e">
        <f>VLOOKUP(A295,HF!$A$3:$L$11001,12,FALSE)</f>
        <v>#N/A</v>
      </c>
      <c r="K295" s="57"/>
      <c r="L295" s="57"/>
      <c r="M295" s="88">
        <f t="shared" si="20"/>
        <v>0</v>
      </c>
    </row>
    <row r="296" spans="1:13">
      <c r="A296" s="51" t="str">
        <f t="shared" si="19"/>
        <v/>
      </c>
      <c r="G296">
        <f t="shared" si="17"/>
        <v>0</v>
      </c>
      <c r="H296" s="28">
        <f t="shared" si="18"/>
        <v>0</v>
      </c>
      <c r="I296" s="24" t="e">
        <f>VLOOKUP(A296,HF!$A$3:$L$11001,10,FALSE)</f>
        <v>#N/A</v>
      </c>
      <c r="J296" s="24" t="e">
        <f>VLOOKUP(A296,HF!$A$3:$L$11001,12,FALSE)</f>
        <v>#N/A</v>
      </c>
      <c r="K296" s="57"/>
      <c r="L296" s="57"/>
      <c r="M296" s="88">
        <f t="shared" si="20"/>
        <v>0</v>
      </c>
    </row>
    <row r="297" spans="1:13">
      <c r="A297" s="51" t="str">
        <f t="shared" si="19"/>
        <v/>
      </c>
      <c r="G297">
        <f t="shared" si="17"/>
        <v>0</v>
      </c>
      <c r="H297" s="28">
        <f t="shared" si="18"/>
        <v>0</v>
      </c>
      <c r="I297" s="24" t="e">
        <f>VLOOKUP(A297,HF!$A$3:$L$11001,10,FALSE)</f>
        <v>#N/A</v>
      </c>
      <c r="J297" s="24" t="e">
        <f>VLOOKUP(A297,HF!$A$3:$L$11001,12,FALSE)</f>
        <v>#N/A</v>
      </c>
      <c r="K297" s="57"/>
      <c r="L297" s="57"/>
      <c r="M297" s="88">
        <f t="shared" si="20"/>
        <v>0</v>
      </c>
    </row>
    <row r="298" spans="1:13">
      <c r="A298" s="51" t="str">
        <f t="shared" si="19"/>
        <v/>
      </c>
      <c r="G298">
        <f t="shared" si="17"/>
        <v>0</v>
      </c>
      <c r="H298" s="28">
        <f t="shared" si="18"/>
        <v>0</v>
      </c>
      <c r="I298" s="24" t="e">
        <f>VLOOKUP(A298,HF!$A$3:$L$11001,10,FALSE)</f>
        <v>#N/A</v>
      </c>
      <c r="J298" s="24" t="e">
        <f>VLOOKUP(A298,HF!$A$3:$L$11001,12,FALSE)</f>
        <v>#N/A</v>
      </c>
      <c r="K298" s="57"/>
      <c r="L298" s="57"/>
      <c r="M298" s="88">
        <f t="shared" si="20"/>
        <v>0</v>
      </c>
    </row>
    <row r="299" spans="1:13">
      <c r="A299" s="51" t="str">
        <f t="shared" si="19"/>
        <v/>
      </c>
      <c r="G299">
        <f t="shared" si="17"/>
        <v>0</v>
      </c>
      <c r="H299" s="28">
        <f t="shared" si="18"/>
        <v>0</v>
      </c>
      <c r="I299" s="24" t="e">
        <f>VLOOKUP(A299,HF!$A$3:$L$11001,10,FALSE)</f>
        <v>#N/A</v>
      </c>
      <c r="J299" s="24" t="e">
        <f>VLOOKUP(A299,HF!$A$3:$L$11001,12,FALSE)</f>
        <v>#N/A</v>
      </c>
      <c r="K299" s="57"/>
      <c r="L299" s="57"/>
      <c r="M299" s="88">
        <f t="shared" si="20"/>
        <v>0</v>
      </c>
    </row>
    <row r="300" spans="1:13">
      <c r="A300" s="51" t="str">
        <f t="shared" si="19"/>
        <v/>
      </c>
      <c r="G300">
        <f t="shared" si="17"/>
        <v>0</v>
      </c>
      <c r="H300" s="28">
        <f t="shared" si="18"/>
        <v>0</v>
      </c>
      <c r="I300" s="24" t="e">
        <f>VLOOKUP(A300,HF!$A$3:$L$11001,10,FALSE)</f>
        <v>#N/A</v>
      </c>
      <c r="J300" s="24" t="e">
        <f>VLOOKUP(A300,HF!$A$3:$L$11001,12,FALSE)</f>
        <v>#N/A</v>
      </c>
      <c r="K300" s="57"/>
      <c r="L300" s="57"/>
      <c r="M300" s="88">
        <f t="shared" si="20"/>
        <v>0</v>
      </c>
    </row>
    <row r="301" spans="1:13">
      <c r="A301" s="51" t="str">
        <f t="shared" si="19"/>
        <v/>
      </c>
      <c r="G301">
        <f t="shared" si="17"/>
        <v>0</v>
      </c>
      <c r="H301" s="28">
        <f t="shared" si="18"/>
        <v>0</v>
      </c>
      <c r="I301" s="24" t="e">
        <f>VLOOKUP(A301,HF!$A$3:$L$11001,10,FALSE)</f>
        <v>#N/A</v>
      </c>
      <c r="J301" s="24" t="e">
        <f>VLOOKUP(A301,HF!$A$3:$L$11001,12,FALSE)</f>
        <v>#N/A</v>
      </c>
      <c r="K301" s="57"/>
      <c r="L301" s="57"/>
      <c r="M301" s="88">
        <f t="shared" si="20"/>
        <v>0</v>
      </c>
    </row>
    <row r="302" spans="1:13">
      <c r="A302" s="51" t="str">
        <f t="shared" si="19"/>
        <v/>
      </c>
      <c r="G302">
        <f t="shared" si="17"/>
        <v>0</v>
      </c>
      <c r="H302" s="28">
        <f t="shared" si="18"/>
        <v>0</v>
      </c>
      <c r="I302" s="24" t="e">
        <f>VLOOKUP(A302,HF!$A$3:$L$11001,10,FALSE)</f>
        <v>#N/A</v>
      </c>
      <c r="J302" s="24" t="e">
        <f>VLOOKUP(A302,HF!$A$3:$L$11001,12,FALSE)</f>
        <v>#N/A</v>
      </c>
      <c r="K302" s="57"/>
      <c r="L302" s="57"/>
      <c r="M302" s="88">
        <f t="shared" si="20"/>
        <v>0</v>
      </c>
    </row>
    <row r="303" spans="1:13">
      <c r="A303" s="51" t="str">
        <f t="shared" si="19"/>
        <v/>
      </c>
      <c r="G303">
        <f t="shared" si="17"/>
        <v>0</v>
      </c>
      <c r="H303" s="28">
        <f t="shared" si="18"/>
        <v>0</v>
      </c>
      <c r="I303" s="24" t="e">
        <f>VLOOKUP(A303,HF!$A$3:$L$11001,10,FALSE)</f>
        <v>#N/A</v>
      </c>
      <c r="J303" s="24" t="e">
        <f>VLOOKUP(A303,HF!$A$3:$L$11001,12,FALSE)</f>
        <v>#N/A</v>
      </c>
      <c r="K303" s="57"/>
      <c r="L303" s="57"/>
      <c r="M303" s="88">
        <f t="shared" si="20"/>
        <v>0</v>
      </c>
    </row>
    <row r="304" spans="1:13">
      <c r="A304" s="51" t="str">
        <f t="shared" si="19"/>
        <v/>
      </c>
      <c r="G304">
        <f t="shared" si="17"/>
        <v>0</v>
      </c>
      <c r="H304" s="28">
        <f t="shared" si="18"/>
        <v>0</v>
      </c>
      <c r="I304" s="24" t="e">
        <f>VLOOKUP(A304,HF!$A$3:$L$11001,10,FALSE)</f>
        <v>#N/A</v>
      </c>
      <c r="J304" s="24" t="e">
        <f>VLOOKUP(A304,HF!$A$3:$L$11001,12,FALSE)</f>
        <v>#N/A</v>
      </c>
      <c r="K304" s="57"/>
      <c r="L304" s="57"/>
      <c r="M304" s="88">
        <f t="shared" si="20"/>
        <v>0</v>
      </c>
    </row>
    <row r="305" spans="1:13">
      <c r="A305" s="51" t="str">
        <f t="shared" si="19"/>
        <v/>
      </c>
      <c r="G305">
        <f t="shared" si="17"/>
        <v>0</v>
      </c>
      <c r="H305" s="28">
        <f t="shared" si="18"/>
        <v>0</v>
      </c>
      <c r="I305" s="24" t="e">
        <f>VLOOKUP(A305,HF!$A$3:$L$11001,10,FALSE)</f>
        <v>#N/A</v>
      </c>
      <c r="J305" s="24" t="e">
        <f>VLOOKUP(A305,HF!$A$3:$L$11001,12,FALSE)</f>
        <v>#N/A</v>
      </c>
      <c r="K305" s="57"/>
      <c r="L305" s="57"/>
      <c r="M305" s="88">
        <f t="shared" si="20"/>
        <v>0</v>
      </c>
    </row>
    <row r="306" spans="1:13">
      <c r="A306" s="51" t="str">
        <f t="shared" si="19"/>
        <v/>
      </c>
      <c r="G306">
        <f t="shared" si="17"/>
        <v>0</v>
      </c>
      <c r="H306" s="28">
        <f t="shared" si="18"/>
        <v>0</v>
      </c>
      <c r="I306" s="24" t="e">
        <f>VLOOKUP(A306,HF!$A$3:$L$11001,10,FALSE)</f>
        <v>#N/A</v>
      </c>
      <c r="J306" s="24" t="e">
        <f>VLOOKUP(A306,HF!$A$3:$L$11001,12,FALSE)</f>
        <v>#N/A</v>
      </c>
      <c r="K306" s="57"/>
      <c r="L306" s="57"/>
      <c r="M306" s="88">
        <f t="shared" si="20"/>
        <v>0</v>
      </c>
    </row>
    <row r="307" spans="1:13">
      <c r="A307" s="51" t="str">
        <f t="shared" si="19"/>
        <v/>
      </c>
      <c r="G307">
        <f t="shared" si="17"/>
        <v>0</v>
      </c>
      <c r="H307" s="28">
        <f t="shared" si="18"/>
        <v>0</v>
      </c>
      <c r="I307" s="24" t="e">
        <f>VLOOKUP(A307,HF!$A$3:$L$11001,10,FALSE)</f>
        <v>#N/A</v>
      </c>
      <c r="J307" s="24" t="e">
        <f>VLOOKUP(A307,HF!$A$3:$L$11001,12,FALSE)</f>
        <v>#N/A</v>
      </c>
      <c r="K307" s="57"/>
      <c r="L307" s="57"/>
      <c r="M307" s="88">
        <f t="shared" si="20"/>
        <v>0</v>
      </c>
    </row>
    <row r="308" spans="1:13">
      <c r="A308" s="51" t="str">
        <f t="shared" si="19"/>
        <v/>
      </c>
      <c r="G308">
        <f t="shared" si="17"/>
        <v>0</v>
      </c>
      <c r="H308" s="28">
        <f t="shared" si="18"/>
        <v>0</v>
      </c>
      <c r="I308" s="24" t="e">
        <f>VLOOKUP(A308,HF!$A$3:$L$11001,10,FALSE)</f>
        <v>#N/A</v>
      </c>
      <c r="J308" s="24" t="e">
        <f>VLOOKUP(A308,HF!$A$3:$L$11001,12,FALSE)</f>
        <v>#N/A</v>
      </c>
      <c r="K308" s="57"/>
      <c r="L308" s="57"/>
      <c r="M308" s="88">
        <f t="shared" si="20"/>
        <v>0</v>
      </c>
    </row>
    <row r="309" spans="1:13">
      <c r="A309" s="51" t="str">
        <f t="shared" si="19"/>
        <v/>
      </c>
      <c r="G309">
        <f t="shared" si="17"/>
        <v>0</v>
      </c>
      <c r="H309" s="28">
        <f t="shared" si="18"/>
        <v>0</v>
      </c>
      <c r="I309" s="24" t="e">
        <f>VLOOKUP(A309,HF!$A$3:$L$11001,10,FALSE)</f>
        <v>#N/A</v>
      </c>
      <c r="J309" s="24" t="e">
        <f>VLOOKUP(A309,HF!$A$3:$L$11001,12,FALSE)</f>
        <v>#N/A</v>
      </c>
      <c r="K309" s="57"/>
      <c r="L309" s="57"/>
      <c r="M309" s="88">
        <f t="shared" si="20"/>
        <v>0</v>
      </c>
    </row>
    <row r="310" spans="1:13">
      <c r="G310">
        <f t="shared" si="17"/>
        <v>0</v>
      </c>
      <c r="H310" s="28">
        <f t="shared" si="18"/>
        <v>0</v>
      </c>
      <c r="I310" s="24" t="e">
        <f>VLOOKUP(A310,HF!$A$3:$L$11001,10,FALSE)</f>
        <v>#N/A</v>
      </c>
      <c r="J310" s="24" t="e">
        <f>VLOOKUP(A310,HF!$A$3:$L$11001,12,FALSE)</f>
        <v>#N/A</v>
      </c>
      <c r="K310" s="57"/>
      <c r="L310" s="57"/>
      <c r="M310" s="88">
        <f t="shared" si="20"/>
        <v>0</v>
      </c>
    </row>
    <row r="311" spans="1:13">
      <c r="G311">
        <f t="shared" si="17"/>
        <v>0</v>
      </c>
      <c r="H311" s="28">
        <f t="shared" si="18"/>
        <v>0</v>
      </c>
      <c r="I311" s="24" t="e">
        <f>VLOOKUP(A311,HF!$A$3:$L$11001,10,FALSE)</f>
        <v>#N/A</v>
      </c>
      <c r="J311" s="24" t="e">
        <f>VLOOKUP(A311,HF!$A$3:$L$11001,12,FALSE)</f>
        <v>#N/A</v>
      </c>
      <c r="K311" s="57"/>
      <c r="L311" s="57"/>
      <c r="M311" s="88">
        <f t="shared" si="20"/>
        <v>0</v>
      </c>
    </row>
    <row r="312" spans="1:13">
      <c r="G312">
        <f t="shared" si="17"/>
        <v>0</v>
      </c>
      <c r="H312" s="28">
        <f t="shared" si="18"/>
        <v>0</v>
      </c>
      <c r="I312" s="24" t="e">
        <f>VLOOKUP(A312,HF!$A$3:$L$11001,10,FALSE)</f>
        <v>#N/A</v>
      </c>
      <c r="J312" s="24" t="e">
        <f>VLOOKUP(A312,HF!$A$3:$L$11001,12,FALSE)</f>
        <v>#N/A</v>
      </c>
      <c r="K312" s="57"/>
      <c r="L312" s="57"/>
      <c r="M312" s="88">
        <f t="shared" si="20"/>
        <v>0</v>
      </c>
    </row>
    <row r="313" spans="1:13">
      <c r="G313">
        <f t="shared" si="17"/>
        <v>0</v>
      </c>
      <c r="H313" s="28">
        <f t="shared" si="18"/>
        <v>0</v>
      </c>
      <c r="I313" s="24" t="e">
        <f>VLOOKUP(A313,HF!$A$3:$L$11001,10,FALSE)</f>
        <v>#N/A</v>
      </c>
      <c r="J313" s="24" t="e">
        <f>VLOOKUP(A313,HF!$A$3:$L$11001,12,FALSE)</f>
        <v>#N/A</v>
      </c>
      <c r="K313" s="57"/>
      <c r="L313" s="57"/>
      <c r="M313" s="88">
        <f t="shared" si="20"/>
        <v>0</v>
      </c>
    </row>
    <row r="314" spans="1:13">
      <c r="G314">
        <f t="shared" si="17"/>
        <v>0</v>
      </c>
      <c r="H314" s="28">
        <f t="shared" si="18"/>
        <v>0</v>
      </c>
      <c r="I314" s="24" t="e">
        <f>VLOOKUP(A314,HF!$A$3:$L$11001,10,FALSE)</f>
        <v>#N/A</v>
      </c>
      <c r="J314" s="24" t="e">
        <f>VLOOKUP(A314,HF!$A$3:$L$11001,12,FALSE)</f>
        <v>#N/A</v>
      </c>
      <c r="K314" s="57"/>
      <c r="L314" s="57"/>
      <c r="M314" s="88">
        <f t="shared" si="20"/>
        <v>0</v>
      </c>
    </row>
    <row r="315" spans="1:13">
      <c r="G315">
        <f t="shared" si="17"/>
        <v>0</v>
      </c>
      <c r="H315" s="28">
        <f t="shared" si="18"/>
        <v>0</v>
      </c>
      <c r="I315" s="24" t="e">
        <f>VLOOKUP(A315,HF!$A$3:$L$11001,10,FALSE)</f>
        <v>#N/A</v>
      </c>
      <c r="J315" s="24" t="e">
        <f>VLOOKUP(A315,HF!$A$3:$L$11001,12,FALSE)</f>
        <v>#N/A</v>
      </c>
      <c r="K315" s="57"/>
      <c r="L315" s="57"/>
      <c r="M315" s="88">
        <f t="shared" si="20"/>
        <v>0</v>
      </c>
    </row>
    <row r="316" spans="1:13">
      <c r="G316">
        <f t="shared" si="17"/>
        <v>0</v>
      </c>
      <c r="H316" s="28">
        <f t="shared" si="18"/>
        <v>0</v>
      </c>
      <c r="I316" s="24" t="e">
        <f>VLOOKUP(A316,HF!$A$3:$L$11001,10,FALSE)</f>
        <v>#N/A</v>
      </c>
      <c r="J316" s="24" t="e">
        <f>VLOOKUP(A316,HF!$A$3:$L$11001,12,FALSE)</f>
        <v>#N/A</v>
      </c>
      <c r="K316" s="57"/>
      <c r="L316" s="57"/>
      <c r="M316" s="88">
        <f t="shared" si="20"/>
        <v>0</v>
      </c>
    </row>
    <row r="317" spans="1:13">
      <c r="G317">
        <f t="shared" ref="G317:G380" si="21">F317-C317</f>
        <v>0</v>
      </c>
      <c r="H317" s="28">
        <f t="shared" ref="H317:H380" si="22">E317-D317</f>
        <v>0</v>
      </c>
      <c r="I317" s="24" t="e">
        <f>VLOOKUP(A317,HF!$A$3:$L$11001,10,FALSE)</f>
        <v>#N/A</v>
      </c>
      <c r="J317" s="24" t="e">
        <f>VLOOKUP(A317,HF!$A$3:$L$11001,12,FALSE)</f>
        <v>#N/A</v>
      </c>
      <c r="K317" s="57"/>
      <c r="L317" s="57"/>
      <c r="M317" s="88">
        <f t="shared" si="20"/>
        <v>0</v>
      </c>
    </row>
    <row r="318" spans="1:13">
      <c r="G318">
        <f t="shared" si="21"/>
        <v>0</v>
      </c>
      <c r="H318" s="28">
        <f t="shared" si="22"/>
        <v>0</v>
      </c>
      <c r="I318" s="24" t="e">
        <f>VLOOKUP(A318,HF!$A$3:$L$11001,10,FALSE)</f>
        <v>#N/A</v>
      </c>
      <c r="J318" s="24" t="e">
        <f>VLOOKUP(A318,HF!$A$3:$L$11001,12,FALSE)</f>
        <v>#N/A</v>
      </c>
      <c r="K318" s="57"/>
      <c r="L318" s="57"/>
      <c r="M318" s="88">
        <f t="shared" si="20"/>
        <v>0</v>
      </c>
    </row>
    <row r="319" spans="1:13">
      <c r="G319">
        <f t="shared" si="21"/>
        <v>0</v>
      </c>
      <c r="H319" s="28">
        <f t="shared" si="22"/>
        <v>0</v>
      </c>
      <c r="I319" s="24" t="e">
        <f>VLOOKUP(A319,HF!$A$3:$L$11001,10,FALSE)</f>
        <v>#N/A</v>
      </c>
      <c r="J319" s="24" t="e">
        <f>VLOOKUP(A319,HF!$A$3:$L$11001,12,FALSE)</f>
        <v>#N/A</v>
      </c>
      <c r="K319" s="57"/>
      <c r="L319" s="57"/>
      <c r="M319" s="88">
        <f t="shared" si="20"/>
        <v>0</v>
      </c>
    </row>
    <row r="320" spans="1:13">
      <c r="G320">
        <f t="shared" si="21"/>
        <v>0</v>
      </c>
      <c r="H320" s="28">
        <f t="shared" si="22"/>
        <v>0</v>
      </c>
      <c r="I320" s="24" t="e">
        <f>VLOOKUP(A320,HF!$A$3:$L$11001,10,FALSE)</f>
        <v>#N/A</v>
      </c>
      <c r="J320" s="24" t="e">
        <f>VLOOKUP(A320,HF!$A$3:$L$11001,12,FALSE)</f>
        <v>#N/A</v>
      </c>
      <c r="K320" s="57"/>
      <c r="L320" s="57"/>
      <c r="M320" s="88">
        <f t="shared" si="20"/>
        <v>0</v>
      </c>
    </row>
    <row r="321" spans="7:13">
      <c r="G321">
        <f t="shared" si="21"/>
        <v>0</v>
      </c>
      <c r="H321" s="28">
        <f t="shared" si="22"/>
        <v>0</v>
      </c>
      <c r="I321" s="24" t="e">
        <f>VLOOKUP(A321,HF!$A$3:$L$11001,10,FALSE)</f>
        <v>#N/A</v>
      </c>
      <c r="J321" s="24" t="e">
        <f>VLOOKUP(A321,HF!$A$3:$L$11001,12,FALSE)</f>
        <v>#N/A</v>
      </c>
      <c r="K321" s="57"/>
      <c r="L321" s="57"/>
      <c r="M321" s="88">
        <f t="shared" si="20"/>
        <v>0</v>
      </c>
    </row>
    <row r="322" spans="7:13">
      <c r="G322">
        <f t="shared" si="21"/>
        <v>0</v>
      </c>
      <c r="H322" s="28">
        <f t="shared" si="22"/>
        <v>0</v>
      </c>
      <c r="I322" s="24" t="e">
        <f>VLOOKUP(A322,HF!$A$3:$L$11001,10,FALSE)</f>
        <v>#N/A</v>
      </c>
      <c r="J322" s="24" t="e">
        <f>VLOOKUP(A322,HF!$A$3:$L$11001,12,FALSE)</f>
        <v>#N/A</v>
      </c>
      <c r="K322" s="57"/>
      <c r="L322" s="57"/>
      <c r="M322" s="88">
        <f t="shared" si="20"/>
        <v>0</v>
      </c>
    </row>
    <row r="323" spans="7:13">
      <c r="G323">
        <f t="shared" si="21"/>
        <v>0</v>
      </c>
      <c r="H323" s="28">
        <f t="shared" si="22"/>
        <v>0</v>
      </c>
      <c r="I323" s="24" t="e">
        <f>VLOOKUP(A323,HF!$A$3:$L$11001,10,FALSE)</f>
        <v>#N/A</v>
      </c>
      <c r="J323" s="24" t="e">
        <f>VLOOKUP(A323,HF!$A$3:$L$11001,12,FALSE)</f>
        <v>#N/A</v>
      </c>
      <c r="K323" s="57"/>
      <c r="L323" s="57"/>
      <c r="M323" s="88">
        <f t="shared" si="20"/>
        <v>0</v>
      </c>
    </row>
    <row r="324" spans="7:13">
      <c r="G324">
        <f t="shared" si="21"/>
        <v>0</v>
      </c>
      <c r="H324" s="28">
        <f t="shared" si="22"/>
        <v>0</v>
      </c>
      <c r="I324" s="24" t="e">
        <f>VLOOKUP(A324,HF!$A$3:$L$11001,10,FALSE)</f>
        <v>#N/A</v>
      </c>
      <c r="J324" s="24" t="e">
        <f>VLOOKUP(A324,HF!$A$3:$L$11001,12,FALSE)</f>
        <v>#N/A</v>
      </c>
      <c r="K324" s="57"/>
      <c r="L324" s="57"/>
      <c r="M324" s="88">
        <f t="shared" si="20"/>
        <v>0</v>
      </c>
    </row>
    <row r="325" spans="7:13">
      <c r="G325">
        <f t="shared" si="21"/>
        <v>0</v>
      </c>
      <c r="H325" s="28">
        <f t="shared" si="22"/>
        <v>0</v>
      </c>
      <c r="I325" s="24" t="e">
        <f>VLOOKUP(A325,HF!$A$3:$L$11001,10,FALSE)</f>
        <v>#N/A</v>
      </c>
      <c r="J325" s="24" t="e">
        <f>VLOOKUP(A325,HF!$A$3:$L$11001,12,FALSE)</f>
        <v>#N/A</v>
      </c>
      <c r="K325" s="57"/>
      <c r="L325" s="57"/>
      <c r="M325" s="88">
        <f t="shared" si="20"/>
        <v>0</v>
      </c>
    </row>
    <row r="326" spans="7:13">
      <c r="G326">
        <f t="shared" si="21"/>
        <v>0</v>
      </c>
      <c r="H326" s="28">
        <f t="shared" si="22"/>
        <v>0</v>
      </c>
      <c r="I326" s="24" t="e">
        <f>VLOOKUP(A326,HF!$A$3:$L$11001,10,FALSE)</f>
        <v>#N/A</v>
      </c>
      <c r="J326" s="24" t="e">
        <f>VLOOKUP(A326,HF!$A$3:$L$11001,12,FALSE)</f>
        <v>#N/A</v>
      </c>
      <c r="K326" s="57"/>
      <c r="L326" s="57"/>
      <c r="M326" s="88">
        <f t="shared" si="20"/>
        <v>0</v>
      </c>
    </row>
    <row r="327" spans="7:13">
      <c r="G327">
        <f t="shared" si="21"/>
        <v>0</v>
      </c>
      <c r="H327" s="28">
        <f t="shared" si="22"/>
        <v>0</v>
      </c>
      <c r="I327" s="24" t="e">
        <f>VLOOKUP(A327,HF!$A$3:$L$11001,10,FALSE)</f>
        <v>#N/A</v>
      </c>
      <c r="J327" s="24" t="e">
        <f>VLOOKUP(A327,HF!$A$3:$L$11001,12,FALSE)</f>
        <v>#N/A</v>
      </c>
      <c r="K327" s="57"/>
      <c r="L327" s="57"/>
      <c r="M327" s="88">
        <f t="shared" si="20"/>
        <v>0</v>
      </c>
    </row>
    <row r="328" spans="7:13">
      <c r="G328">
        <f t="shared" si="21"/>
        <v>0</v>
      </c>
      <c r="H328" s="28">
        <f t="shared" si="22"/>
        <v>0</v>
      </c>
      <c r="I328" s="24" t="e">
        <f>VLOOKUP(A328,HF!$A$3:$L$11001,10,FALSE)</f>
        <v>#N/A</v>
      </c>
      <c r="J328" s="24" t="e">
        <f>VLOOKUP(A328,HF!$A$3:$L$11001,12,FALSE)</f>
        <v>#N/A</v>
      </c>
      <c r="K328" s="57"/>
      <c r="L328" s="57"/>
      <c r="M328" s="88">
        <f t="shared" si="20"/>
        <v>0</v>
      </c>
    </row>
    <row r="329" spans="7:13">
      <c r="G329">
        <f t="shared" si="21"/>
        <v>0</v>
      </c>
      <c r="H329" s="28">
        <f t="shared" si="22"/>
        <v>0</v>
      </c>
      <c r="I329" s="24" t="e">
        <f>VLOOKUP(A329,HF!$A$3:$L$11001,10,FALSE)</f>
        <v>#N/A</v>
      </c>
      <c r="J329" s="24" t="e">
        <f>VLOOKUP(A329,HF!$A$3:$L$11001,12,FALSE)</f>
        <v>#N/A</v>
      </c>
      <c r="K329" s="57"/>
      <c r="L329" s="57"/>
      <c r="M329" s="88">
        <f t="shared" si="20"/>
        <v>0</v>
      </c>
    </row>
    <row r="330" spans="7:13">
      <c r="G330">
        <f t="shared" si="21"/>
        <v>0</v>
      </c>
      <c r="H330" s="28">
        <f t="shared" si="22"/>
        <v>0</v>
      </c>
      <c r="I330" s="24" t="e">
        <f>VLOOKUP(A330,HF!$A$3:$L$11001,10,FALSE)</f>
        <v>#N/A</v>
      </c>
      <c r="J330" s="24" t="e">
        <f>VLOOKUP(A330,HF!$A$3:$L$11001,12,FALSE)</f>
        <v>#N/A</v>
      </c>
      <c r="K330" s="57"/>
      <c r="L330" s="57"/>
      <c r="M330" s="88">
        <f t="shared" si="20"/>
        <v>0</v>
      </c>
    </row>
    <row r="331" spans="7:13">
      <c r="G331">
        <f t="shared" si="21"/>
        <v>0</v>
      </c>
      <c r="H331" s="28">
        <f t="shared" si="22"/>
        <v>0</v>
      </c>
      <c r="I331" s="24" t="e">
        <f>VLOOKUP(A331,HF!$A$3:$L$11001,10,FALSE)</f>
        <v>#N/A</v>
      </c>
      <c r="J331" s="24" t="e">
        <f>VLOOKUP(A331,HF!$A$3:$L$11001,12,FALSE)</f>
        <v>#N/A</v>
      </c>
      <c r="K331" s="57"/>
      <c r="L331" s="57"/>
      <c r="M331" s="88">
        <f t="shared" ref="M331:M394" si="23">HOUR(IF(ISERROR(K331),0,IF(ISERROR(L331),0,IF(K331-D331&gt;0,$K331-D331,0)+IF(E331-L331&gt;0,E331-L331,0))))*60 + MINUTE(IF(ISERROR(K331),0,IF(ISERROR(L331),0,IF(K331-D331&gt;0,$K331-D331,0)+IF(E331-L331&gt;0,E331-L331,0))))</f>
        <v>0</v>
      </c>
    </row>
    <row r="332" spans="7:13">
      <c r="G332">
        <f t="shared" si="21"/>
        <v>0</v>
      </c>
      <c r="H332" s="28">
        <f t="shared" si="22"/>
        <v>0</v>
      </c>
      <c r="I332" s="24" t="e">
        <f>VLOOKUP(A332,HF!$A$3:$L$11001,10,FALSE)</f>
        <v>#N/A</v>
      </c>
      <c r="J332" s="24" t="e">
        <f>VLOOKUP(A332,HF!$A$3:$L$11001,12,FALSE)</f>
        <v>#N/A</v>
      </c>
      <c r="K332" s="57"/>
      <c r="L332" s="57"/>
      <c r="M332" s="88">
        <f t="shared" si="23"/>
        <v>0</v>
      </c>
    </row>
    <row r="333" spans="7:13">
      <c r="G333">
        <f t="shared" si="21"/>
        <v>0</v>
      </c>
      <c r="H333" s="28">
        <f t="shared" si="22"/>
        <v>0</v>
      </c>
      <c r="I333" s="24" t="e">
        <f>VLOOKUP(A333,HF!$A$3:$L$11001,10,FALSE)</f>
        <v>#N/A</v>
      </c>
      <c r="J333" s="24" t="e">
        <f>VLOOKUP(A333,HF!$A$3:$L$11001,12,FALSE)</f>
        <v>#N/A</v>
      </c>
      <c r="K333" s="57"/>
      <c r="L333" s="57"/>
      <c r="M333" s="88">
        <f t="shared" si="23"/>
        <v>0</v>
      </c>
    </row>
    <row r="334" spans="7:13">
      <c r="G334">
        <f t="shared" si="21"/>
        <v>0</v>
      </c>
      <c r="H334" s="28">
        <f t="shared" si="22"/>
        <v>0</v>
      </c>
      <c r="I334" s="24" t="e">
        <f>VLOOKUP(A334,HF!$A$3:$L$11001,10,FALSE)</f>
        <v>#N/A</v>
      </c>
      <c r="J334" s="24" t="e">
        <f>VLOOKUP(A334,HF!$A$3:$L$11001,12,FALSE)</f>
        <v>#N/A</v>
      </c>
      <c r="K334" s="57"/>
      <c r="L334" s="57"/>
      <c r="M334" s="88">
        <f t="shared" si="23"/>
        <v>0</v>
      </c>
    </row>
    <row r="335" spans="7:13">
      <c r="G335">
        <f t="shared" si="21"/>
        <v>0</v>
      </c>
      <c r="H335" s="28">
        <f t="shared" si="22"/>
        <v>0</v>
      </c>
      <c r="I335" s="24" t="e">
        <f>VLOOKUP(A335,HF!$A$3:$L$11001,10,FALSE)</f>
        <v>#N/A</v>
      </c>
      <c r="J335" s="24" t="e">
        <f>VLOOKUP(A335,HF!$A$3:$L$11001,12,FALSE)</f>
        <v>#N/A</v>
      </c>
      <c r="K335" s="57"/>
      <c r="L335" s="57"/>
      <c r="M335" s="88">
        <f t="shared" si="23"/>
        <v>0</v>
      </c>
    </row>
    <row r="336" spans="7:13">
      <c r="G336">
        <f t="shared" si="21"/>
        <v>0</v>
      </c>
      <c r="H336" s="28">
        <f t="shared" si="22"/>
        <v>0</v>
      </c>
      <c r="I336" s="24" t="e">
        <f>VLOOKUP(A336,HF!$A$3:$L$11001,10,FALSE)</f>
        <v>#N/A</v>
      </c>
      <c r="J336" s="24" t="e">
        <f>VLOOKUP(A336,HF!$A$3:$L$11001,12,FALSE)</f>
        <v>#N/A</v>
      </c>
      <c r="K336" s="57"/>
      <c r="L336" s="57"/>
      <c r="M336" s="88">
        <f t="shared" si="23"/>
        <v>0</v>
      </c>
    </row>
    <row r="337" spans="7:13">
      <c r="G337">
        <f t="shared" si="21"/>
        <v>0</v>
      </c>
      <c r="H337" s="28">
        <f t="shared" si="22"/>
        <v>0</v>
      </c>
      <c r="I337" s="24" t="e">
        <f>VLOOKUP(A337,HF!$A$3:$L$11001,10,FALSE)</f>
        <v>#N/A</v>
      </c>
      <c r="J337" s="24" t="e">
        <f>VLOOKUP(A337,HF!$A$3:$L$11001,12,FALSE)</f>
        <v>#N/A</v>
      </c>
      <c r="K337" s="57"/>
      <c r="L337" s="57"/>
      <c r="M337" s="88">
        <f t="shared" si="23"/>
        <v>0</v>
      </c>
    </row>
    <row r="338" spans="7:13">
      <c r="G338">
        <f t="shared" si="21"/>
        <v>0</v>
      </c>
      <c r="H338" s="28">
        <f t="shared" si="22"/>
        <v>0</v>
      </c>
      <c r="I338" s="24" t="e">
        <f>VLOOKUP(A338,HF!$A$3:$L$11001,10,FALSE)</f>
        <v>#N/A</v>
      </c>
      <c r="J338" s="24" t="e">
        <f>VLOOKUP(A338,HF!$A$3:$L$11001,12,FALSE)</f>
        <v>#N/A</v>
      </c>
      <c r="K338" s="57"/>
      <c r="L338" s="57"/>
      <c r="M338" s="88">
        <f t="shared" si="23"/>
        <v>0</v>
      </c>
    </row>
    <row r="339" spans="7:13">
      <c r="G339">
        <f t="shared" si="21"/>
        <v>0</v>
      </c>
      <c r="H339" s="28">
        <f t="shared" si="22"/>
        <v>0</v>
      </c>
      <c r="I339" s="24" t="e">
        <f>VLOOKUP(A339,HF!$A$3:$L$11001,10,FALSE)</f>
        <v>#N/A</v>
      </c>
      <c r="J339" s="24" t="e">
        <f>VLOOKUP(A339,HF!$A$3:$L$11001,12,FALSE)</f>
        <v>#N/A</v>
      </c>
      <c r="K339" s="57"/>
      <c r="L339" s="57"/>
      <c r="M339" s="88">
        <f t="shared" si="23"/>
        <v>0</v>
      </c>
    </row>
    <row r="340" spans="7:13">
      <c r="G340">
        <f t="shared" si="21"/>
        <v>0</v>
      </c>
      <c r="H340" s="28">
        <f t="shared" si="22"/>
        <v>0</v>
      </c>
      <c r="I340" s="24" t="e">
        <f>VLOOKUP(A340,HF!$A$3:$L$11001,10,FALSE)</f>
        <v>#N/A</v>
      </c>
      <c r="J340" s="24" t="e">
        <f>VLOOKUP(A340,HF!$A$3:$L$11001,12,FALSE)</f>
        <v>#N/A</v>
      </c>
      <c r="K340" s="57"/>
      <c r="L340" s="57"/>
      <c r="M340" s="88">
        <f t="shared" si="23"/>
        <v>0</v>
      </c>
    </row>
    <row r="341" spans="7:13">
      <c r="G341">
        <f t="shared" si="21"/>
        <v>0</v>
      </c>
      <c r="H341" s="28">
        <f t="shared" si="22"/>
        <v>0</v>
      </c>
      <c r="I341" s="24" t="e">
        <f>VLOOKUP(A341,HF!$A$3:$L$11001,10,FALSE)</f>
        <v>#N/A</v>
      </c>
      <c r="J341" s="24" t="e">
        <f>VLOOKUP(A341,HF!$A$3:$L$11001,12,FALSE)</f>
        <v>#N/A</v>
      </c>
      <c r="K341" s="57"/>
      <c r="L341" s="57"/>
      <c r="M341" s="88">
        <f t="shared" si="23"/>
        <v>0</v>
      </c>
    </row>
    <row r="342" spans="7:13">
      <c r="G342">
        <f t="shared" si="21"/>
        <v>0</v>
      </c>
      <c r="H342" s="28">
        <f t="shared" si="22"/>
        <v>0</v>
      </c>
      <c r="I342" s="24" t="e">
        <f>VLOOKUP(A342,HF!$A$3:$L$11001,10,FALSE)</f>
        <v>#N/A</v>
      </c>
      <c r="J342" s="24" t="e">
        <f>VLOOKUP(A342,HF!$A$3:$L$11001,12,FALSE)</f>
        <v>#N/A</v>
      </c>
      <c r="K342" s="57"/>
      <c r="L342" s="57"/>
      <c r="M342" s="88">
        <f t="shared" si="23"/>
        <v>0</v>
      </c>
    </row>
    <row r="343" spans="7:13">
      <c r="G343">
        <f t="shared" si="21"/>
        <v>0</v>
      </c>
      <c r="H343" s="28">
        <f t="shared" si="22"/>
        <v>0</v>
      </c>
      <c r="I343" s="24" t="e">
        <f>VLOOKUP(A343,HF!$A$3:$L$11001,10,FALSE)</f>
        <v>#N/A</v>
      </c>
      <c r="J343" s="24" t="e">
        <f>VLOOKUP(A343,HF!$A$3:$L$11001,12,FALSE)</f>
        <v>#N/A</v>
      </c>
      <c r="K343" s="57"/>
      <c r="L343" s="57"/>
      <c r="M343" s="88">
        <f t="shared" si="23"/>
        <v>0</v>
      </c>
    </row>
    <row r="344" spans="7:13">
      <c r="G344">
        <f t="shared" si="21"/>
        <v>0</v>
      </c>
      <c r="H344" s="28">
        <f t="shared" si="22"/>
        <v>0</v>
      </c>
      <c r="I344" s="24" t="e">
        <f>VLOOKUP(A344,HF!$A$3:$L$11001,10,FALSE)</f>
        <v>#N/A</v>
      </c>
      <c r="J344" s="24" t="e">
        <f>VLOOKUP(A344,HF!$A$3:$L$11001,12,FALSE)</f>
        <v>#N/A</v>
      </c>
      <c r="K344" s="57"/>
      <c r="L344" s="57"/>
      <c r="M344" s="88">
        <f t="shared" si="23"/>
        <v>0</v>
      </c>
    </row>
    <row r="345" spans="7:13">
      <c r="G345">
        <f t="shared" si="21"/>
        <v>0</v>
      </c>
      <c r="H345" s="28">
        <f t="shared" si="22"/>
        <v>0</v>
      </c>
      <c r="I345" s="24" t="e">
        <f>VLOOKUP(A345,HF!$A$3:$L$11001,10,FALSE)</f>
        <v>#N/A</v>
      </c>
      <c r="J345" s="24" t="e">
        <f>VLOOKUP(A345,HF!$A$3:$L$11001,12,FALSE)</f>
        <v>#N/A</v>
      </c>
      <c r="K345" s="57"/>
      <c r="L345" s="57"/>
      <c r="M345" s="88">
        <f t="shared" si="23"/>
        <v>0</v>
      </c>
    </row>
    <row r="346" spans="7:13">
      <c r="G346">
        <f t="shared" si="21"/>
        <v>0</v>
      </c>
      <c r="H346" s="28">
        <f t="shared" si="22"/>
        <v>0</v>
      </c>
      <c r="I346" s="24" t="e">
        <f>VLOOKUP(A346,HF!$A$3:$L$11001,10,FALSE)</f>
        <v>#N/A</v>
      </c>
      <c r="J346" s="24" t="e">
        <f>VLOOKUP(A346,HF!$A$3:$L$11001,12,FALSE)</f>
        <v>#N/A</v>
      </c>
      <c r="K346" s="57"/>
      <c r="L346" s="57"/>
      <c r="M346" s="88">
        <f t="shared" si="23"/>
        <v>0</v>
      </c>
    </row>
    <row r="347" spans="7:13">
      <c r="G347">
        <f t="shared" si="21"/>
        <v>0</v>
      </c>
      <c r="H347" s="28">
        <f t="shared" si="22"/>
        <v>0</v>
      </c>
      <c r="I347" s="24" t="e">
        <f>VLOOKUP(A347,HF!$A$3:$L$11001,10,FALSE)</f>
        <v>#N/A</v>
      </c>
      <c r="J347" s="24" t="e">
        <f>VLOOKUP(A347,HF!$A$3:$L$11001,12,FALSE)</f>
        <v>#N/A</v>
      </c>
      <c r="K347" s="57"/>
      <c r="L347" s="57"/>
      <c r="M347" s="88">
        <f t="shared" si="23"/>
        <v>0</v>
      </c>
    </row>
    <row r="348" spans="7:13">
      <c r="G348">
        <f t="shared" si="21"/>
        <v>0</v>
      </c>
      <c r="H348" s="28">
        <f t="shared" si="22"/>
        <v>0</v>
      </c>
      <c r="I348" s="24" t="e">
        <f>VLOOKUP(A348,HF!$A$3:$L$11001,10,FALSE)</f>
        <v>#N/A</v>
      </c>
      <c r="J348" s="24" t="e">
        <f>VLOOKUP(A348,HF!$A$3:$L$11001,12,FALSE)</f>
        <v>#N/A</v>
      </c>
      <c r="K348" s="57"/>
      <c r="L348" s="57"/>
      <c r="M348" s="88">
        <f t="shared" si="23"/>
        <v>0</v>
      </c>
    </row>
    <row r="349" spans="7:13">
      <c r="G349">
        <f t="shared" si="21"/>
        <v>0</v>
      </c>
      <c r="H349" s="28">
        <f t="shared" si="22"/>
        <v>0</v>
      </c>
      <c r="I349" s="24" t="e">
        <f>VLOOKUP(A349,HF!$A$3:$L$11001,10,FALSE)</f>
        <v>#N/A</v>
      </c>
      <c r="J349" s="24" t="e">
        <f>VLOOKUP(A349,HF!$A$3:$L$11001,12,FALSE)</f>
        <v>#N/A</v>
      </c>
      <c r="K349" s="57"/>
      <c r="L349" s="57"/>
      <c r="M349" s="88">
        <f t="shared" si="23"/>
        <v>0</v>
      </c>
    </row>
    <row r="350" spans="7:13">
      <c r="G350">
        <f t="shared" si="21"/>
        <v>0</v>
      </c>
      <c r="H350" s="28">
        <f t="shared" si="22"/>
        <v>0</v>
      </c>
      <c r="I350" s="24" t="e">
        <f>VLOOKUP(A350,HF!$A$3:$L$11001,10,FALSE)</f>
        <v>#N/A</v>
      </c>
      <c r="J350" s="24" t="e">
        <f>VLOOKUP(A350,HF!$A$3:$L$11001,12,FALSE)</f>
        <v>#N/A</v>
      </c>
      <c r="K350" s="57"/>
      <c r="L350" s="57"/>
      <c r="M350" s="88">
        <f t="shared" si="23"/>
        <v>0</v>
      </c>
    </row>
    <row r="351" spans="7:13">
      <c r="G351">
        <f t="shared" si="21"/>
        <v>0</v>
      </c>
      <c r="H351" s="28">
        <f t="shared" si="22"/>
        <v>0</v>
      </c>
      <c r="I351" s="24" t="e">
        <f>VLOOKUP(A351,HF!$A$3:$L$11001,10,FALSE)</f>
        <v>#N/A</v>
      </c>
      <c r="J351" s="24" t="e">
        <f>VLOOKUP(A351,HF!$A$3:$L$11001,12,FALSE)</f>
        <v>#N/A</v>
      </c>
      <c r="K351" s="57"/>
      <c r="L351" s="57"/>
      <c r="M351" s="88">
        <f t="shared" si="23"/>
        <v>0</v>
      </c>
    </row>
    <row r="352" spans="7:13">
      <c r="G352">
        <f t="shared" si="21"/>
        <v>0</v>
      </c>
      <c r="H352" s="28">
        <f t="shared" si="22"/>
        <v>0</v>
      </c>
      <c r="I352" s="24" t="e">
        <f>VLOOKUP(A352,HF!$A$3:$L$11001,10,FALSE)</f>
        <v>#N/A</v>
      </c>
      <c r="J352" s="24" t="e">
        <f>VLOOKUP(A352,HF!$A$3:$L$11001,12,FALSE)</f>
        <v>#N/A</v>
      </c>
      <c r="K352" s="57"/>
      <c r="L352" s="57"/>
      <c r="M352" s="88">
        <f t="shared" si="23"/>
        <v>0</v>
      </c>
    </row>
    <row r="353" spans="7:13">
      <c r="G353">
        <f t="shared" si="21"/>
        <v>0</v>
      </c>
      <c r="H353" s="28">
        <f t="shared" si="22"/>
        <v>0</v>
      </c>
      <c r="I353" s="24" t="e">
        <f>VLOOKUP(A353,HF!$A$3:$L$11001,10,FALSE)</f>
        <v>#N/A</v>
      </c>
      <c r="J353" s="24" t="e">
        <f>VLOOKUP(A353,HF!$A$3:$L$11001,12,FALSE)</f>
        <v>#N/A</v>
      </c>
      <c r="K353" s="57"/>
      <c r="L353" s="57"/>
      <c r="M353" s="88">
        <f t="shared" si="23"/>
        <v>0</v>
      </c>
    </row>
    <row r="354" spans="7:13">
      <c r="G354">
        <f t="shared" si="21"/>
        <v>0</v>
      </c>
      <c r="H354" s="28">
        <f t="shared" si="22"/>
        <v>0</v>
      </c>
      <c r="I354" s="24" t="e">
        <f>VLOOKUP(A354,HF!$A$3:$L$11001,10,FALSE)</f>
        <v>#N/A</v>
      </c>
      <c r="J354" s="24" t="e">
        <f>VLOOKUP(A354,HF!$A$3:$L$11001,12,FALSE)</f>
        <v>#N/A</v>
      </c>
      <c r="K354" s="57"/>
      <c r="L354" s="57"/>
      <c r="M354" s="88">
        <f t="shared" si="23"/>
        <v>0</v>
      </c>
    </row>
    <row r="355" spans="7:13">
      <c r="G355">
        <f t="shared" si="21"/>
        <v>0</v>
      </c>
      <c r="H355" s="28">
        <f t="shared" si="22"/>
        <v>0</v>
      </c>
      <c r="I355" s="24" t="e">
        <f>VLOOKUP(A355,HF!$A$3:$L$11001,10,FALSE)</f>
        <v>#N/A</v>
      </c>
      <c r="J355" s="24" t="e">
        <f>VLOOKUP(A355,HF!$A$3:$L$11001,12,FALSE)</f>
        <v>#N/A</v>
      </c>
      <c r="K355" s="57"/>
      <c r="L355" s="57"/>
      <c r="M355" s="88">
        <f t="shared" si="23"/>
        <v>0</v>
      </c>
    </row>
    <row r="356" spans="7:13">
      <c r="G356">
        <f t="shared" si="21"/>
        <v>0</v>
      </c>
      <c r="H356" s="28">
        <f t="shared" si="22"/>
        <v>0</v>
      </c>
      <c r="I356" s="24" t="e">
        <f>VLOOKUP(A356,HF!$A$3:$L$11001,10,FALSE)</f>
        <v>#N/A</v>
      </c>
      <c r="J356" s="24" t="e">
        <f>VLOOKUP(A356,HF!$A$3:$L$11001,12,FALSE)</f>
        <v>#N/A</v>
      </c>
      <c r="K356" s="57"/>
      <c r="L356" s="57"/>
      <c r="M356" s="88">
        <f t="shared" si="23"/>
        <v>0</v>
      </c>
    </row>
    <row r="357" spans="7:13">
      <c r="G357">
        <f t="shared" si="21"/>
        <v>0</v>
      </c>
      <c r="H357" s="28">
        <f t="shared" si="22"/>
        <v>0</v>
      </c>
      <c r="I357" s="24" t="e">
        <f>VLOOKUP(A357,HF!$A$3:$L$11001,10,FALSE)</f>
        <v>#N/A</v>
      </c>
      <c r="J357" s="24" t="e">
        <f>VLOOKUP(A357,HF!$A$3:$L$11001,12,FALSE)</f>
        <v>#N/A</v>
      </c>
      <c r="K357" s="57"/>
      <c r="L357" s="57"/>
      <c r="M357" s="88">
        <f t="shared" si="23"/>
        <v>0</v>
      </c>
    </row>
    <row r="358" spans="7:13">
      <c r="G358">
        <f t="shared" si="21"/>
        <v>0</v>
      </c>
      <c r="H358" s="28">
        <f t="shared" si="22"/>
        <v>0</v>
      </c>
      <c r="I358" s="24" t="e">
        <f>VLOOKUP(A358,HF!$A$3:$L$11001,10,FALSE)</f>
        <v>#N/A</v>
      </c>
      <c r="J358" s="24" t="e">
        <f>VLOOKUP(A358,HF!$A$3:$L$11001,12,FALSE)</f>
        <v>#N/A</v>
      </c>
      <c r="K358" s="57"/>
      <c r="L358" s="57"/>
      <c r="M358" s="88">
        <f t="shared" si="23"/>
        <v>0</v>
      </c>
    </row>
    <row r="359" spans="7:13">
      <c r="G359">
        <f t="shared" si="21"/>
        <v>0</v>
      </c>
      <c r="H359" s="28">
        <f t="shared" si="22"/>
        <v>0</v>
      </c>
      <c r="I359" s="24" t="e">
        <f>VLOOKUP(A359,HF!$A$3:$L$11001,10,FALSE)</f>
        <v>#N/A</v>
      </c>
      <c r="J359" s="24" t="e">
        <f>VLOOKUP(A359,HF!$A$3:$L$11001,12,FALSE)</f>
        <v>#N/A</v>
      </c>
      <c r="K359" s="57"/>
      <c r="L359" s="57"/>
      <c r="M359" s="88">
        <f t="shared" si="23"/>
        <v>0</v>
      </c>
    </row>
    <row r="360" spans="7:13">
      <c r="G360">
        <f t="shared" si="21"/>
        <v>0</v>
      </c>
      <c r="H360" s="28">
        <f t="shared" si="22"/>
        <v>0</v>
      </c>
      <c r="I360" s="24" t="e">
        <f>VLOOKUP(A360,HF!$A$3:$L$11001,10,FALSE)</f>
        <v>#N/A</v>
      </c>
      <c r="J360" s="24" t="e">
        <f>VLOOKUP(A360,HF!$A$3:$L$11001,12,FALSE)</f>
        <v>#N/A</v>
      </c>
      <c r="K360" s="57"/>
      <c r="L360" s="57"/>
      <c r="M360" s="88">
        <f t="shared" si="23"/>
        <v>0</v>
      </c>
    </row>
    <row r="361" spans="7:13">
      <c r="G361">
        <f t="shared" si="21"/>
        <v>0</v>
      </c>
      <c r="H361" s="28">
        <f t="shared" si="22"/>
        <v>0</v>
      </c>
      <c r="I361" s="24" t="e">
        <f>VLOOKUP(A361,HF!$A$3:$L$11001,10,FALSE)</f>
        <v>#N/A</v>
      </c>
      <c r="J361" s="24" t="e">
        <f>VLOOKUP(A361,HF!$A$3:$L$11001,12,FALSE)</f>
        <v>#N/A</v>
      </c>
      <c r="K361" s="57"/>
      <c r="L361" s="57"/>
      <c r="M361" s="88">
        <f t="shared" si="23"/>
        <v>0</v>
      </c>
    </row>
    <row r="362" spans="7:13">
      <c r="G362">
        <f t="shared" si="21"/>
        <v>0</v>
      </c>
      <c r="H362" s="28">
        <f t="shared" si="22"/>
        <v>0</v>
      </c>
      <c r="I362" s="24" t="e">
        <f>VLOOKUP(A362,HF!$A$3:$L$11001,10,FALSE)</f>
        <v>#N/A</v>
      </c>
      <c r="J362" s="24" t="e">
        <f>VLOOKUP(A362,HF!$A$3:$L$11001,12,FALSE)</f>
        <v>#N/A</v>
      </c>
      <c r="K362" s="57"/>
      <c r="L362" s="57"/>
      <c r="M362" s="88">
        <f t="shared" si="23"/>
        <v>0</v>
      </c>
    </row>
    <row r="363" spans="7:13">
      <c r="G363">
        <f t="shared" si="21"/>
        <v>0</v>
      </c>
      <c r="H363" s="28">
        <f t="shared" si="22"/>
        <v>0</v>
      </c>
      <c r="I363" s="24" t="e">
        <f>VLOOKUP(A363,HF!$A$3:$L$11001,10,FALSE)</f>
        <v>#N/A</v>
      </c>
      <c r="J363" s="24" t="e">
        <f>VLOOKUP(A363,HF!$A$3:$L$11001,12,FALSE)</f>
        <v>#N/A</v>
      </c>
      <c r="K363" s="57"/>
      <c r="L363" s="57"/>
      <c r="M363" s="88">
        <f t="shared" si="23"/>
        <v>0</v>
      </c>
    </row>
    <row r="364" spans="7:13">
      <c r="G364">
        <f t="shared" si="21"/>
        <v>0</v>
      </c>
      <c r="H364" s="28">
        <f t="shared" si="22"/>
        <v>0</v>
      </c>
      <c r="I364" s="24" t="e">
        <f>VLOOKUP(A364,HF!$A$3:$L$11001,10,FALSE)</f>
        <v>#N/A</v>
      </c>
      <c r="J364" s="24" t="e">
        <f>VLOOKUP(A364,HF!$A$3:$L$11001,12,FALSE)</f>
        <v>#N/A</v>
      </c>
      <c r="K364" s="57"/>
      <c r="L364" s="57"/>
      <c r="M364" s="88">
        <f t="shared" si="23"/>
        <v>0</v>
      </c>
    </row>
    <row r="365" spans="7:13">
      <c r="G365">
        <f t="shared" si="21"/>
        <v>0</v>
      </c>
      <c r="H365" s="28">
        <f t="shared" si="22"/>
        <v>0</v>
      </c>
      <c r="I365" s="24" t="e">
        <f>VLOOKUP(A365,HF!$A$3:$L$11001,10,FALSE)</f>
        <v>#N/A</v>
      </c>
      <c r="J365" s="24" t="e">
        <f>VLOOKUP(A365,HF!$A$3:$L$11001,12,FALSE)</f>
        <v>#N/A</v>
      </c>
      <c r="K365" s="57"/>
      <c r="L365" s="57"/>
      <c r="M365" s="88">
        <f t="shared" si="23"/>
        <v>0</v>
      </c>
    </row>
    <row r="366" spans="7:13">
      <c r="G366">
        <f t="shared" si="21"/>
        <v>0</v>
      </c>
      <c r="H366" s="28">
        <f t="shared" si="22"/>
        <v>0</v>
      </c>
      <c r="I366" s="24" t="e">
        <f>VLOOKUP(A366,HF!$A$3:$L$11001,10,FALSE)</f>
        <v>#N/A</v>
      </c>
      <c r="J366" s="24" t="e">
        <f>VLOOKUP(A366,HF!$A$3:$L$11001,12,FALSE)</f>
        <v>#N/A</v>
      </c>
      <c r="K366" s="57"/>
      <c r="L366" s="57"/>
      <c r="M366" s="88">
        <f t="shared" si="23"/>
        <v>0</v>
      </c>
    </row>
    <row r="367" spans="7:13">
      <c r="G367">
        <f t="shared" si="21"/>
        <v>0</v>
      </c>
      <c r="H367" s="28">
        <f t="shared" si="22"/>
        <v>0</v>
      </c>
      <c r="I367" s="24" t="e">
        <f>VLOOKUP(A367,HF!$A$3:$L$11001,10,FALSE)</f>
        <v>#N/A</v>
      </c>
      <c r="J367" s="24" t="e">
        <f>VLOOKUP(A367,HF!$A$3:$L$11001,12,FALSE)</f>
        <v>#N/A</v>
      </c>
      <c r="K367" s="57"/>
      <c r="L367" s="57"/>
      <c r="M367" s="88">
        <f t="shared" si="23"/>
        <v>0</v>
      </c>
    </row>
    <row r="368" spans="7:13">
      <c r="G368">
        <f t="shared" si="21"/>
        <v>0</v>
      </c>
      <c r="H368" s="28">
        <f t="shared" si="22"/>
        <v>0</v>
      </c>
      <c r="I368" s="24" t="e">
        <f>VLOOKUP(A368,HF!$A$3:$L$11001,10,FALSE)</f>
        <v>#N/A</v>
      </c>
      <c r="J368" s="24" t="e">
        <f>VLOOKUP(A368,HF!$A$3:$L$11001,12,FALSE)</f>
        <v>#N/A</v>
      </c>
      <c r="K368" s="57"/>
      <c r="L368" s="57"/>
      <c r="M368" s="88">
        <f t="shared" si="23"/>
        <v>0</v>
      </c>
    </row>
    <row r="369" spans="7:13">
      <c r="G369">
        <f t="shared" si="21"/>
        <v>0</v>
      </c>
      <c r="H369" s="28">
        <f t="shared" si="22"/>
        <v>0</v>
      </c>
      <c r="I369" s="24" t="e">
        <f>VLOOKUP(A369,HF!$A$3:$L$11001,10,FALSE)</f>
        <v>#N/A</v>
      </c>
      <c r="J369" s="24" t="e">
        <f>VLOOKUP(A369,HF!$A$3:$L$11001,12,FALSE)</f>
        <v>#N/A</v>
      </c>
      <c r="K369" s="57"/>
      <c r="L369" s="57"/>
      <c r="M369" s="88">
        <f t="shared" si="23"/>
        <v>0</v>
      </c>
    </row>
    <row r="370" spans="7:13">
      <c r="G370">
        <f t="shared" si="21"/>
        <v>0</v>
      </c>
      <c r="H370" s="28">
        <f t="shared" si="22"/>
        <v>0</v>
      </c>
      <c r="I370" s="24" t="e">
        <f>VLOOKUP(A370,HF!$A$3:$L$11001,10,FALSE)</f>
        <v>#N/A</v>
      </c>
      <c r="J370" s="24" t="e">
        <f>VLOOKUP(A370,HF!$A$3:$L$11001,12,FALSE)</f>
        <v>#N/A</v>
      </c>
      <c r="K370" s="57"/>
      <c r="L370" s="57"/>
      <c r="M370" s="88">
        <f t="shared" si="23"/>
        <v>0</v>
      </c>
    </row>
    <row r="371" spans="7:13">
      <c r="G371">
        <f t="shared" si="21"/>
        <v>0</v>
      </c>
      <c r="H371" s="28">
        <f t="shared" si="22"/>
        <v>0</v>
      </c>
      <c r="I371" s="24" t="e">
        <f>VLOOKUP(A371,HF!$A$3:$L$11001,10,FALSE)</f>
        <v>#N/A</v>
      </c>
      <c r="J371" s="24" t="e">
        <f>VLOOKUP(A371,HF!$A$3:$L$11001,12,FALSE)</f>
        <v>#N/A</v>
      </c>
      <c r="K371" s="57"/>
      <c r="L371" s="57"/>
      <c r="M371" s="88">
        <f t="shared" si="23"/>
        <v>0</v>
      </c>
    </row>
    <row r="372" spans="7:13">
      <c r="G372">
        <f t="shared" si="21"/>
        <v>0</v>
      </c>
      <c r="H372" s="28">
        <f t="shared" si="22"/>
        <v>0</v>
      </c>
      <c r="I372" s="24" t="e">
        <f>VLOOKUP(A372,HF!$A$3:$L$11001,10,FALSE)</f>
        <v>#N/A</v>
      </c>
      <c r="J372" s="24" t="e">
        <f>VLOOKUP(A372,HF!$A$3:$L$11001,12,FALSE)</f>
        <v>#N/A</v>
      </c>
      <c r="K372" s="57"/>
      <c r="L372" s="57"/>
      <c r="M372" s="88">
        <f t="shared" si="23"/>
        <v>0</v>
      </c>
    </row>
    <row r="373" spans="7:13">
      <c r="G373">
        <f t="shared" si="21"/>
        <v>0</v>
      </c>
      <c r="H373" s="28">
        <f t="shared" si="22"/>
        <v>0</v>
      </c>
      <c r="I373" s="24" t="e">
        <f>VLOOKUP(A373,HF!$A$3:$L$11001,10,FALSE)</f>
        <v>#N/A</v>
      </c>
      <c r="J373" s="24" t="e">
        <f>VLOOKUP(A373,HF!$A$3:$L$11001,12,FALSE)</f>
        <v>#N/A</v>
      </c>
      <c r="K373" s="57"/>
      <c r="L373" s="57"/>
      <c r="M373" s="88">
        <f t="shared" si="23"/>
        <v>0</v>
      </c>
    </row>
    <row r="374" spans="7:13">
      <c r="G374">
        <f t="shared" si="21"/>
        <v>0</v>
      </c>
      <c r="H374" s="28">
        <f t="shared" si="22"/>
        <v>0</v>
      </c>
      <c r="I374" s="24" t="e">
        <f>VLOOKUP(A374,HF!$A$3:$L$11001,10,FALSE)</f>
        <v>#N/A</v>
      </c>
      <c r="J374" s="24" t="e">
        <f>VLOOKUP(A374,HF!$A$3:$L$11001,12,FALSE)</f>
        <v>#N/A</v>
      </c>
      <c r="K374" s="57"/>
      <c r="L374" s="57"/>
      <c r="M374" s="88">
        <f t="shared" si="23"/>
        <v>0</v>
      </c>
    </row>
    <row r="375" spans="7:13">
      <c r="G375">
        <f t="shared" si="21"/>
        <v>0</v>
      </c>
      <c r="H375" s="28">
        <f t="shared" si="22"/>
        <v>0</v>
      </c>
      <c r="I375" s="24" t="e">
        <f>VLOOKUP(A375,HF!$A$3:$L$11001,10,FALSE)</f>
        <v>#N/A</v>
      </c>
      <c r="J375" s="24" t="e">
        <f>VLOOKUP(A375,HF!$A$3:$L$11001,12,FALSE)</f>
        <v>#N/A</v>
      </c>
      <c r="K375" s="57"/>
      <c r="L375" s="57"/>
      <c r="M375" s="88">
        <f t="shared" si="23"/>
        <v>0</v>
      </c>
    </row>
    <row r="376" spans="7:13">
      <c r="G376">
        <f t="shared" si="21"/>
        <v>0</v>
      </c>
      <c r="H376" s="28">
        <f t="shared" si="22"/>
        <v>0</v>
      </c>
      <c r="I376" s="24" t="e">
        <f>VLOOKUP(A376,HF!$A$3:$L$11001,10,FALSE)</f>
        <v>#N/A</v>
      </c>
      <c r="J376" s="24" t="e">
        <f>VLOOKUP(A376,HF!$A$3:$L$11001,12,FALSE)</f>
        <v>#N/A</v>
      </c>
      <c r="K376" s="57"/>
      <c r="L376" s="57"/>
      <c r="M376" s="88">
        <f t="shared" si="23"/>
        <v>0</v>
      </c>
    </row>
    <row r="377" spans="7:13">
      <c r="G377">
        <f t="shared" si="21"/>
        <v>0</v>
      </c>
      <c r="H377" s="28">
        <f t="shared" si="22"/>
        <v>0</v>
      </c>
      <c r="I377" s="24" t="e">
        <f>VLOOKUP(A377,HF!$A$3:$L$11001,10,FALSE)</f>
        <v>#N/A</v>
      </c>
      <c r="J377" s="24" t="e">
        <f>VLOOKUP(A377,HF!$A$3:$L$11001,12,FALSE)</f>
        <v>#N/A</v>
      </c>
      <c r="K377" s="57"/>
      <c r="L377" s="57"/>
      <c r="M377" s="88">
        <f t="shared" si="23"/>
        <v>0</v>
      </c>
    </row>
    <row r="378" spans="7:13">
      <c r="G378">
        <f t="shared" si="21"/>
        <v>0</v>
      </c>
      <c r="H378" s="28">
        <f t="shared" si="22"/>
        <v>0</v>
      </c>
      <c r="I378" s="24" t="e">
        <f>VLOOKUP(A378,HF!$A$3:$L$11001,10,FALSE)</f>
        <v>#N/A</v>
      </c>
      <c r="J378" s="24" t="e">
        <f>VLOOKUP(A378,HF!$A$3:$L$11001,12,FALSE)</f>
        <v>#N/A</v>
      </c>
      <c r="K378" s="57"/>
      <c r="L378" s="57"/>
      <c r="M378" s="88">
        <f t="shared" si="23"/>
        <v>0</v>
      </c>
    </row>
    <row r="379" spans="7:13">
      <c r="G379">
        <f t="shared" si="21"/>
        <v>0</v>
      </c>
      <c r="H379" s="28">
        <f t="shared" si="22"/>
        <v>0</v>
      </c>
      <c r="I379" s="24" t="e">
        <f>VLOOKUP(A379,HF!$A$3:$L$11001,10,FALSE)</f>
        <v>#N/A</v>
      </c>
      <c r="J379" s="24" t="e">
        <f>VLOOKUP(A379,HF!$A$3:$L$11001,12,FALSE)</f>
        <v>#N/A</v>
      </c>
      <c r="K379" s="57"/>
      <c r="L379" s="57"/>
      <c r="M379" s="88">
        <f t="shared" si="23"/>
        <v>0</v>
      </c>
    </row>
    <row r="380" spans="7:13">
      <c r="G380">
        <f t="shared" si="21"/>
        <v>0</v>
      </c>
      <c r="H380" s="28">
        <f t="shared" si="22"/>
        <v>0</v>
      </c>
      <c r="I380" s="24" t="e">
        <f>VLOOKUP(A380,HF!$A$3:$L$11001,10,FALSE)</f>
        <v>#N/A</v>
      </c>
      <c r="J380" s="24" t="e">
        <f>VLOOKUP(A380,HF!$A$3:$L$11001,12,FALSE)</f>
        <v>#N/A</v>
      </c>
      <c r="K380" s="57"/>
      <c r="L380" s="57"/>
      <c r="M380" s="88">
        <f t="shared" si="23"/>
        <v>0</v>
      </c>
    </row>
    <row r="381" spans="7:13">
      <c r="G381">
        <f t="shared" ref="G381:G444" si="24">F381-C381</f>
        <v>0</v>
      </c>
      <c r="H381" s="28">
        <f t="shared" ref="H381:H444" si="25">E381-D381</f>
        <v>0</v>
      </c>
      <c r="I381" s="24" t="e">
        <f>VLOOKUP(A381,HF!$A$3:$L$11001,10,FALSE)</f>
        <v>#N/A</v>
      </c>
      <c r="J381" s="24" t="e">
        <f>VLOOKUP(A381,HF!$A$3:$L$11001,12,FALSE)</f>
        <v>#N/A</v>
      </c>
      <c r="K381" s="57"/>
      <c r="L381" s="57"/>
      <c r="M381" s="88">
        <f t="shared" si="23"/>
        <v>0</v>
      </c>
    </row>
    <row r="382" spans="7:13">
      <c r="G382">
        <f t="shared" si="24"/>
        <v>0</v>
      </c>
      <c r="H382" s="28">
        <f t="shared" si="25"/>
        <v>0</v>
      </c>
      <c r="I382" s="24" t="e">
        <f>VLOOKUP(A382,HF!$A$3:$L$11001,10,FALSE)</f>
        <v>#N/A</v>
      </c>
      <c r="J382" s="24" t="e">
        <f>VLOOKUP(A382,HF!$A$3:$L$11001,12,FALSE)</f>
        <v>#N/A</v>
      </c>
      <c r="K382" s="57"/>
      <c r="L382" s="57"/>
      <c r="M382" s="88">
        <f t="shared" si="23"/>
        <v>0</v>
      </c>
    </row>
    <row r="383" spans="7:13">
      <c r="G383">
        <f t="shared" si="24"/>
        <v>0</v>
      </c>
      <c r="H383" s="28">
        <f t="shared" si="25"/>
        <v>0</v>
      </c>
      <c r="I383" s="24" t="e">
        <f>VLOOKUP(A383,HF!$A$3:$L$11001,10,FALSE)</f>
        <v>#N/A</v>
      </c>
      <c r="J383" s="24" t="e">
        <f>VLOOKUP(A383,HF!$A$3:$L$11001,12,FALSE)</f>
        <v>#N/A</v>
      </c>
      <c r="K383" s="57"/>
      <c r="L383" s="57"/>
      <c r="M383" s="88">
        <f t="shared" si="23"/>
        <v>0</v>
      </c>
    </row>
    <row r="384" spans="7:13">
      <c r="G384">
        <f t="shared" si="24"/>
        <v>0</v>
      </c>
      <c r="H384" s="28">
        <f t="shared" si="25"/>
        <v>0</v>
      </c>
      <c r="I384" s="24" t="e">
        <f>VLOOKUP(A384,HF!$A$3:$L$11001,10,FALSE)</f>
        <v>#N/A</v>
      </c>
      <c r="J384" s="24" t="e">
        <f>VLOOKUP(A384,HF!$A$3:$L$11001,12,FALSE)</f>
        <v>#N/A</v>
      </c>
      <c r="K384" s="57"/>
      <c r="L384" s="57"/>
      <c r="M384" s="88">
        <f t="shared" si="23"/>
        <v>0</v>
      </c>
    </row>
    <row r="385" spans="7:13">
      <c r="G385">
        <f t="shared" si="24"/>
        <v>0</v>
      </c>
      <c r="H385" s="28">
        <f t="shared" si="25"/>
        <v>0</v>
      </c>
      <c r="I385" s="24" t="e">
        <f>VLOOKUP(A385,HF!$A$3:$L$11001,10,FALSE)</f>
        <v>#N/A</v>
      </c>
      <c r="J385" s="24" t="e">
        <f>VLOOKUP(A385,HF!$A$3:$L$11001,12,FALSE)</f>
        <v>#N/A</v>
      </c>
      <c r="K385" s="57"/>
      <c r="L385" s="57"/>
      <c r="M385" s="88">
        <f t="shared" si="23"/>
        <v>0</v>
      </c>
    </row>
    <row r="386" spans="7:13">
      <c r="G386">
        <f t="shared" si="24"/>
        <v>0</v>
      </c>
      <c r="H386" s="28">
        <f t="shared" si="25"/>
        <v>0</v>
      </c>
      <c r="I386" s="24" t="e">
        <f>VLOOKUP(A386,HF!$A$3:$L$11001,10,FALSE)</f>
        <v>#N/A</v>
      </c>
      <c r="J386" s="24" t="e">
        <f>VLOOKUP(A386,HF!$A$3:$L$11001,12,FALSE)</f>
        <v>#N/A</v>
      </c>
      <c r="K386" s="57"/>
      <c r="L386" s="57"/>
      <c r="M386" s="88">
        <f t="shared" si="23"/>
        <v>0</v>
      </c>
    </row>
    <row r="387" spans="7:13">
      <c r="G387">
        <f t="shared" si="24"/>
        <v>0</v>
      </c>
      <c r="H387" s="28">
        <f t="shared" si="25"/>
        <v>0</v>
      </c>
      <c r="I387" s="24" t="e">
        <f>VLOOKUP(A387,HF!$A$3:$L$11001,10,FALSE)</f>
        <v>#N/A</v>
      </c>
      <c r="J387" s="24" t="e">
        <f>VLOOKUP(A387,HF!$A$3:$L$11001,12,FALSE)</f>
        <v>#N/A</v>
      </c>
      <c r="K387" s="57"/>
      <c r="L387" s="57"/>
      <c r="M387" s="88">
        <f t="shared" si="23"/>
        <v>0</v>
      </c>
    </row>
    <row r="388" spans="7:13">
      <c r="G388">
        <f t="shared" si="24"/>
        <v>0</v>
      </c>
      <c r="H388" s="28">
        <f t="shared" si="25"/>
        <v>0</v>
      </c>
      <c r="I388" s="24" t="e">
        <f>VLOOKUP(A388,HF!$A$3:$L$11001,10,FALSE)</f>
        <v>#N/A</v>
      </c>
      <c r="J388" s="24" t="e">
        <f>VLOOKUP(A388,HF!$A$3:$L$11001,12,FALSE)</f>
        <v>#N/A</v>
      </c>
      <c r="K388" s="57"/>
      <c r="L388" s="57"/>
      <c r="M388" s="88">
        <f t="shared" si="23"/>
        <v>0</v>
      </c>
    </row>
    <row r="389" spans="7:13">
      <c r="G389">
        <f t="shared" si="24"/>
        <v>0</v>
      </c>
      <c r="H389" s="28">
        <f t="shared" si="25"/>
        <v>0</v>
      </c>
      <c r="I389" s="24" t="e">
        <f>VLOOKUP(A389,HF!$A$3:$L$11001,10,FALSE)</f>
        <v>#N/A</v>
      </c>
      <c r="J389" s="24" t="e">
        <f>VLOOKUP(A389,HF!$A$3:$L$11001,12,FALSE)</f>
        <v>#N/A</v>
      </c>
      <c r="K389" s="57"/>
      <c r="L389" s="57"/>
      <c r="M389" s="88">
        <f t="shared" si="23"/>
        <v>0</v>
      </c>
    </row>
    <row r="390" spans="7:13">
      <c r="G390">
        <f t="shared" si="24"/>
        <v>0</v>
      </c>
      <c r="H390" s="28">
        <f t="shared" si="25"/>
        <v>0</v>
      </c>
      <c r="I390" s="24" t="e">
        <f>VLOOKUP(A390,HF!$A$3:$L$11001,10,FALSE)</f>
        <v>#N/A</v>
      </c>
      <c r="J390" s="24" t="e">
        <f>VLOOKUP(A390,HF!$A$3:$L$11001,12,FALSE)</f>
        <v>#N/A</v>
      </c>
      <c r="K390" s="57"/>
      <c r="L390" s="57"/>
      <c r="M390" s="88">
        <f t="shared" si="23"/>
        <v>0</v>
      </c>
    </row>
    <row r="391" spans="7:13">
      <c r="G391">
        <f t="shared" si="24"/>
        <v>0</v>
      </c>
      <c r="H391" s="28">
        <f t="shared" si="25"/>
        <v>0</v>
      </c>
      <c r="I391" s="24" t="e">
        <f>VLOOKUP(A391,HF!$A$3:$L$11001,10,FALSE)</f>
        <v>#N/A</v>
      </c>
      <c r="J391" s="24" t="e">
        <f>VLOOKUP(A391,HF!$A$3:$L$11001,12,FALSE)</f>
        <v>#N/A</v>
      </c>
      <c r="K391" s="57"/>
      <c r="L391" s="57"/>
      <c r="M391" s="88">
        <f t="shared" si="23"/>
        <v>0</v>
      </c>
    </row>
    <row r="392" spans="7:13">
      <c r="G392">
        <f t="shared" si="24"/>
        <v>0</v>
      </c>
      <c r="H392" s="28">
        <f t="shared" si="25"/>
        <v>0</v>
      </c>
      <c r="I392" s="24" t="e">
        <f>VLOOKUP(A392,HF!$A$3:$L$11001,10,FALSE)</f>
        <v>#N/A</v>
      </c>
      <c r="J392" s="24" t="e">
        <f>VLOOKUP(A392,HF!$A$3:$L$11001,12,FALSE)</f>
        <v>#N/A</v>
      </c>
      <c r="K392" s="57"/>
      <c r="L392" s="57"/>
      <c r="M392" s="88">
        <f t="shared" si="23"/>
        <v>0</v>
      </c>
    </row>
    <row r="393" spans="7:13">
      <c r="G393">
        <f t="shared" si="24"/>
        <v>0</v>
      </c>
      <c r="H393" s="28">
        <f t="shared" si="25"/>
        <v>0</v>
      </c>
      <c r="I393" s="24" t="e">
        <f>VLOOKUP(A393,HF!$A$3:$L$11001,10,FALSE)</f>
        <v>#N/A</v>
      </c>
      <c r="J393" s="24" t="e">
        <f>VLOOKUP(A393,HF!$A$3:$L$11001,12,FALSE)</f>
        <v>#N/A</v>
      </c>
      <c r="K393" s="57"/>
      <c r="L393" s="57"/>
      <c r="M393" s="88">
        <f t="shared" si="23"/>
        <v>0</v>
      </c>
    </row>
    <row r="394" spans="7:13">
      <c r="G394">
        <f t="shared" si="24"/>
        <v>0</v>
      </c>
      <c r="H394" s="28">
        <f t="shared" si="25"/>
        <v>0</v>
      </c>
      <c r="I394" s="24" t="e">
        <f>VLOOKUP(A394,HF!$A$3:$L$11001,10,FALSE)</f>
        <v>#N/A</v>
      </c>
      <c r="J394" s="24" t="e">
        <f>VLOOKUP(A394,HF!$A$3:$L$11001,12,FALSE)</f>
        <v>#N/A</v>
      </c>
      <c r="K394" s="57"/>
      <c r="L394" s="57"/>
      <c r="M394" s="88">
        <f t="shared" si="23"/>
        <v>0</v>
      </c>
    </row>
    <row r="395" spans="7:13">
      <c r="G395">
        <f t="shared" si="24"/>
        <v>0</v>
      </c>
      <c r="H395" s="28">
        <f t="shared" si="25"/>
        <v>0</v>
      </c>
      <c r="I395" s="24" t="e">
        <f>VLOOKUP(A395,HF!$A$3:$L$11001,10,FALSE)</f>
        <v>#N/A</v>
      </c>
      <c r="J395" s="24" t="e">
        <f>VLOOKUP(A395,HF!$A$3:$L$11001,12,FALSE)</f>
        <v>#N/A</v>
      </c>
      <c r="K395" s="57"/>
      <c r="L395" s="57"/>
      <c r="M395" s="88">
        <f t="shared" ref="M395:M458" si="26">HOUR(IF(ISERROR(K395),0,IF(ISERROR(L395),0,IF(K395-D395&gt;0,$K395-D395,0)+IF(E395-L395&gt;0,E395-L395,0))))*60 + MINUTE(IF(ISERROR(K395),0,IF(ISERROR(L395),0,IF(K395-D395&gt;0,$K395-D395,0)+IF(E395-L395&gt;0,E395-L395,0))))</f>
        <v>0</v>
      </c>
    </row>
    <row r="396" spans="7:13">
      <c r="G396">
        <f t="shared" si="24"/>
        <v>0</v>
      </c>
      <c r="H396" s="28">
        <f t="shared" si="25"/>
        <v>0</v>
      </c>
      <c r="I396" s="24" t="e">
        <f>VLOOKUP(A396,HF!$A$3:$L$11001,10,FALSE)</f>
        <v>#N/A</v>
      </c>
      <c r="J396" s="24" t="e">
        <f>VLOOKUP(A396,HF!$A$3:$L$11001,12,FALSE)</f>
        <v>#N/A</v>
      </c>
      <c r="K396" s="57"/>
      <c r="L396" s="57"/>
      <c r="M396" s="88">
        <f t="shared" si="26"/>
        <v>0</v>
      </c>
    </row>
    <row r="397" spans="7:13">
      <c r="G397">
        <f t="shared" si="24"/>
        <v>0</v>
      </c>
      <c r="H397" s="28">
        <f t="shared" si="25"/>
        <v>0</v>
      </c>
      <c r="I397" s="24" t="e">
        <f>VLOOKUP(A397,HF!$A$3:$L$11001,10,FALSE)</f>
        <v>#N/A</v>
      </c>
      <c r="J397" s="24" t="e">
        <f>VLOOKUP(A397,HF!$A$3:$L$11001,12,FALSE)</f>
        <v>#N/A</v>
      </c>
      <c r="K397" s="57"/>
      <c r="L397" s="57"/>
      <c r="M397" s="88">
        <f t="shared" si="26"/>
        <v>0</v>
      </c>
    </row>
    <row r="398" spans="7:13">
      <c r="G398">
        <f t="shared" si="24"/>
        <v>0</v>
      </c>
      <c r="H398" s="28">
        <f t="shared" si="25"/>
        <v>0</v>
      </c>
      <c r="I398" s="24" t="e">
        <f>VLOOKUP(A398,HF!$A$3:$L$11001,10,FALSE)</f>
        <v>#N/A</v>
      </c>
      <c r="J398" s="24" t="e">
        <f>VLOOKUP(A398,HF!$A$3:$L$11001,12,FALSE)</f>
        <v>#N/A</v>
      </c>
      <c r="K398" s="57"/>
      <c r="L398" s="57"/>
      <c r="M398" s="88">
        <f t="shared" si="26"/>
        <v>0</v>
      </c>
    </row>
    <row r="399" spans="7:13">
      <c r="G399">
        <f t="shared" si="24"/>
        <v>0</v>
      </c>
      <c r="H399" s="28">
        <f t="shared" si="25"/>
        <v>0</v>
      </c>
      <c r="I399" s="24" t="e">
        <f>VLOOKUP(A399,HF!$A$3:$L$11001,10,FALSE)</f>
        <v>#N/A</v>
      </c>
      <c r="J399" s="24" t="e">
        <f>VLOOKUP(A399,HF!$A$3:$L$11001,12,FALSE)</f>
        <v>#N/A</v>
      </c>
      <c r="K399" s="57"/>
      <c r="L399" s="57"/>
      <c r="M399" s="88">
        <f t="shared" si="26"/>
        <v>0</v>
      </c>
    </row>
    <row r="400" spans="7:13">
      <c r="G400">
        <f t="shared" si="24"/>
        <v>0</v>
      </c>
      <c r="H400" s="28">
        <f t="shared" si="25"/>
        <v>0</v>
      </c>
      <c r="I400" s="24" t="e">
        <f>VLOOKUP(A400,HF!$A$3:$L$11001,10,FALSE)</f>
        <v>#N/A</v>
      </c>
      <c r="J400" s="24" t="e">
        <f>VLOOKUP(A400,HF!$A$3:$L$11001,12,FALSE)</f>
        <v>#N/A</v>
      </c>
      <c r="K400" s="57"/>
      <c r="L400" s="57"/>
      <c r="M400" s="88">
        <f t="shared" si="26"/>
        <v>0</v>
      </c>
    </row>
    <row r="401" spans="7:13">
      <c r="G401">
        <f t="shared" si="24"/>
        <v>0</v>
      </c>
      <c r="H401" s="28">
        <f t="shared" si="25"/>
        <v>0</v>
      </c>
      <c r="I401" s="24" t="e">
        <f>VLOOKUP(A401,HF!$A$3:$L$11001,10,FALSE)</f>
        <v>#N/A</v>
      </c>
      <c r="J401" s="24" t="e">
        <f>VLOOKUP(A401,HF!$A$3:$L$11001,12,FALSE)</f>
        <v>#N/A</v>
      </c>
      <c r="K401" s="57"/>
      <c r="L401" s="57"/>
      <c r="M401" s="88">
        <f t="shared" si="26"/>
        <v>0</v>
      </c>
    </row>
    <row r="402" spans="7:13">
      <c r="G402">
        <f t="shared" si="24"/>
        <v>0</v>
      </c>
      <c r="H402" s="28">
        <f t="shared" si="25"/>
        <v>0</v>
      </c>
      <c r="I402" s="24" t="e">
        <f>VLOOKUP(A402,HF!$A$3:$L$11001,10,FALSE)</f>
        <v>#N/A</v>
      </c>
      <c r="J402" s="24" t="e">
        <f>VLOOKUP(A402,HF!$A$3:$L$11001,12,FALSE)</f>
        <v>#N/A</v>
      </c>
      <c r="K402" s="57"/>
      <c r="L402" s="57"/>
      <c r="M402" s="88">
        <f t="shared" si="26"/>
        <v>0</v>
      </c>
    </row>
    <row r="403" spans="7:13">
      <c r="G403">
        <f t="shared" si="24"/>
        <v>0</v>
      </c>
      <c r="H403" s="28">
        <f t="shared" si="25"/>
        <v>0</v>
      </c>
      <c r="I403" s="24" t="e">
        <f>VLOOKUP(A403,HF!$A$3:$L$11001,10,FALSE)</f>
        <v>#N/A</v>
      </c>
      <c r="J403" s="24" t="e">
        <f>VLOOKUP(A403,HF!$A$3:$L$11001,12,FALSE)</f>
        <v>#N/A</v>
      </c>
      <c r="K403" s="57"/>
      <c r="L403" s="57"/>
      <c r="M403" s="88">
        <f t="shared" si="26"/>
        <v>0</v>
      </c>
    </row>
    <row r="404" spans="7:13">
      <c r="G404">
        <f t="shared" si="24"/>
        <v>0</v>
      </c>
      <c r="H404" s="28">
        <f t="shared" si="25"/>
        <v>0</v>
      </c>
      <c r="I404" s="24" t="e">
        <f>VLOOKUP(A404,HF!$A$3:$L$11001,10,FALSE)</f>
        <v>#N/A</v>
      </c>
      <c r="J404" s="24" t="e">
        <f>VLOOKUP(A404,HF!$A$3:$L$11001,12,FALSE)</f>
        <v>#N/A</v>
      </c>
      <c r="K404" s="57"/>
      <c r="L404" s="57"/>
      <c r="M404" s="88">
        <f t="shared" si="26"/>
        <v>0</v>
      </c>
    </row>
    <row r="405" spans="7:13">
      <c r="G405">
        <f t="shared" si="24"/>
        <v>0</v>
      </c>
      <c r="H405" s="28">
        <f t="shared" si="25"/>
        <v>0</v>
      </c>
      <c r="I405" s="24" t="e">
        <f>VLOOKUP(A405,HF!$A$3:$L$11001,10,FALSE)</f>
        <v>#N/A</v>
      </c>
      <c r="J405" s="24" t="e">
        <f>VLOOKUP(A405,HF!$A$3:$L$11001,12,FALSE)</f>
        <v>#N/A</v>
      </c>
      <c r="K405" s="57"/>
      <c r="L405" s="57"/>
      <c r="M405" s="88">
        <f t="shared" si="26"/>
        <v>0</v>
      </c>
    </row>
    <row r="406" spans="7:13">
      <c r="G406">
        <f t="shared" si="24"/>
        <v>0</v>
      </c>
      <c r="H406" s="28">
        <f t="shared" si="25"/>
        <v>0</v>
      </c>
      <c r="I406" s="24" t="e">
        <f>VLOOKUP(A406,HF!$A$3:$L$11001,10,FALSE)</f>
        <v>#N/A</v>
      </c>
      <c r="J406" s="24" t="e">
        <f>VLOOKUP(A406,HF!$A$3:$L$11001,12,FALSE)</f>
        <v>#N/A</v>
      </c>
      <c r="K406" s="57"/>
      <c r="L406" s="57"/>
      <c r="M406" s="88">
        <f t="shared" si="26"/>
        <v>0</v>
      </c>
    </row>
    <row r="407" spans="7:13">
      <c r="G407">
        <f t="shared" si="24"/>
        <v>0</v>
      </c>
      <c r="H407" s="28">
        <f t="shared" si="25"/>
        <v>0</v>
      </c>
      <c r="I407" s="24" t="e">
        <f>VLOOKUP(A407,HF!$A$3:$L$11001,10,FALSE)</f>
        <v>#N/A</v>
      </c>
      <c r="J407" s="24" t="e">
        <f>VLOOKUP(A407,HF!$A$3:$L$11001,12,FALSE)</f>
        <v>#N/A</v>
      </c>
      <c r="K407" s="57"/>
      <c r="L407" s="57"/>
      <c r="M407" s="88">
        <f t="shared" si="26"/>
        <v>0</v>
      </c>
    </row>
    <row r="408" spans="7:13">
      <c r="G408">
        <f t="shared" si="24"/>
        <v>0</v>
      </c>
      <c r="H408" s="28">
        <f t="shared" si="25"/>
        <v>0</v>
      </c>
      <c r="I408" s="24" t="e">
        <f>VLOOKUP(A408,HF!$A$3:$L$11001,10,FALSE)</f>
        <v>#N/A</v>
      </c>
      <c r="J408" s="24" t="e">
        <f>VLOOKUP(A408,HF!$A$3:$L$11001,12,FALSE)</f>
        <v>#N/A</v>
      </c>
      <c r="K408" s="57"/>
      <c r="L408" s="57"/>
      <c r="M408" s="88">
        <f t="shared" si="26"/>
        <v>0</v>
      </c>
    </row>
    <row r="409" spans="7:13">
      <c r="G409">
        <f t="shared" si="24"/>
        <v>0</v>
      </c>
      <c r="H409" s="28">
        <f t="shared" si="25"/>
        <v>0</v>
      </c>
      <c r="I409" s="24" t="e">
        <f>VLOOKUP(A409,HF!$A$3:$L$11001,10,FALSE)</f>
        <v>#N/A</v>
      </c>
      <c r="J409" s="24" t="e">
        <f>VLOOKUP(A409,HF!$A$3:$L$11001,12,FALSE)</f>
        <v>#N/A</v>
      </c>
      <c r="K409" s="57"/>
      <c r="L409" s="57"/>
      <c r="M409" s="88">
        <f t="shared" si="26"/>
        <v>0</v>
      </c>
    </row>
    <row r="410" spans="7:13">
      <c r="G410">
        <f t="shared" si="24"/>
        <v>0</v>
      </c>
      <c r="H410" s="28">
        <f t="shared" si="25"/>
        <v>0</v>
      </c>
      <c r="I410" s="24" t="e">
        <f>VLOOKUP(A410,HF!$A$3:$L$11001,10,FALSE)</f>
        <v>#N/A</v>
      </c>
      <c r="J410" s="24" t="e">
        <f>VLOOKUP(A410,HF!$A$3:$L$11001,12,FALSE)</f>
        <v>#N/A</v>
      </c>
      <c r="K410" s="57"/>
      <c r="L410" s="57"/>
      <c r="M410" s="88">
        <f t="shared" si="26"/>
        <v>0</v>
      </c>
    </row>
    <row r="411" spans="7:13">
      <c r="G411">
        <f t="shared" si="24"/>
        <v>0</v>
      </c>
      <c r="H411" s="28">
        <f t="shared" si="25"/>
        <v>0</v>
      </c>
      <c r="I411" s="24" t="e">
        <f>VLOOKUP(A411,HF!$A$3:$L$11001,10,FALSE)</f>
        <v>#N/A</v>
      </c>
      <c r="J411" s="24" t="e">
        <f>VLOOKUP(A411,HF!$A$3:$L$11001,12,FALSE)</f>
        <v>#N/A</v>
      </c>
      <c r="K411" s="57"/>
      <c r="L411" s="57"/>
      <c r="M411" s="88">
        <f t="shared" si="26"/>
        <v>0</v>
      </c>
    </row>
    <row r="412" spans="7:13">
      <c r="G412">
        <f t="shared" si="24"/>
        <v>0</v>
      </c>
      <c r="H412" s="28">
        <f t="shared" si="25"/>
        <v>0</v>
      </c>
      <c r="I412" s="24" t="e">
        <f>VLOOKUP(A412,HF!$A$3:$L$11001,10,FALSE)</f>
        <v>#N/A</v>
      </c>
      <c r="J412" s="24" t="e">
        <f>VLOOKUP(A412,HF!$A$3:$L$11001,12,FALSE)</f>
        <v>#N/A</v>
      </c>
      <c r="K412" s="57"/>
      <c r="L412" s="57"/>
      <c r="M412" s="88">
        <f t="shared" si="26"/>
        <v>0</v>
      </c>
    </row>
    <row r="413" spans="7:13">
      <c r="G413">
        <f t="shared" si="24"/>
        <v>0</v>
      </c>
      <c r="H413" s="28">
        <f t="shared" si="25"/>
        <v>0</v>
      </c>
      <c r="I413" s="24" t="e">
        <f>VLOOKUP(A413,HF!$A$3:$L$11001,10,FALSE)</f>
        <v>#N/A</v>
      </c>
      <c r="J413" s="24" t="e">
        <f>VLOOKUP(A413,HF!$A$3:$L$11001,12,FALSE)</f>
        <v>#N/A</v>
      </c>
      <c r="K413" s="57"/>
      <c r="L413" s="57"/>
      <c r="M413" s="88">
        <f t="shared" si="26"/>
        <v>0</v>
      </c>
    </row>
    <row r="414" spans="7:13">
      <c r="G414">
        <f t="shared" si="24"/>
        <v>0</v>
      </c>
      <c r="H414" s="28">
        <f t="shared" si="25"/>
        <v>0</v>
      </c>
      <c r="I414" s="24" t="e">
        <f>VLOOKUP(A414,HF!$A$3:$L$11001,10,FALSE)</f>
        <v>#N/A</v>
      </c>
      <c r="J414" s="24" t="e">
        <f>VLOOKUP(A414,HF!$A$3:$L$11001,12,FALSE)</f>
        <v>#N/A</v>
      </c>
      <c r="K414" s="57"/>
      <c r="L414" s="57"/>
      <c r="M414" s="88">
        <f t="shared" si="26"/>
        <v>0</v>
      </c>
    </row>
    <row r="415" spans="7:13">
      <c r="G415">
        <f t="shared" si="24"/>
        <v>0</v>
      </c>
      <c r="H415" s="28">
        <f t="shared" si="25"/>
        <v>0</v>
      </c>
      <c r="I415" s="24" t="e">
        <f>VLOOKUP(A415,HF!$A$3:$L$11001,10,FALSE)</f>
        <v>#N/A</v>
      </c>
      <c r="J415" s="24" t="e">
        <f>VLOOKUP(A415,HF!$A$3:$L$11001,12,FALSE)</f>
        <v>#N/A</v>
      </c>
      <c r="K415" s="57"/>
      <c r="L415" s="57"/>
      <c r="M415" s="88">
        <f t="shared" si="26"/>
        <v>0</v>
      </c>
    </row>
    <row r="416" spans="7:13">
      <c r="G416">
        <f t="shared" si="24"/>
        <v>0</v>
      </c>
      <c r="H416" s="28">
        <f t="shared" si="25"/>
        <v>0</v>
      </c>
      <c r="I416" s="24" t="e">
        <f>VLOOKUP(A416,HF!$A$3:$L$11001,10,FALSE)</f>
        <v>#N/A</v>
      </c>
      <c r="J416" s="24" t="e">
        <f>VLOOKUP(A416,HF!$A$3:$L$11001,12,FALSE)</f>
        <v>#N/A</v>
      </c>
      <c r="K416" s="57"/>
      <c r="L416" s="57"/>
      <c r="M416" s="88">
        <f t="shared" si="26"/>
        <v>0</v>
      </c>
    </row>
    <row r="417" spans="7:13">
      <c r="G417">
        <f t="shared" si="24"/>
        <v>0</v>
      </c>
      <c r="H417" s="28">
        <f t="shared" si="25"/>
        <v>0</v>
      </c>
      <c r="I417" s="24" t="e">
        <f>VLOOKUP(A417,HF!$A$3:$L$11001,10,FALSE)</f>
        <v>#N/A</v>
      </c>
      <c r="J417" s="24" t="e">
        <f>VLOOKUP(A417,HF!$A$3:$L$11001,12,FALSE)</f>
        <v>#N/A</v>
      </c>
      <c r="K417" s="57"/>
      <c r="L417" s="57"/>
      <c r="M417" s="88">
        <f t="shared" si="26"/>
        <v>0</v>
      </c>
    </row>
    <row r="418" spans="7:13">
      <c r="G418">
        <f t="shared" si="24"/>
        <v>0</v>
      </c>
      <c r="H418" s="28">
        <f t="shared" si="25"/>
        <v>0</v>
      </c>
      <c r="I418" s="24" t="e">
        <f>VLOOKUP(A418,HF!$A$3:$L$11001,10,FALSE)</f>
        <v>#N/A</v>
      </c>
      <c r="J418" s="24" t="e">
        <f>VLOOKUP(A418,HF!$A$3:$L$11001,12,FALSE)</f>
        <v>#N/A</v>
      </c>
      <c r="K418" s="57"/>
      <c r="L418" s="57"/>
      <c r="M418" s="88">
        <f t="shared" si="26"/>
        <v>0</v>
      </c>
    </row>
    <row r="419" spans="7:13">
      <c r="G419">
        <f t="shared" si="24"/>
        <v>0</v>
      </c>
      <c r="H419" s="28">
        <f t="shared" si="25"/>
        <v>0</v>
      </c>
      <c r="I419" s="24" t="e">
        <f>VLOOKUP(A419,HF!$A$3:$L$11001,10,FALSE)</f>
        <v>#N/A</v>
      </c>
      <c r="J419" s="24" t="e">
        <f>VLOOKUP(A419,HF!$A$3:$L$11001,12,FALSE)</f>
        <v>#N/A</v>
      </c>
      <c r="K419" s="57"/>
      <c r="L419" s="57"/>
      <c r="M419" s="88">
        <f t="shared" si="26"/>
        <v>0</v>
      </c>
    </row>
    <row r="420" spans="7:13">
      <c r="G420">
        <f t="shared" si="24"/>
        <v>0</v>
      </c>
      <c r="H420" s="28">
        <f t="shared" si="25"/>
        <v>0</v>
      </c>
      <c r="I420" s="24" t="e">
        <f>VLOOKUP(A420,HF!$A$3:$L$11001,10,FALSE)</f>
        <v>#N/A</v>
      </c>
      <c r="J420" s="24" t="e">
        <f>VLOOKUP(A420,HF!$A$3:$L$11001,12,FALSE)</f>
        <v>#N/A</v>
      </c>
      <c r="K420" s="57"/>
      <c r="L420" s="57"/>
      <c r="M420" s="88">
        <f t="shared" si="26"/>
        <v>0</v>
      </c>
    </row>
    <row r="421" spans="7:13">
      <c r="G421">
        <f t="shared" si="24"/>
        <v>0</v>
      </c>
      <c r="H421" s="28">
        <f t="shared" si="25"/>
        <v>0</v>
      </c>
      <c r="I421" s="24" t="e">
        <f>VLOOKUP(A421,HF!$A$3:$L$11001,10,FALSE)</f>
        <v>#N/A</v>
      </c>
      <c r="J421" s="24" t="e">
        <f>VLOOKUP(A421,HF!$A$3:$L$11001,12,FALSE)</f>
        <v>#N/A</v>
      </c>
      <c r="K421" s="57"/>
      <c r="L421" s="57"/>
      <c r="M421" s="88">
        <f t="shared" si="26"/>
        <v>0</v>
      </c>
    </row>
    <row r="422" spans="7:13">
      <c r="G422">
        <f t="shared" si="24"/>
        <v>0</v>
      </c>
      <c r="H422" s="28">
        <f t="shared" si="25"/>
        <v>0</v>
      </c>
      <c r="I422" s="24" t="e">
        <f>VLOOKUP(A422,HF!$A$3:$L$11001,10,FALSE)</f>
        <v>#N/A</v>
      </c>
      <c r="J422" s="24" t="e">
        <f>VLOOKUP(A422,HF!$A$3:$L$11001,12,FALSE)</f>
        <v>#N/A</v>
      </c>
      <c r="K422" s="57"/>
      <c r="L422" s="57"/>
      <c r="M422" s="88">
        <f t="shared" si="26"/>
        <v>0</v>
      </c>
    </row>
    <row r="423" spans="7:13">
      <c r="G423">
        <f t="shared" si="24"/>
        <v>0</v>
      </c>
      <c r="H423" s="28">
        <f t="shared" si="25"/>
        <v>0</v>
      </c>
      <c r="I423" s="24" t="e">
        <f>VLOOKUP(A423,HF!$A$3:$L$11001,10,FALSE)</f>
        <v>#N/A</v>
      </c>
      <c r="J423" s="24" t="e">
        <f>VLOOKUP(A423,HF!$A$3:$L$11001,12,FALSE)</f>
        <v>#N/A</v>
      </c>
      <c r="K423" s="57"/>
      <c r="L423" s="57"/>
      <c r="M423" s="88">
        <f t="shared" si="26"/>
        <v>0</v>
      </c>
    </row>
    <row r="424" spans="7:13">
      <c r="G424">
        <f t="shared" si="24"/>
        <v>0</v>
      </c>
      <c r="H424" s="28">
        <f t="shared" si="25"/>
        <v>0</v>
      </c>
      <c r="I424" s="24" t="e">
        <f>VLOOKUP(A424,HF!$A$3:$L$11001,10,FALSE)</f>
        <v>#N/A</v>
      </c>
      <c r="J424" s="24" t="e">
        <f>VLOOKUP(A424,HF!$A$3:$L$11001,12,FALSE)</f>
        <v>#N/A</v>
      </c>
      <c r="K424" s="57"/>
      <c r="L424" s="57"/>
      <c r="M424" s="88">
        <f t="shared" si="26"/>
        <v>0</v>
      </c>
    </row>
    <row r="425" spans="7:13">
      <c r="G425">
        <f t="shared" si="24"/>
        <v>0</v>
      </c>
      <c r="H425" s="28">
        <f t="shared" si="25"/>
        <v>0</v>
      </c>
      <c r="I425" s="24" t="e">
        <f>VLOOKUP(A425,HF!$A$3:$L$11001,10,FALSE)</f>
        <v>#N/A</v>
      </c>
      <c r="J425" s="24" t="e">
        <f>VLOOKUP(A425,HF!$A$3:$L$11001,12,FALSE)</f>
        <v>#N/A</v>
      </c>
      <c r="K425" s="57"/>
      <c r="L425" s="57"/>
      <c r="M425" s="88">
        <f t="shared" si="26"/>
        <v>0</v>
      </c>
    </row>
    <row r="426" spans="7:13">
      <c r="G426">
        <f t="shared" si="24"/>
        <v>0</v>
      </c>
      <c r="H426" s="28">
        <f t="shared" si="25"/>
        <v>0</v>
      </c>
      <c r="I426" s="24" t="e">
        <f>VLOOKUP(A426,HF!$A$3:$L$11001,10,FALSE)</f>
        <v>#N/A</v>
      </c>
      <c r="J426" s="24" t="e">
        <f>VLOOKUP(A426,HF!$A$3:$L$11001,12,FALSE)</f>
        <v>#N/A</v>
      </c>
      <c r="K426" s="57"/>
      <c r="L426" s="57"/>
      <c r="M426" s="88">
        <f t="shared" si="26"/>
        <v>0</v>
      </c>
    </row>
    <row r="427" spans="7:13">
      <c r="G427">
        <f t="shared" si="24"/>
        <v>0</v>
      </c>
      <c r="H427" s="28">
        <f t="shared" si="25"/>
        <v>0</v>
      </c>
      <c r="I427" s="24" t="e">
        <f>VLOOKUP(A427,HF!$A$3:$L$11001,10,FALSE)</f>
        <v>#N/A</v>
      </c>
      <c r="J427" s="24" t="e">
        <f>VLOOKUP(A427,HF!$A$3:$L$11001,12,FALSE)</f>
        <v>#N/A</v>
      </c>
      <c r="K427" s="57"/>
      <c r="L427" s="57"/>
      <c r="M427" s="88">
        <f t="shared" si="26"/>
        <v>0</v>
      </c>
    </row>
    <row r="428" spans="7:13">
      <c r="G428">
        <f t="shared" si="24"/>
        <v>0</v>
      </c>
      <c r="H428" s="28">
        <f t="shared" si="25"/>
        <v>0</v>
      </c>
      <c r="I428" s="24" t="e">
        <f>VLOOKUP(A428,HF!$A$3:$L$11001,10,FALSE)</f>
        <v>#N/A</v>
      </c>
      <c r="J428" s="24" t="e">
        <f>VLOOKUP(A428,HF!$A$3:$L$11001,12,FALSE)</f>
        <v>#N/A</v>
      </c>
      <c r="K428" s="57"/>
      <c r="L428" s="57"/>
      <c r="M428" s="88">
        <f t="shared" si="26"/>
        <v>0</v>
      </c>
    </row>
    <row r="429" spans="7:13">
      <c r="G429">
        <f t="shared" si="24"/>
        <v>0</v>
      </c>
      <c r="H429" s="28">
        <f t="shared" si="25"/>
        <v>0</v>
      </c>
      <c r="I429" s="24" t="e">
        <f>VLOOKUP(A429,HF!$A$3:$L$11001,10,FALSE)</f>
        <v>#N/A</v>
      </c>
      <c r="J429" s="24" t="e">
        <f>VLOOKUP(A429,HF!$A$3:$L$11001,12,FALSE)</f>
        <v>#N/A</v>
      </c>
      <c r="K429" s="57"/>
      <c r="L429" s="57"/>
      <c r="M429" s="88">
        <f t="shared" si="26"/>
        <v>0</v>
      </c>
    </row>
    <row r="430" spans="7:13">
      <c r="G430">
        <f t="shared" si="24"/>
        <v>0</v>
      </c>
      <c r="H430" s="28">
        <f t="shared" si="25"/>
        <v>0</v>
      </c>
      <c r="I430" s="24" t="e">
        <f>VLOOKUP(A430,HF!$A$3:$L$11001,10,FALSE)</f>
        <v>#N/A</v>
      </c>
      <c r="J430" s="24" t="e">
        <f>VLOOKUP(A430,HF!$A$3:$L$11001,12,FALSE)</f>
        <v>#N/A</v>
      </c>
      <c r="K430" s="57"/>
      <c r="L430" s="57"/>
      <c r="M430" s="88">
        <f t="shared" si="26"/>
        <v>0</v>
      </c>
    </row>
    <row r="431" spans="7:13">
      <c r="G431">
        <f t="shared" si="24"/>
        <v>0</v>
      </c>
      <c r="H431" s="28">
        <f t="shared" si="25"/>
        <v>0</v>
      </c>
      <c r="I431" s="24" t="e">
        <f>VLOOKUP(A431,HF!$A$3:$L$11001,10,FALSE)</f>
        <v>#N/A</v>
      </c>
      <c r="J431" s="24" t="e">
        <f>VLOOKUP(A431,HF!$A$3:$L$11001,12,FALSE)</f>
        <v>#N/A</v>
      </c>
      <c r="K431" s="57"/>
      <c r="L431" s="57"/>
      <c r="M431" s="88">
        <f t="shared" si="26"/>
        <v>0</v>
      </c>
    </row>
    <row r="432" spans="7:13">
      <c r="G432">
        <f t="shared" si="24"/>
        <v>0</v>
      </c>
      <c r="H432" s="28">
        <f t="shared" si="25"/>
        <v>0</v>
      </c>
      <c r="I432" s="24" t="e">
        <f>VLOOKUP(A432,HF!$A$3:$L$11001,10,FALSE)</f>
        <v>#N/A</v>
      </c>
      <c r="J432" s="24" t="e">
        <f>VLOOKUP(A432,HF!$A$3:$L$11001,12,FALSE)</f>
        <v>#N/A</v>
      </c>
      <c r="K432" s="57"/>
      <c r="L432" s="57"/>
      <c r="M432" s="88">
        <f t="shared" si="26"/>
        <v>0</v>
      </c>
    </row>
    <row r="433" spans="7:13">
      <c r="G433">
        <f t="shared" si="24"/>
        <v>0</v>
      </c>
      <c r="H433" s="28">
        <f t="shared" si="25"/>
        <v>0</v>
      </c>
      <c r="I433" s="24" t="e">
        <f>VLOOKUP(A433,HF!$A$3:$L$11001,10,FALSE)</f>
        <v>#N/A</v>
      </c>
      <c r="J433" s="24" t="e">
        <f>VLOOKUP(A433,HF!$A$3:$L$11001,12,FALSE)</f>
        <v>#N/A</v>
      </c>
      <c r="K433" s="57"/>
      <c r="L433" s="57"/>
      <c r="M433" s="88">
        <f t="shared" si="26"/>
        <v>0</v>
      </c>
    </row>
    <row r="434" spans="7:13">
      <c r="G434">
        <f t="shared" si="24"/>
        <v>0</v>
      </c>
      <c r="H434" s="28">
        <f t="shared" si="25"/>
        <v>0</v>
      </c>
      <c r="I434" s="24" t="e">
        <f>VLOOKUP(A434,HF!$A$3:$L$11001,10,FALSE)</f>
        <v>#N/A</v>
      </c>
      <c r="J434" s="24" t="e">
        <f>VLOOKUP(A434,HF!$A$3:$L$11001,12,FALSE)</f>
        <v>#N/A</v>
      </c>
      <c r="K434" s="57"/>
      <c r="L434" s="57"/>
      <c r="M434" s="88">
        <f t="shared" si="26"/>
        <v>0</v>
      </c>
    </row>
    <row r="435" spans="7:13">
      <c r="G435">
        <f t="shared" si="24"/>
        <v>0</v>
      </c>
      <c r="H435" s="28">
        <f t="shared" si="25"/>
        <v>0</v>
      </c>
      <c r="I435" s="24" t="e">
        <f>VLOOKUP(A435,HF!$A$3:$L$11001,10,FALSE)</f>
        <v>#N/A</v>
      </c>
      <c r="J435" s="24" t="e">
        <f>VLOOKUP(A435,HF!$A$3:$L$11001,12,FALSE)</f>
        <v>#N/A</v>
      </c>
      <c r="K435" s="57"/>
      <c r="L435" s="57"/>
      <c r="M435" s="88">
        <f t="shared" si="26"/>
        <v>0</v>
      </c>
    </row>
    <row r="436" spans="7:13">
      <c r="G436">
        <f t="shared" si="24"/>
        <v>0</v>
      </c>
      <c r="H436" s="28">
        <f t="shared" si="25"/>
        <v>0</v>
      </c>
      <c r="I436" s="24" t="e">
        <f>VLOOKUP(A436,HF!$A$3:$L$11001,10,FALSE)</f>
        <v>#N/A</v>
      </c>
      <c r="J436" s="24" t="e">
        <f>VLOOKUP(A436,HF!$A$3:$L$11001,12,FALSE)</f>
        <v>#N/A</v>
      </c>
      <c r="K436" s="57"/>
      <c r="L436" s="57"/>
      <c r="M436" s="88">
        <f t="shared" si="26"/>
        <v>0</v>
      </c>
    </row>
    <row r="437" spans="7:13">
      <c r="G437">
        <f t="shared" si="24"/>
        <v>0</v>
      </c>
      <c r="H437" s="28">
        <f t="shared" si="25"/>
        <v>0</v>
      </c>
      <c r="I437" s="24" t="e">
        <f>VLOOKUP(A437,HF!$A$3:$L$11001,10,FALSE)</f>
        <v>#N/A</v>
      </c>
      <c r="J437" s="24" t="e">
        <f>VLOOKUP(A437,HF!$A$3:$L$11001,12,FALSE)</f>
        <v>#N/A</v>
      </c>
      <c r="K437" s="57"/>
      <c r="L437" s="57"/>
      <c r="M437" s="88">
        <f t="shared" si="26"/>
        <v>0</v>
      </c>
    </row>
    <row r="438" spans="7:13">
      <c r="G438">
        <f t="shared" si="24"/>
        <v>0</v>
      </c>
      <c r="H438" s="28">
        <f t="shared" si="25"/>
        <v>0</v>
      </c>
      <c r="I438" s="24" t="e">
        <f>VLOOKUP(A438,HF!$A$3:$L$11001,10,FALSE)</f>
        <v>#N/A</v>
      </c>
      <c r="J438" s="24" t="e">
        <f>VLOOKUP(A438,HF!$A$3:$L$11001,12,FALSE)</f>
        <v>#N/A</v>
      </c>
      <c r="K438" s="57"/>
      <c r="L438" s="57"/>
      <c r="M438" s="88">
        <f t="shared" si="26"/>
        <v>0</v>
      </c>
    </row>
    <row r="439" spans="7:13">
      <c r="G439">
        <f t="shared" si="24"/>
        <v>0</v>
      </c>
      <c r="H439" s="28">
        <f t="shared" si="25"/>
        <v>0</v>
      </c>
      <c r="I439" s="24" t="e">
        <f>VLOOKUP(A439,HF!$A$3:$L$11001,10,FALSE)</f>
        <v>#N/A</v>
      </c>
      <c r="J439" s="24" t="e">
        <f>VLOOKUP(A439,HF!$A$3:$L$11001,12,FALSE)</f>
        <v>#N/A</v>
      </c>
      <c r="K439" s="57"/>
      <c r="L439" s="57"/>
      <c r="M439" s="88">
        <f t="shared" si="26"/>
        <v>0</v>
      </c>
    </row>
    <row r="440" spans="7:13">
      <c r="G440">
        <f t="shared" si="24"/>
        <v>0</v>
      </c>
      <c r="H440" s="28">
        <f t="shared" si="25"/>
        <v>0</v>
      </c>
      <c r="I440" s="24" t="e">
        <f>VLOOKUP(A440,HF!$A$3:$L$11001,10,FALSE)</f>
        <v>#N/A</v>
      </c>
      <c r="J440" s="24" t="e">
        <f>VLOOKUP(A440,HF!$A$3:$L$11001,12,FALSE)</f>
        <v>#N/A</v>
      </c>
      <c r="K440" s="57"/>
      <c r="L440" s="57"/>
      <c r="M440" s="88">
        <f t="shared" si="26"/>
        <v>0</v>
      </c>
    </row>
    <row r="441" spans="7:13">
      <c r="G441">
        <f t="shared" si="24"/>
        <v>0</v>
      </c>
      <c r="H441" s="28">
        <f t="shared" si="25"/>
        <v>0</v>
      </c>
      <c r="I441" s="24" t="e">
        <f>VLOOKUP(A441,HF!$A$3:$L$11001,10,FALSE)</f>
        <v>#N/A</v>
      </c>
      <c r="J441" s="24" t="e">
        <f>VLOOKUP(A441,HF!$A$3:$L$11001,12,FALSE)</f>
        <v>#N/A</v>
      </c>
      <c r="K441" s="57"/>
      <c r="L441" s="57"/>
      <c r="M441" s="88">
        <f t="shared" si="26"/>
        <v>0</v>
      </c>
    </row>
    <row r="442" spans="7:13">
      <c r="G442">
        <f t="shared" si="24"/>
        <v>0</v>
      </c>
      <c r="H442" s="28">
        <f t="shared" si="25"/>
        <v>0</v>
      </c>
      <c r="I442" s="24" t="e">
        <f>VLOOKUP(A442,HF!$A$3:$L$11001,10,FALSE)</f>
        <v>#N/A</v>
      </c>
      <c r="J442" s="24" t="e">
        <f>VLOOKUP(A442,HF!$A$3:$L$11001,12,FALSE)</f>
        <v>#N/A</v>
      </c>
      <c r="K442" s="57"/>
      <c r="L442" s="57"/>
      <c r="M442" s="88">
        <f t="shared" si="26"/>
        <v>0</v>
      </c>
    </row>
    <row r="443" spans="7:13">
      <c r="G443">
        <f t="shared" si="24"/>
        <v>0</v>
      </c>
      <c r="H443" s="28">
        <f t="shared" si="25"/>
        <v>0</v>
      </c>
      <c r="I443" s="24" t="e">
        <f>VLOOKUP(A443,HF!$A$3:$L$11001,10,FALSE)</f>
        <v>#N/A</v>
      </c>
      <c r="J443" s="24" t="e">
        <f>VLOOKUP(A443,HF!$A$3:$L$11001,12,FALSE)</f>
        <v>#N/A</v>
      </c>
      <c r="K443" s="57"/>
      <c r="L443" s="57"/>
      <c r="M443" s="88">
        <f t="shared" si="26"/>
        <v>0</v>
      </c>
    </row>
    <row r="444" spans="7:13">
      <c r="G444">
        <f t="shared" si="24"/>
        <v>0</v>
      </c>
      <c r="H444" s="28">
        <f t="shared" si="25"/>
        <v>0</v>
      </c>
      <c r="I444" s="24" t="e">
        <f>VLOOKUP(A444,HF!$A$3:$L$11001,10,FALSE)</f>
        <v>#N/A</v>
      </c>
      <c r="J444" s="24" t="e">
        <f>VLOOKUP(A444,HF!$A$3:$L$11001,12,FALSE)</f>
        <v>#N/A</v>
      </c>
      <c r="K444" s="57"/>
      <c r="L444" s="57"/>
      <c r="M444" s="88">
        <f t="shared" si="26"/>
        <v>0</v>
      </c>
    </row>
    <row r="445" spans="7:13">
      <c r="G445">
        <f t="shared" ref="G445:G508" si="27">F445-C445</f>
        <v>0</v>
      </c>
      <c r="H445" s="28">
        <f t="shared" ref="H445:H508" si="28">E445-D445</f>
        <v>0</v>
      </c>
      <c r="I445" s="24" t="e">
        <f>VLOOKUP(A445,HF!$A$3:$L$11001,10,FALSE)</f>
        <v>#N/A</v>
      </c>
      <c r="J445" s="24" t="e">
        <f>VLOOKUP(A445,HF!$A$3:$L$11001,12,FALSE)</f>
        <v>#N/A</v>
      </c>
      <c r="K445" s="57"/>
      <c r="L445" s="57"/>
      <c r="M445" s="88">
        <f t="shared" si="26"/>
        <v>0</v>
      </c>
    </row>
    <row r="446" spans="7:13">
      <c r="G446">
        <f t="shared" si="27"/>
        <v>0</v>
      </c>
      <c r="H446" s="28">
        <f t="shared" si="28"/>
        <v>0</v>
      </c>
      <c r="I446" s="24" t="e">
        <f>VLOOKUP(A446,HF!$A$3:$L$11001,10,FALSE)</f>
        <v>#N/A</v>
      </c>
      <c r="J446" s="24" t="e">
        <f>VLOOKUP(A446,HF!$A$3:$L$11001,12,FALSE)</f>
        <v>#N/A</v>
      </c>
      <c r="K446" s="57"/>
      <c r="L446" s="57"/>
      <c r="M446" s="88">
        <f t="shared" si="26"/>
        <v>0</v>
      </c>
    </row>
    <row r="447" spans="7:13">
      <c r="G447">
        <f t="shared" si="27"/>
        <v>0</v>
      </c>
      <c r="H447" s="28">
        <f t="shared" si="28"/>
        <v>0</v>
      </c>
      <c r="I447" s="24" t="e">
        <f>VLOOKUP(A447,HF!$A$3:$L$11001,10,FALSE)</f>
        <v>#N/A</v>
      </c>
      <c r="J447" s="24" t="e">
        <f>VLOOKUP(A447,HF!$A$3:$L$11001,12,FALSE)</f>
        <v>#N/A</v>
      </c>
      <c r="K447" s="57"/>
      <c r="L447" s="57"/>
      <c r="M447" s="88">
        <f t="shared" si="26"/>
        <v>0</v>
      </c>
    </row>
    <row r="448" spans="7:13">
      <c r="G448">
        <f t="shared" si="27"/>
        <v>0</v>
      </c>
      <c r="H448" s="28">
        <f t="shared" si="28"/>
        <v>0</v>
      </c>
      <c r="I448" s="24" t="e">
        <f>VLOOKUP(A448,HF!$A$3:$L$11001,10,FALSE)</f>
        <v>#N/A</v>
      </c>
      <c r="J448" s="24" t="e">
        <f>VLOOKUP(A448,HF!$A$3:$L$11001,12,FALSE)</f>
        <v>#N/A</v>
      </c>
      <c r="K448" s="57"/>
      <c r="L448" s="57"/>
      <c r="M448" s="88">
        <f t="shared" si="26"/>
        <v>0</v>
      </c>
    </row>
    <row r="449" spans="7:13">
      <c r="G449">
        <f t="shared" si="27"/>
        <v>0</v>
      </c>
      <c r="H449" s="28">
        <f t="shared" si="28"/>
        <v>0</v>
      </c>
      <c r="I449" s="24" t="e">
        <f>VLOOKUP(A449,HF!$A$3:$L$11001,10,FALSE)</f>
        <v>#N/A</v>
      </c>
      <c r="J449" s="24" t="e">
        <f>VLOOKUP(A449,HF!$A$3:$L$11001,12,FALSE)</f>
        <v>#N/A</v>
      </c>
      <c r="K449" s="57"/>
      <c r="L449" s="57"/>
      <c r="M449" s="88">
        <f t="shared" si="26"/>
        <v>0</v>
      </c>
    </row>
    <row r="450" spans="7:13">
      <c r="G450">
        <f t="shared" si="27"/>
        <v>0</v>
      </c>
      <c r="H450" s="28">
        <f t="shared" si="28"/>
        <v>0</v>
      </c>
      <c r="I450" s="24" t="e">
        <f>VLOOKUP(A450,HF!$A$3:$L$11001,10,FALSE)</f>
        <v>#N/A</v>
      </c>
      <c r="J450" s="24" t="e">
        <f>VLOOKUP(A450,HF!$A$3:$L$11001,12,FALSE)</f>
        <v>#N/A</v>
      </c>
      <c r="K450" s="57"/>
      <c r="L450" s="57"/>
      <c r="M450" s="88">
        <f t="shared" si="26"/>
        <v>0</v>
      </c>
    </row>
    <row r="451" spans="7:13">
      <c r="G451">
        <f t="shared" si="27"/>
        <v>0</v>
      </c>
      <c r="H451" s="28">
        <f t="shared" si="28"/>
        <v>0</v>
      </c>
      <c r="I451" s="24" t="e">
        <f>VLOOKUP(A451,HF!$A$3:$L$11001,10,FALSE)</f>
        <v>#N/A</v>
      </c>
      <c r="J451" s="24" t="e">
        <f>VLOOKUP(A451,HF!$A$3:$L$11001,12,FALSE)</f>
        <v>#N/A</v>
      </c>
      <c r="K451" s="57"/>
      <c r="L451" s="57"/>
      <c r="M451" s="88">
        <f t="shared" si="26"/>
        <v>0</v>
      </c>
    </row>
    <row r="452" spans="7:13">
      <c r="G452">
        <f t="shared" si="27"/>
        <v>0</v>
      </c>
      <c r="H452" s="28">
        <f t="shared" si="28"/>
        <v>0</v>
      </c>
      <c r="I452" s="24" t="e">
        <f>VLOOKUP(A452,HF!$A$3:$L$11001,10,FALSE)</f>
        <v>#N/A</v>
      </c>
      <c r="J452" s="24" t="e">
        <f>VLOOKUP(A452,HF!$A$3:$L$11001,12,FALSE)</f>
        <v>#N/A</v>
      </c>
      <c r="K452" s="57"/>
      <c r="L452" s="57"/>
      <c r="M452" s="88">
        <f t="shared" si="26"/>
        <v>0</v>
      </c>
    </row>
    <row r="453" spans="7:13">
      <c r="G453">
        <f t="shared" si="27"/>
        <v>0</v>
      </c>
      <c r="H453" s="28">
        <f t="shared" si="28"/>
        <v>0</v>
      </c>
      <c r="I453" s="24" t="e">
        <f>VLOOKUP(A453,HF!$A$3:$L$11001,10,FALSE)</f>
        <v>#N/A</v>
      </c>
      <c r="J453" s="24" t="e">
        <f>VLOOKUP(A453,HF!$A$3:$L$11001,12,FALSE)</f>
        <v>#N/A</v>
      </c>
      <c r="K453" s="57"/>
      <c r="L453" s="57"/>
      <c r="M453" s="88">
        <f t="shared" si="26"/>
        <v>0</v>
      </c>
    </row>
    <row r="454" spans="7:13">
      <c r="G454">
        <f t="shared" si="27"/>
        <v>0</v>
      </c>
      <c r="H454" s="28">
        <f t="shared" si="28"/>
        <v>0</v>
      </c>
      <c r="I454" s="24" t="e">
        <f>VLOOKUP(A454,HF!$A$3:$L$11001,10,FALSE)</f>
        <v>#N/A</v>
      </c>
      <c r="J454" s="24" t="e">
        <f>VLOOKUP(A454,HF!$A$3:$L$11001,12,FALSE)</f>
        <v>#N/A</v>
      </c>
      <c r="K454" s="57"/>
      <c r="L454" s="57"/>
      <c r="M454" s="88">
        <f t="shared" si="26"/>
        <v>0</v>
      </c>
    </row>
    <row r="455" spans="7:13">
      <c r="G455">
        <f t="shared" si="27"/>
        <v>0</v>
      </c>
      <c r="H455" s="28">
        <f t="shared" si="28"/>
        <v>0</v>
      </c>
      <c r="I455" s="24" t="e">
        <f>VLOOKUP(A455,HF!$A$3:$L$11001,10,FALSE)</f>
        <v>#N/A</v>
      </c>
      <c r="J455" s="24" t="e">
        <f>VLOOKUP(A455,HF!$A$3:$L$11001,12,FALSE)</f>
        <v>#N/A</v>
      </c>
      <c r="K455" s="57"/>
      <c r="L455" s="57"/>
      <c r="M455" s="88">
        <f t="shared" si="26"/>
        <v>0</v>
      </c>
    </row>
    <row r="456" spans="7:13">
      <c r="G456">
        <f t="shared" si="27"/>
        <v>0</v>
      </c>
      <c r="H456" s="28">
        <f t="shared" si="28"/>
        <v>0</v>
      </c>
      <c r="I456" s="24" t="e">
        <f>VLOOKUP(A456,HF!$A$3:$L$11001,10,FALSE)</f>
        <v>#N/A</v>
      </c>
      <c r="J456" s="24" t="e">
        <f>VLOOKUP(A456,HF!$A$3:$L$11001,12,FALSE)</f>
        <v>#N/A</v>
      </c>
      <c r="K456" s="57"/>
      <c r="L456" s="57"/>
      <c r="M456" s="88">
        <f t="shared" si="26"/>
        <v>0</v>
      </c>
    </row>
    <row r="457" spans="7:13">
      <c r="G457">
        <f t="shared" si="27"/>
        <v>0</v>
      </c>
      <c r="H457" s="28">
        <f t="shared" si="28"/>
        <v>0</v>
      </c>
      <c r="I457" s="24" t="e">
        <f>VLOOKUP(A457,HF!$A$3:$L$11001,10,FALSE)</f>
        <v>#N/A</v>
      </c>
      <c r="J457" s="24" t="e">
        <f>VLOOKUP(A457,HF!$A$3:$L$11001,12,FALSE)</f>
        <v>#N/A</v>
      </c>
      <c r="K457" s="57"/>
      <c r="L457" s="57"/>
      <c r="M457" s="88">
        <f t="shared" si="26"/>
        <v>0</v>
      </c>
    </row>
    <row r="458" spans="7:13">
      <c r="G458">
        <f t="shared" si="27"/>
        <v>0</v>
      </c>
      <c r="H458" s="28">
        <f t="shared" si="28"/>
        <v>0</v>
      </c>
      <c r="I458" s="24" t="e">
        <f>VLOOKUP(A458,HF!$A$3:$L$11001,10,FALSE)</f>
        <v>#N/A</v>
      </c>
      <c r="J458" s="24" t="e">
        <f>VLOOKUP(A458,HF!$A$3:$L$11001,12,FALSE)</f>
        <v>#N/A</v>
      </c>
      <c r="K458" s="57"/>
      <c r="L458" s="57"/>
      <c r="M458" s="88">
        <f t="shared" si="26"/>
        <v>0</v>
      </c>
    </row>
    <row r="459" spans="7:13">
      <c r="G459">
        <f t="shared" si="27"/>
        <v>0</v>
      </c>
      <c r="H459" s="28">
        <f t="shared" si="28"/>
        <v>0</v>
      </c>
      <c r="I459" s="24" t="e">
        <f>VLOOKUP(A459,HF!$A$3:$L$11001,10,FALSE)</f>
        <v>#N/A</v>
      </c>
      <c r="J459" s="24" t="e">
        <f>VLOOKUP(A459,HF!$A$3:$L$11001,12,FALSE)</f>
        <v>#N/A</v>
      </c>
      <c r="K459" s="57"/>
      <c r="L459" s="57"/>
      <c r="M459" s="88">
        <f t="shared" ref="M459:M522" si="29">HOUR(IF(ISERROR(K459),0,IF(ISERROR(L459),0,IF(K459-D459&gt;0,$K459-D459,0)+IF(E459-L459&gt;0,E459-L459,0))))*60 + MINUTE(IF(ISERROR(K459),0,IF(ISERROR(L459),0,IF(K459-D459&gt;0,$K459-D459,0)+IF(E459-L459&gt;0,E459-L459,0))))</f>
        <v>0</v>
      </c>
    </row>
    <row r="460" spans="7:13">
      <c r="G460">
        <f t="shared" si="27"/>
        <v>0</v>
      </c>
      <c r="H460" s="28">
        <f t="shared" si="28"/>
        <v>0</v>
      </c>
      <c r="I460" s="24" t="e">
        <f>VLOOKUP(A460,HF!$A$3:$L$11001,10,FALSE)</f>
        <v>#N/A</v>
      </c>
      <c r="J460" s="24" t="e">
        <f>VLOOKUP(A460,HF!$A$3:$L$11001,12,FALSE)</f>
        <v>#N/A</v>
      </c>
      <c r="K460" s="57"/>
      <c r="L460" s="57"/>
      <c r="M460" s="88">
        <f t="shared" si="29"/>
        <v>0</v>
      </c>
    </row>
    <row r="461" spans="7:13">
      <c r="G461">
        <f t="shared" si="27"/>
        <v>0</v>
      </c>
      <c r="H461" s="28">
        <f t="shared" si="28"/>
        <v>0</v>
      </c>
      <c r="I461" s="24" t="e">
        <f>VLOOKUP(A461,HF!$A$3:$L$11001,10,FALSE)</f>
        <v>#N/A</v>
      </c>
      <c r="J461" s="24" t="e">
        <f>VLOOKUP(A461,HF!$A$3:$L$11001,12,FALSE)</f>
        <v>#N/A</v>
      </c>
      <c r="K461" s="57"/>
      <c r="L461" s="57"/>
      <c r="M461" s="88">
        <f t="shared" si="29"/>
        <v>0</v>
      </c>
    </row>
    <row r="462" spans="7:13">
      <c r="G462">
        <f t="shared" si="27"/>
        <v>0</v>
      </c>
      <c r="H462" s="28">
        <f t="shared" si="28"/>
        <v>0</v>
      </c>
      <c r="I462" s="24" t="e">
        <f>VLOOKUP(A462,HF!$A$3:$L$11001,10,FALSE)</f>
        <v>#N/A</v>
      </c>
      <c r="J462" s="24" t="e">
        <f>VLOOKUP(A462,HF!$A$3:$L$11001,12,FALSE)</f>
        <v>#N/A</v>
      </c>
      <c r="K462" s="57"/>
      <c r="L462" s="57"/>
      <c r="M462" s="88">
        <f t="shared" si="29"/>
        <v>0</v>
      </c>
    </row>
    <row r="463" spans="7:13">
      <c r="G463">
        <f t="shared" si="27"/>
        <v>0</v>
      </c>
      <c r="H463" s="28">
        <f t="shared" si="28"/>
        <v>0</v>
      </c>
      <c r="I463" s="24" t="e">
        <f>VLOOKUP(A463,HF!$A$3:$L$11001,10,FALSE)</f>
        <v>#N/A</v>
      </c>
      <c r="J463" s="24" t="e">
        <f>VLOOKUP(A463,HF!$A$3:$L$11001,12,FALSE)</f>
        <v>#N/A</v>
      </c>
      <c r="K463" s="57"/>
      <c r="L463" s="57"/>
      <c r="M463" s="88">
        <f t="shared" si="29"/>
        <v>0</v>
      </c>
    </row>
    <row r="464" spans="7:13">
      <c r="G464">
        <f t="shared" si="27"/>
        <v>0</v>
      </c>
      <c r="H464" s="28">
        <f t="shared" si="28"/>
        <v>0</v>
      </c>
      <c r="I464" s="24" t="e">
        <f>VLOOKUP(A464,HF!$A$3:$L$11001,10,FALSE)</f>
        <v>#N/A</v>
      </c>
      <c r="J464" s="24" t="e">
        <f>VLOOKUP(A464,HF!$A$3:$L$11001,12,FALSE)</f>
        <v>#N/A</v>
      </c>
      <c r="K464" s="57"/>
      <c r="L464" s="57"/>
      <c r="M464" s="88">
        <f t="shared" si="29"/>
        <v>0</v>
      </c>
    </row>
    <row r="465" spans="7:13">
      <c r="G465">
        <f t="shared" si="27"/>
        <v>0</v>
      </c>
      <c r="H465" s="28">
        <f t="shared" si="28"/>
        <v>0</v>
      </c>
      <c r="I465" s="24" t="e">
        <f>VLOOKUP(A465,HF!$A$3:$L$11001,10,FALSE)</f>
        <v>#N/A</v>
      </c>
      <c r="J465" s="24" t="e">
        <f>VLOOKUP(A465,HF!$A$3:$L$11001,12,FALSE)</f>
        <v>#N/A</v>
      </c>
      <c r="K465" s="57"/>
      <c r="L465" s="57"/>
      <c r="M465" s="88">
        <f t="shared" si="29"/>
        <v>0</v>
      </c>
    </row>
    <row r="466" spans="7:13">
      <c r="G466">
        <f t="shared" si="27"/>
        <v>0</v>
      </c>
      <c r="H466" s="28">
        <f t="shared" si="28"/>
        <v>0</v>
      </c>
      <c r="I466" s="24" t="e">
        <f>VLOOKUP(A466,HF!$A$3:$L$11001,10,FALSE)</f>
        <v>#N/A</v>
      </c>
      <c r="J466" s="24" t="e">
        <f>VLOOKUP(A466,HF!$A$3:$L$11001,12,FALSE)</f>
        <v>#N/A</v>
      </c>
      <c r="K466" s="57"/>
      <c r="L466" s="57"/>
      <c r="M466" s="88">
        <f t="shared" si="29"/>
        <v>0</v>
      </c>
    </row>
    <row r="467" spans="7:13">
      <c r="G467">
        <f t="shared" si="27"/>
        <v>0</v>
      </c>
      <c r="H467" s="28">
        <f t="shared" si="28"/>
        <v>0</v>
      </c>
      <c r="I467" s="24" t="e">
        <f>VLOOKUP(A467,HF!$A$3:$L$11001,10,FALSE)</f>
        <v>#N/A</v>
      </c>
      <c r="J467" s="24" t="e">
        <f>VLOOKUP(A467,HF!$A$3:$L$11001,12,FALSE)</f>
        <v>#N/A</v>
      </c>
      <c r="K467" s="57"/>
      <c r="L467" s="57"/>
      <c r="M467" s="88">
        <f t="shared" si="29"/>
        <v>0</v>
      </c>
    </row>
    <row r="468" spans="7:13">
      <c r="G468">
        <f t="shared" si="27"/>
        <v>0</v>
      </c>
      <c r="H468" s="28">
        <f t="shared" si="28"/>
        <v>0</v>
      </c>
      <c r="I468" s="24" t="e">
        <f>VLOOKUP(A468,HF!$A$3:$L$11001,10,FALSE)</f>
        <v>#N/A</v>
      </c>
      <c r="J468" s="24" t="e">
        <f>VLOOKUP(A468,HF!$A$3:$L$11001,12,FALSE)</f>
        <v>#N/A</v>
      </c>
      <c r="K468" s="57"/>
      <c r="L468" s="57"/>
      <c r="M468" s="88">
        <f t="shared" si="29"/>
        <v>0</v>
      </c>
    </row>
    <row r="469" spans="7:13">
      <c r="G469">
        <f t="shared" si="27"/>
        <v>0</v>
      </c>
      <c r="H469" s="28">
        <f t="shared" si="28"/>
        <v>0</v>
      </c>
      <c r="I469" s="24" t="e">
        <f>VLOOKUP(A469,HF!$A$3:$L$11001,10,FALSE)</f>
        <v>#N/A</v>
      </c>
      <c r="J469" s="24" t="e">
        <f>VLOOKUP(A469,HF!$A$3:$L$11001,12,FALSE)</f>
        <v>#N/A</v>
      </c>
      <c r="K469" s="57"/>
      <c r="L469" s="57"/>
      <c r="M469" s="88">
        <f t="shared" si="29"/>
        <v>0</v>
      </c>
    </row>
    <row r="470" spans="7:13">
      <c r="G470">
        <f t="shared" si="27"/>
        <v>0</v>
      </c>
      <c r="H470" s="28">
        <f t="shared" si="28"/>
        <v>0</v>
      </c>
      <c r="I470" s="24" t="e">
        <f>VLOOKUP(A470,HF!$A$3:$L$11001,10,FALSE)</f>
        <v>#N/A</v>
      </c>
      <c r="J470" s="24" t="e">
        <f>VLOOKUP(A470,HF!$A$3:$L$11001,12,FALSE)</f>
        <v>#N/A</v>
      </c>
      <c r="K470" s="57"/>
      <c r="L470" s="57"/>
      <c r="M470" s="88">
        <f t="shared" si="29"/>
        <v>0</v>
      </c>
    </row>
    <row r="471" spans="7:13">
      <c r="G471">
        <f t="shared" si="27"/>
        <v>0</v>
      </c>
      <c r="H471" s="28">
        <f t="shared" si="28"/>
        <v>0</v>
      </c>
      <c r="I471" s="24" t="e">
        <f>VLOOKUP(A471,HF!$A$3:$L$11001,10,FALSE)</f>
        <v>#N/A</v>
      </c>
      <c r="J471" s="24" t="e">
        <f>VLOOKUP(A471,HF!$A$3:$L$11001,12,FALSE)</f>
        <v>#N/A</v>
      </c>
      <c r="K471" s="57"/>
      <c r="L471" s="57"/>
      <c r="M471" s="88">
        <f t="shared" si="29"/>
        <v>0</v>
      </c>
    </row>
    <row r="472" spans="7:13">
      <c r="G472">
        <f t="shared" si="27"/>
        <v>0</v>
      </c>
      <c r="H472" s="28">
        <f t="shared" si="28"/>
        <v>0</v>
      </c>
      <c r="I472" s="24" t="e">
        <f>VLOOKUP(A472,HF!$A$3:$L$11001,10,FALSE)</f>
        <v>#N/A</v>
      </c>
      <c r="J472" s="24" t="e">
        <f>VLOOKUP(A472,HF!$A$3:$L$11001,12,FALSE)</f>
        <v>#N/A</v>
      </c>
      <c r="K472" s="57"/>
      <c r="L472" s="57"/>
      <c r="M472" s="88">
        <f t="shared" si="29"/>
        <v>0</v>
      </c>
    </row>
    <row r="473" spans="7:13">
      <c r="G473">
        <f t="shared" si="27"/>
        <v>0</v>
      </c>
      <c r="H473" s="28">
        <f t="shared" si="28"/>
        <v>0</v>
      </c>
      <c r="I473" s="24" t="e">
        <f>VLOOKUP(A473,HF!$A$3:$L$11001,10,FALSE)</f>
        <v>#N/A</v>
      </c>
      <c r="J473" s="24" t="e">
        <f>VLOOKUP(A473,HF!$A$3:$L$11001,12,FALSE)</f>
        <v>#N/A</v>
      </c>
      <c r="K473" s="57"/>
      <c r="L473" s="57"/>
      <c r="M473" s="88">
        <f t="shared" si="29"/>
        <v>0</v>
      </c>
    </row>
    <row r="474" spans="7:13">
      <c r="G474">
        <f t="shared" si="27"/>
        <v>0</v>
      </c>
      <c r="H474" s="28">
        <f t="shared" si="28"/>
        <v>0</v>
      </c>
      <c r="I474" s="24" t="e">
        <f>VLOOKUP(A474,HF!$A$3:$L$11001,10,FALSE)</f>
        <v>#N/A</v>
      </c>
      <c r="J474" s="24" t="e">
        <f>VLOOKUP(A474,HF!$A$3:$L$11001,12,FALSE)</f>
        <v>#N/A</v>
      </c>
      <c r="K474" s="57"/>
      <c r="L474" s="57"/>
      <c r="M474" s="88">
        <f t="shared" si="29"/>
        <v>0</v>
      </c>
    </row>
    <row r="475" spans="7:13">
      <c r="G475">
        <f t="shared" si="27"/>
        <v>0</v>
      </c>
      <c r="H475" s="28">
        <f t="shared" si="28"/>
        <v>0</v>
      </c>
      <c r="I475" s="24" t="e">
        <f>VLOOKUP(A475,HF!$A$3:$L$11001,10,FALSE)</f>
        <v>#N/A</v>
      </c>
      <c r="J475" s="24" t="e">
        <f>VLOOKUP(A475,HF!$A$3:$L$11001,12,FALSE)</f>
        <v>#N/A</v>
      </c>
      <c r="K475" s="57"/>
      <c r="L475" s="57"/>
      <c r="M475" s="88">
        <f t="shared" si="29"/>
        <v>0</v>
      </c>
    </row>
    <row r="476" spans="7:13">
      <c r="G476">
        <f t="shared" si="27"/>
        <v>0</v>
      </c>
      <c r="H476" s="28">
        <f t="shared" si="28"/>
        <v>0</v>
      </c>
      <c r="I476" s="24" t="e">
        <f>VLOOKUP(A476,HF!$A$3:$L$11001,10,FALSE)</f>
        <v>#N/A</v>
      </c>
      <c r="J476" s="24" t="e">
        <f>VLOOKUP(A476,HF!$A$3:$L$11001,12,FALSE)</f>
        <v>#N/A</v>
      </c>
      <c r="K476" s="57"/>
      <c r="L476" s="57"/>
      <c r="M476" s="88">
        <f t="shared" si="29"/>
        <v>0</v>
      </c>
    </row>
    <row r="477" spans="7:13">
      <c r="G477">
        <f t="shared" si="27"/>
        <v>0</v>
      </c>
      <c r="H477" s="28">
        <f t="shared" si="28"/>
        <v>0</v>
      </c>
      <c r="I477" s="24" t="e">
        <f>VLOOKUP(A477,HF!$A$3:$L$11001,10,FALSE)</f>
        <v>#N/A</v>
      </c>
      <c r="J477" s="24" t="e">
        <f>VLOOKUP(A477,HF!$A$3:$L$11001,12,FALSE)</f>
        <v>#N/A</v>
      </c>
      <c r="K477" s="57"/>
      <c r="L477" s="57"/>
      <c r="M477" s="88">
        <f t="shared" si="29"/>
        <v>0</v>
      </c>
    </row>
    <row r="478" spans="7:13">
      <c r="G478">
        <f t="shared" si="27"/>
        <v>0</v>
      </c>
      <c r="H478" s="28">
        <f t="shared" si="28"/>
        <v>0</v>
      </c>
      <c r="I478" s="24" t="e">
        <f>VLOOKUP(A478,HF!$A$3:$L$11001,10,FALSE)</f>
        <v>#N/A</v>
      </c>
      <c r="J478" s="24" t="e">
        <f>VLOOKUP(A478,HF!$A$3:$L$11001,12,FALSE)</f>
        <v>#N/A</v>
      </c>
      <c r="K478" s="57"/>
      <c r="L478" s="57"/>
      <c r="M478" s="88">
        <f t="shared" si="29"/>
        <v>0</v>
      </c>
    </row>
    <row r="479" spans="7:13">
      <c r="G479">
        <f t="shared" si="27"/>
        <v>0</v>
      </c>
      <c r="H479" s="28">
        <f t="shared" si="28"/>
        <v>0</v>
      </c>
      <c r="I479" s="24" t="e">
        <f>VLOOKUP(A479,HF!$A$3:$L$11001,10,FALSE)</f>
        <v>#N/A</v>
      </c>
      <c r="J479" s="24" t="e">
        <f>VLOOKUP(A479,HF!$A$3:$L$11001,12,FALSE)</f>
        <v>#N/A</v>
      </c>
      <c r="K479" s="57"/>
      <c r="L479" s="57"/>
      <c r="M479" s="88">
        <f t="shared" si="29"/>
        <v>0</v>
      </c>
    </row>
    <row r="480" spans="7:13">
      <c r="G480">
        <f t="shared" si="27"/>
        <v>0</v>
      </c>
      <c r="H480" s="28">
        <f t="shared" si="28"/>
        <v>0</v>
      </c>
      <c r="I480" s="24" t="e">
        <f>VLOOKUP(A480,HF!$A$3:$L$11001,10,FALSE)</f>
        <v>#N/A</v>
      </c>
      <c r="J480" s="24" t="e">
        <f>VLOOKUP(A480,HF!$A$3:$L$11001,12,FALSE)</f>
        <v>#N/A</v>
      </c>
      <c r="K480" s="57"/>
      <c r="L480" s="57"/>
      <c r="M480" s="88">
        <f t="shared" si="29"/>
        <v>0</v>
      </c>
    </row>
    <row r="481" spans="7:13">
      <c r="G481">
        <f t="shared" si="27"/>
        <v>0</v>
      </c>
      <c r="H481" s="28">
        <f t="shared" si="28"/>
        <v>0</v>
      </c>
      <c r="I481" s="24" t="e">
        <f>VLOOKUP(A481,HF!$A$3:$L$11001,10,FALSE)</f>
        <v>#N/A</v>
      </c>
      <c r="J481" s="24" t="e">
        <f>VLOOKUP(A481,HF!$A$3:$L$11001,12,FALSE)</f>
        <v>#N/A</v>
      </c>
      <c r="K481" s="57"/>
      <c r="L481" s="57"/>
      <c r="M481" s="88">
        <f t="shared" si="29"/>
        <v>0</v>
      </c>
    </row>
    <row r="482" spans="7:13">
      <c r="G482">
        <f t="shared" si="27"/>
        <v>0</v>
      </c>
      <c r="H482" s="28">
        <f t="shared" si="28"/>
        <v>0</v>
      </c>
      <c r="I482" s="24" t="e">
        <f>VLOOKUP(A482,HF!$A$3:$L$11001,10,FALSE)</f>
        <v>#N/A</v>
      </c>
      <c r="J482" s="24" t="e">
        <f>VLOOKUP(A482,HF!$A$3:$L$11001,12,FALSE)</f>
        <v>#N/A</v>
      </c>
      <c r="K482" s="57"/>
      <c r="L482" s="57"/>
      <c r="M482" s="88">
        <f t="shared" si="29"/>
        <v>0</v>
      </c>
    </row>
    <row r="483" spans="7:13">
      <c r="G483">
        <f t="shared" si="27"/>
        <v>0</v>
      </c>
      <c r="H483" s="28">
        <f t="shared" si="28"/>
        <v>0</v>
      </c>
      <c r="I483" s="24" t="e">
        <f>VLOOKUP(A483,HF!$A$3:$L$11001,10,FALSE)</f>
        <v>#N/A</v>
      </c>
      <c r="J483" s="24" t="e">
        <f>VLOOKUP(A483,HF!$A$3:$L$11001,12,FALSE)</f>
        <v>#N/A</v>
      </c>
      <c r="K483" s="57"/>
      <c r="L483" s="57"/>
      <c r="M483" s="88">
        <f t="shared" si="29"/>
        <v>0</v>
      </c>
    </row>
    <row r="484" spans="7:13">
      <c r="G484">
        <f t="shared" si="27"/>
        <v>0</v>
      </c>
      <c r="H484" s="28">
        <f t="shared" si="28"/>
        <v>0</v>
      </c>
      <c r="I484" s="24" t="e">
        <f>VLOOKUP(A484,HF!$A$3:$L$11001,10,FALSE)</f>
        <v>#N/A</v>
      </c>
      <c r="J484" s="24" t="e">
        <f>VLOOKUP(A484,HF!$A$3:$L$11001,12,FALSE)</f>
        <v>#N/A</v>
      </c>
      <c r="K484" s="57"/>
      <c r="L484" s="57"/>
      <c r="M484" s="88">
        <f t="shared" si="29"/>
        <v>0</v>
      </c>
    </row>
    <row r="485" spans="7:13">
      <c r="G485">
        <f t="shared" si="27"/>
        <v>0</v>
      </c>
      <c r="H485" s="28">
        <f t="shared" si="28"/>
        <v>0</v>
      </c>
      <c r="I485" s="24" t="e">
        <f>VLOOKUP(A485,HF!$A$3:$L$11001,10,FALSE)</f>
        <v>#N/A</v>
      </c>
      <c r="J485" s="24" t="e">
        <f>VLOOKUP(A485,HF!$A$3:$L$11001,12,FALSE)</f>
        <v>#N/A</v>
      </c>
      <c r="K485" s="57"/>
      <c r="L485" s="57"/>
      <c r="M485" s="88">
        <f t="shared" si="29"/>
        <v>0</v>
      </c>
    </row>
    <row r="486" spans="7:13">
      <c r="G486">
        <f t="shared" si="27"/>
        <v>0</v>
      </c>
      <c r="H486" s="28">
        <f t="shared" si="28"/>
        <v>0</v>
      </c>
      <c r="I486" s="24" t="e">
        <f>VLOOKUP(A486,HF!$A$3:$L$11001,10,FALSE)</f>
        <v>#N/A</v>
      </c>
      <c r="J486" s="24" t="e">
        <f>VLOOKUP(A486,HF!$A$3:$L$11001,12,FALSE)</f>
        <v>#N/A</v>
      </c>
      <c r="K486" s="57"/>
      <c r="L486" s="57"/>
      <c r="M486" s="88">
        <f t="shared" si="29"/>
        <v>0</v>
      </c>
    </row>
    <row r="487" spans="7:13">
      <c r="G487">
        <f t="shared" si="27"/>
        <v>0</v>
      </c>
      <c r="H487" s="28">
        <f t="shared" si="28"/>
        <v>0</v>
      </c>
      <c r="I487" s="24" t="e">
        <f>VLOOKUP(A487,HF!$A$3:$L$11001,10,FALSE)</f>
        <v>#N/A</v>
      </c>
      <c r="J487" s="24" t="e">
        <f>VLOOKUP(A487,HF!$A$3:$L$11001,12,FALSE)</f>
        <v>#N/A</v>
      </c>
      <c r="K487" s="57"/>
      <c r="L487" s="57"/>
      <c r="M487" s="88">
        <f t="shared" si="29"/>
        <v>0</v>
      </c>
    </row>
    <row r="488" spans="7:13">
      <c r="G488">
        <f t="shared" si="27"/>
        <v>0</v>
      </c>
      <c r="H488" s="28">
        <f t="shared" si="28"/>
        <v>0</v>
      </c>
      <c r="I488" s="24" t="e">
        <f>VLOOKUP(A488,HF!$A$3:$L$11001,10,FALSE)</f>
        <v>#N/A</v>
      </c>
      <c r="J488" s="24" t="e">
        <f>VLOOKUP(A488,HF!$A$3:$L$11001,12,FALSE)</f>
        <v>#N/A</v>
      </c>
      <c r="K488" s="57"/>
      <c r="L488" s="57"/>
      <c r="M488" s="88">
        <f t="shared" si="29"/>
        <v>0</v>
      </c>
    </row>
    <row r="489" spans="7:13">
      <c r="G489">
        <f t="shared" si="27"/>
        <v>0</v>
      </c>
      <c r="H489" s="28">
        <f t="shared" si="28"/>
        <v>0</v>
      </c>
      <c r="I489" s="24" t="e">
        <f>VLOOKUP(A489,HF!$A$3:$L$11001,10,FALSE)</f>
        <v>#N/A</v>
      </c>
      <c r="J489" s="24" t="e">
        <f>VLOOKUP(A489,HF!$A$3:$L$11001,12,FALSE)</f>
        <v>#N/A</v>
      </c>
      <c r="K489" s="57"/>
      <c r="L489" s="57"/>
      <c r="M489" s="88">
        <f t="shared" si="29"/>
        <v>0</v>
      </c>
    </row>
    <row r="490" spans="7:13">
      <c r="G490">
        <f t="shared" si="27"/>
        <v>0</v>
      </c>
      <c r="H490" s="28">
        <f t="shared" si="28"/>
        <v>0</v>
      </c>
      <c r="I490" s="24" t="e">
        <f>VLOOKUP(A490,HF!$A$3:$L$11001,10,FALSE)</f>
        <v>#N/A</v>
      </c>
      <c r="J490" s="24" t="e">
        <f>VLOOKUP(A490,HF!$A$3:$L$11001,12,FALSE)</f>
        <v>#N/A</v>
      </c>
      <c r="K490" s="57"/>
      <c r="L490" s="57"/>
      <c r="M490" s="88">
        <f t="shared" si="29"/>
        <v>0</v>
      </c>
    </row>
    <row r="491" spans="7:13">
      <c r="G491">
        <f t="shared" si="27"/>
        <v>0</v>
      </c>
      <c r="H491" s="28">
        <f t="shared" si="28"/>
        <v>0</v>
      </c>
      <c r="I491" s="24" t="e">
        <f>VLOOKUP(A491,HF!$A$3:$L$11001,10,FALSE)</f>
        <v>#N/A</v>
      </c>
      <c r="J491" s="24" t="e">
        <f>VLOOKUP(A491,HF!$A$3:$L$11001,12,FALSE)</f>
        <v>#N/A</v>
      </c>
      <c r="K491" s="57"/>
      <c r="L491" s="57"/>
      <c r="M491" s="88">
        <f t="shared" si="29"/>
        <v>0</v>
      </c>
    </row>
    <row r="492" spans="7:13">
      <c r="G492">
        <f t="shared" si="27"/>
        <v>0</v>
      </c>
      <c r="H492" s="28">
        <f t="shared" si="28"/>
        <v>0</v>
      </c>
      <c r="I492" s="24" t="e">
        <f>VLOOKUP(A492,HF!$A$3:$L$11001,10,FALSE)</f>
        <v>#N/A</v>
      </c>
      <c r="J492" s="24" t="e">
        <f>VLOOKUP(A492,HF!$A$3:$L$11001,12,FALSE)</f>
        <v>#N/A</v>
      </c>
      <c r="K492" s="57"/>
      <c r="L492" s="57"/>
      <c r="M492" s="88">
        <f t="shared" si="29"/>
        <v>0</v>
      </c>
    </row>
    <row r="493" spans="7:13">
      <c r="G493">
        <f t="shared" si="27"/>
        <v>0</v>
      </c>
      <c r="H493" s="28">
        <f t="shared" si="28"/>
        <v>0</v>
      </c>
      <c r="I493" s="24" t="e">
        <f>VLOOKUP(A493,HF!$A$3:$L$11001,10,FALSE)</f>
        <v>#N/A</v>
      </c>
      <c r="J493" s="24" t="e">
        <f>VLOOKUP(A493,HF!$A$3:$L$11001,12,FALSE)</f>
        <v>#N/A</v>
      </c>
      <c r="K493" s="57"/>
      <c r="L493" s="57"/>
      <c r="M493" s="88">
        <f t="shared" si="29"/>
        <v>0</v>
      </c>
    </row>
    <row r="494" spans="7:13">
      <c r="G494">
        <f t="shared" si="27"/>
        <v>0</v>
      </c>
      <c r="H494" s="28">
        <f t="shared" si="28"/>
        <v>0</v>
      </c>
      <c r="I494" s="24" t="e">
        <f>VLOOKUP(A494,HF!$A$3:$L$11001,10,FALSE)</f>
        <v>#N/A</v>
      </c>
      <c r="J494" s="24" t="e">
        <f>VLOOKUP(A494,HF!$A$3:$L$11001,12,FALSE)</f>
        <v>#N/A</v>
      </c>
      <c r="K494" s="57"/>
      <c r="L494" s="57"/>
      <c r="M494" s="88">
        <f t="shared" si="29"/>
        <v>0</v>
      </c>
    </row>
    <row r="495" spans="7:13">
      <c r="G495">
        <f t="shared" si="27"/>
        <v>0</v>
      </c>
      <c r="H495" s="28">
        <f t="shared" si="28"/>
        <v>0</v>
      </c>
      <c r="I495" s="24" t="e">
        <f>VLOOKUP(A495,HF!$A$3:$L$11001,10,FALSE)</f>
        <v>#N/A</v>
      </c>
      <c r="J495" s="24" t="e">
        <f>VLOOKUP(A495,HF!$A$3:$L$11001,12,FALSE)</f>
        <v>#N/A</v>
      </c>
      <c r="K495" s="57"/>
      <c r="L495" s="57"/>
      <c r="M495" s="88">
        <f t="shared" si="29"/>
        <v>0</v>
      </c>
    </row>
    <row r="496" spans="7:13">
      <c r="G496">
        <f t="shared" si="27"/>
        <v>0</v>
      </c>
      <c r="H496" s="28">
        <f t="shared" si="28"/>
        <v>0</v>
      </c>
      <c r="I496" s="24" t="e">
        <f>VLOOKUP(A496,HF!$A$3:$L$11001,10,FALSE)</f>
        <v>#N/A</v>
      </c>
      <c r="J496" s="24" t="e">
        <f>VLOOKUP(A496,HF!$A$3:$L$11001,12,FALSE)</f>
        <v>#N/A</v>
      </c>
      <c r="K496" s="57"/>
      <c r="L496" s="57"/>
      <c r="M496" s="88">
        <f t="shared" si="29"/>
        <v>0</v>
      </c>
    </row>
    <row r="497" spans="7:13">
      <c r="G497">
        <f t="shared" si="27"/>
        <v>0</v>
      </c>
      <c r="H497" s="28">
        <f t="shared" si="28"/>
        <v>0</v>
      </c>
      <c r="I497" s="24" t="e">
        <f>VLOOKUP(A497,HF!$A$3:$L$11001,10,FALSE)</f>
        <v>#N/A</v>
      </c>
      <c r="J497" s="24" t="e">
        <f>VLOOKUP(A497,HF!$A$3:$L$11001,12,FALSE)</f>
        <v>#N/A</v>
      </c>
      <c r="K497" s="57"/>
      <c r="L497" s="57"/>
      <c r="M497" s="88">
        <f t="shared" si="29"/>
        <v>0</v>
      </c>
    </row>
    <row r="498" spans="7:13">
      <c r="G498">
        <f t="shared" si="27"/>
        <v>0</v>
      </c>
      <c r="H498" s="28">
        <f t="shared" si="28"/>
        <v>0</v>
      </c>
      <c r="I498" s="24" t="e">
        <f>VLOOKUP(A498,HF!$A$3:$L$11001,10,FALSE)</f>
        <v>#N/A</v>
      </c>
      <c r="J498" s="24" t="e">
        <f>VLOOKUP(A498,HF!$A$3:$L$11001,12,FALSE)</f>
        <v>#N/A</v>
      </c>
      <c r="K498" s="57"/>
      <c r="L498" s="57"/>
      <c r="M498" s="88">
        <f t="shared" si="29"/>
        <v>0</v>
      </c>
    </row>
    <row r="499" spans="7:13">
      <c r="G499">
        <f t="shared" si="27"/>
        <v>0</v>
      </c>
      <c r="H499" s="28">
        <f t="shared" si="28"/>
        <v>0</v>
      </c>
      <c r="I499" s="24" t="e">
        <f>VLOOKUP(A499,HF!$A$3:$L$11001,10,FALSE)</f>
        <v>#N/A</v>
      </c>
      <c r="J499" s="24" t="e">
        <f>VLOOKUP(A499,HF!$A$3:$L$11001,12,FALSE)</f>
        <v>#N/A</v>
      </c>
      <c r="K499" s="57"/>
      <c r="L499" s="57"/>
      <c r="M499" s="88">
        <f t="shared" si="29"/>
        <v>0</v>
      </c>
    </row>
    <row r="500" spans="7:13">
      <c r="G500">
        <f t="shared" si="27"/>
        <v>0</v>
      </c>
      <c r="H500" s="28">
        <f t="shared" si="28"/>
        <v>0</v>
      </c>
      <c r="I500" s="24" t="e">
        <f>VLOOKUP(A500,HF!$A$3:$L$11001,10,FALSE)</f>
        <v>#N/A</v>
      </c>
      <c r="J500" s="24" t="e">
        <f>VLOOKUP(A500,HF!$A$3:$L$11001,12,FALSE)</f>
        <v>#N/A</v>
      </c>
      <c r="K500" s="57"/>
      <c r="L500" s="57"/>
      <c r="M500" s="88">
        <f t="shared" si="29"/>
        <v>0</v>
      </c>
    </row>
    <row r="501" spans="7:13">
      <c r="G501">
        <f t="shared" si="27"/>
        <v>0</v>
      </c>
      <c r="H501" s="28">
        <f t="shared" si="28"/>
        <v>0</v>
      </c>
      <c r="I501" s="24" t="e">
        <f>VLOOKUP(A501,HF!$A$3:$L$11001,10,FALSE)</f>
        <v>#N/A</v>
      </c>
      <c r="J501" s="24" t="e">
        <f>VLOOKUP(A501,HF!$A$3:$L$11001,12,FALSE)</f>
        <v>#N/A</v>
      </c>
      <c r="K501" s="57"/>
      <c r="L501" s="57"/>
      <c r="M501" s="88">
        <f t="shared" si="29"/>
        <v>0</v>
      </c>
    </row>
    <row r="502" spans="7:13">
      <c r="G502">
        <f t="shared" si="27"/>
        <v>0</v>
      </c>
      <c r="H502" s="28">
        <f t="shared" si="28"/>
        <v>0</v>
      </c>
      <c r="I502" s="24" t="e">
        <f>VLOOKUP(A502,HF!$A$3:$L$11001,10,FALSE)</f>
        <v>#N/A</v>
      </c>
      <c r="J502" s="24" t="e">
        <f>VLOOKUP(A502,HF!$A$3:$L$11001,12,FALSE)</f>
        <v>#N/A</v>
      </c>
      <c r="K502" s="57"/>
      <c r="L502" s="57"/>
      <c r="M502" s="88">
        <f t="shared" si="29"/>
        <v>0</v>
      </c>
    </row>
    <row r="503" spans="7:13">
      <c r="G503">
        <f t="shared" si="27"/>
        <v>0</v>
      </c>
      <c r="H503" s="28">
        <f t="shared" si="28"/>
        <v>0</v>
      </c>
      <c r="I503" s="24" t="e">
        <f>VLOOKUP(A503,HF!$A$3:$L$11001,10,FALSE)</f>
        <v>#N/A</v>
      </c>
      <c r="J503" s="24" t="e">
        <f>VLOOKUP(A503,HF!$A$3:$L$11001,12,FALSE)</f>
        <v>#N/A</v>
      </c>
      <c r="K503" s="57"/>
      <c r="L503" s="57"/>
      <c r="M503" s="88">
        <f t="shared" si="29"/>
        <v>0</v>
      </c>
    </row>
    <row r="504" spans="7:13">
      <c r="G504">
        <f t="shared" si="27"/>
        <v>0</v>
      </c>
      <c r="H504" s="28">
        <f t="shared" si="28"/>
        <v>0</v>
      </c>
      <c r="I504" s="24" t="e">
        <f>VLOOKUP(A504,HF!$A$3:$L$11001,10,FALSE)</f>
        <v>#N/A</v>
      </c>
      <c r="J504" s="24" t="e">
        <f>VLOOKUP(A504,HF!$A$3:$L$11001,12,FALSE)</f>
        <v>#N/A</v>
      </c>
      <c r="K504" s="57"/>
      <c r="L504" s="57"/>
      <c r="M504" s="88">
        <f t="shared" si="29"/>
        <v>0</v>
      </c>
    </row>
    <row r="505" spans="7:13">
      <c r="G505">
        <f t="shared" si="27"/>
        <v>0</v>
      </c>
      <c r="H505" s="28">
        <f t="shared" si="28"/>
        <v>0</v>
      </c>
      <c r="I505" s="24" t="e">
        <f>VLOOKUP(A505,HF!$A$3:$L$11001,10,FALSE)</f>
        <v>#N/A</v>
      </c>
      <c r="J505" s="24" t="e">
        <f>VLOOKUP(A505,HF!$A$3:$L$11001,12,FALSE)</f>
        <v>#N/A</v>
      </c>
      <c r="K505" s="57"/>
      <c r="L505" s="57"/>
      <c r="M505" s="88">
        <f t="shared" si="29"/>
        <v>0</v>
      </c>
    </row>
    <row r="506" spans="7:13">
      <c r="G506">
        <f t="shared" si="27"/>
        <v>0</v>
      </c>
      <c r="H506" s="28">
        <f t="shared" si="28"/>
        <v>0</v>
      </c>
      <c r="I506" s="24" t="e">
        <f>VLOOKUP(A506,HF!$A$3:$L$11001,10,FALSE)</f>
        <v>#N/A</v>
      </c>
      <c r="J506" s="24" t="e">
        <f>VLOOKUP(A506,HF!$A$3:$L$11001,12,FALSE)</f>
        <v>#N/A</v>
      </c>
      <c r="K506" s="57"/>
      <c r="L506" s="57"/>
      <c r="M506" s="88">
        <f t="shared" si="29"/>
        <v>0</v>
      </c>
    </row>
    <row r="507" spans="7:13">
      <c r="G507">
        <f t="shared" si="27"/>
        <v>0</v>
      </c>
      <c r="H507" s="28">
        <f t="shared" si="28"/>
        <v>0</v>
      </c>
      <c r="I507" s="24" t="e">
        <f>VLOOKUP(A507,HF!$A$3:$L$11001,10,FALSE)</f>
        <v>#N/A</v>
      </c>
      <c r="J507" s="24" t="e">
        <f>VLOOKUP(A507,HF!$A$3:$L$11001,12,FALSE)</f>
        <v>#N/A</v>
      </c>
      <c r="K507" s="57"/>
      <c r="L507" s="57"/>
      <c r="M507" s="88">
        <f t="shared" si="29"/>
        <v>0</v>
      </c>
    </row>
    <row r="508" spans="7:13">
      <c r="G508">
        <f t="shared" si="27"/>
        <v>0</v>
      </c>
      <c r="H508" s="28">
        <f t="shared" si="28"/>
        <v>0</v>
      </c>
      <c r="I508" s="24" t="e">
        <f>VLOOKUP(A508,HF!$A$3:$L$11001,10,FALSE)</f>
        <v>#N/A</v>
      </c>
      <c r="J508" s="24" t="e">
        <f>VLOOKUP(A508,HF!$A$3:$L$11001,12,FALSE)</f>
        <v>#N/A</v>
      </c>
      <c r="K508" s="57"/>
      <c r="L508" s="57"/>
      <c r="M508" s="88">
        <f t="shared" si="29"/>
        <v>0</v>
      </c>
    </row>
    <row r="509" spans="7:13">
      <c r="G509">
        <f t="shared" ref="G509:G572" si="30">F509-C509</f>
        <v>0</v>
      </c>
      <c r="H509" s="28">
        <f t="shared" ref="H509:H572" si="31">E509-D509</f>
        <v>0</v>
      </c>
      <c r="I509" s="24" t="e">
        <f>VLOOKUP(A509,HF!$A$3:$L$11001,10,FALSE)</f>
        <v>#N/A</v>
      </c>
      <c r="J509" s="24" t="e">
        <f>VLOOKUP(A509,HF!$A$3:$L$11001,12,FALSE)</f>
        <v>#N/A</v>
      </c>
      <c r="K509" s="57"/>
      <c r="L509" s="57"/>
      <c r="M509" s="88">
        <f t="shared" si="29"/>
        <v>0</v>
      </c>
    </row>
    <row r="510" spans="7:13">
      <c r="G510">
        <f t="shared" si="30"/>
        <v>0</v>
      </c>
      <c r="H510" s="28">
        <f t="shared" si="31"/>
        <v>0</v>
      </c>
      <c r="I510" s="24" t="e">
        <f>VLOOKUP(A510,HF!$A$3:$L$11001,10,FALSE)</f>
        <v>#N/A</v>
      </c>
      <c r="J510" s="24" t="e">
        <f>VLOOKUP(A510,HF!$A$3:$L$11001,12,FALSE)</f>
        <v>#N/A</v>
      </c>
      <c r="K510" s="57"/>
      <c r="L510" s="57"/>
      <c r="M510" s="88">
        <f t="shared" si="29"/>
        <v>0</v>
      </c>
    </row>
    <row r="511" spans="7:13">
      <c r="G511">
        <f t="shared" si="30"/>
        <v>0</v>
      </c>
      <c r="H511" s="28">
        <f t="shared" si="31"/>
        <v>0</v>
      </c>
      <c r="I511" s="24" t="e">
        <f>VLOOKUP(A511,HF!$A$3:$L$11001,10,FALSE)</f>
        <v>#N/A</v>
      </c>
      <c r="J511" s="24" t="e">
        <f>VLOOKUP(A511,HF!$A$3:$L$11001,12,FALSE)</f>
        <v>#N/A</v>
      </c>
      <c r="K511" s="57"/>
      <c r="L511" s="57"/>
      <c r="M511" s="88">
        <f t="shared" si="29"/>
        <v>0</v>
      </c>
    </row>
    <row r="512" spans="7:13">
      <c r="G512">
        <f t="shared" si="30"/>
        <v>0</v>
      </c>
      <c r="H512" s="28">
        <f t="shared" si="31"/>
        <v>0</v>
      </c>
      <c r="I512" s="24" t="e">
        <f>VLOOKUP(A512,HF!$A$3:$L$11001,10,FALSE)</f>
        <v>#N/A</v>
      </c>
      <c r="J512" s="24" t="e">
        <f>VLOOKUP(A512,HF!$A$3:$L$11001,12,FALSE)</f>
        <v>#N/A</v>
      </c>
      <c r="K512" s="57"/>
      <c r="L512" s="57"/>
      <c r="M512" s="88">
        <f t="shared" si="29"/>
        <v>0</v>
      </c>
    </row>
    <row r="513" spans="7:13">
      <c r="G513">
        <f t="shared" si="30"/>
        <v>0</v>
      </c>
      <c r="H513" s="28">
        <f t="shared" si="31"/>
        <v>0</v>
      </c>
      <c r="I513" s="24" t="e">
        <f>VLOOKUP(A513,HF!$A$3:$L$11001,10,FALSE)</f>
        <v>#N/A</v>
      </c>
      <c r="J513" s="24" t="e">
        <f>VLOOKUP(A513,HF!$A$3:$L$11001,12,FALSE)</f>
        <v>#N/A</v>
      </c>
      <c r="K513" s="57"/>
      <c r="L513" s="57"/>
      <c r="M513" s="88">
        <f t="shared" si="29"/>
        <v>0</v>
      </c>
    </row>
    <row r="514" spans="7:13">
      <c r="G514">
        <f t="shared" si="30"/>
        <v>0</v>
      </c>
      <c r="H514" s="28">
        <f t="shared" si="31"/>
        <v>0</v>
      </c>
      <c r="I514" s="24" t="e">
        <f>VLOOKUP(A514,HF!$A$3:$L$11001,10,FALSE)</f>
        <v>#N/A</v>
      </c>
      <c r="J514" s="24" t="e">
        <f>VLOOKUP(A514,HF!$A$3:$L$11001,12,FALSE)</f>
        <v>#N/A</v>
      </c>
      <c r="K514" s="57"/>
      <c r="L514" s="57"/>
      <c r="M514" s="88">
        <f t="shared" si="29"/>
        <v>0</v>
      </c>
    </row>
    <row r="515" spans="7:13">
      <c r="G515">
        <f t="shared" si="30"/>
        <v>0</v>
      </c>
      <c r="H515" s="28">
        <f t="shared" si="31"/>
        <v>0</v>
      </c>
      <c r="I515" s="24" t="e">
        <f>VLOOKUP(A515,HF!$A$3:$L$11001,10,FALSE)</f>
        <v>#N/A</v>
      </c>
      <c r="J515" s="24" t="e">
        <f>VLOOKUP(A515,HF!$A$3:$L$11001,12,FALSE)</f>
        <v>#N/A</v>
      </c>
      <c r="K515" s="57"/>
      <c r="L515" s="57"/>
      <c r="M515" s="88">
        <f t="shared" si="29"/>
        <v>0</v>
      </c>
    </row>
    <row r="516" spans="7:13">
      <c r="G516">
        <f t="shared" si="30"/>
        <v>0</v>
      </c>
      <c r="H516" s="28">
        <f t="shared" si="31"/>
        <v>0</v>
      </c>
      <c r="I516" s="24" t="e">
        <f>VLOOKUP(A516,HF!$A$3:$L$11001,10,FALSE)</f>
        <v>#N/A</v>
      </c>
      <c r="J516" s="24" t="e">
        <f>VLOOKUP(A516,HF!$A$3:$L$11001,12,FALSE)</f>
        <v>#N/A</v>
      </c>
      <c r="K516" s="57"/>
      <c r="L516" s="57"/>
      <c r="M516" s="88">
        <f t="shared" si="29"/>
        <v>0</v>
      </c>
    </row>
    <row r="517" spans="7:13">
      <c r="G517">
        <f t="shared" si="30"/>
        <v>0</v>
      </c>
      <c r="H517" s="28">
        <f t="shared" si="31"/>
        <v>0</v>
      </c>
      <c r="I517" s="24" t="e">
        <f>VLOOKUP(A517,HF!$A$3:$L$11001,10,FALSE)</f>
        <v>#N/A</v>
      </c>
      <c r="J517" s="24" t="e">
        <f>VLOOKUP(A517,HF!$A$3:$L$11001,12,FALSE)</f>
        <v>#N/A</v>
      </c>
      <c r="K517" s="57"/>
      <c r="L517" s="57"/>
      <c r="M517" s="88">
        <f t="shared" si="29"/>
        <v>0</v>
      </c>
    </row>
    <row r="518" spans="7:13">
      <c r="G518">
        <f t="shared" si="30"/>
        <v>0</v>
      </c>
      <c r="H518" s="28">
        <f t="shared" si="31"/>
        <v>0</v>
      </c>
      <c r="I518" s="24" t="e">
        <f>VLOOKUP(A518,HF!$A$3:$L$11001,10,FALSE)</f>
        <v>#N/A</v>
      </c>
      <c r="J518" s="24" t="e">
        <f>VLOOKUP(A518,HF!$A$3:$L$11001,12,FALSE)</f>
        <v>#N/A</v>
      </c>
      <c r="K518" s="57"/>
      <c r="L518" s="57"/>
      <c r="M518" s="88">
        <f t="shared" si="29"/>
        <v>0</v>
      </c>
    </row>
    <row r="519" spans="7:13">
      <c r="G519">
        <f t="shared" si="30"/>
        <v>0</v>
      </c>
      <c r="H519" s="28">
        <f t="shared" si="31"/>
        <v>0</v>
      </c>
      <c r="I519" s="24" t="e">
        <f>VLOOKUP(A519,HF!$A$3:$L$11001,10,FALSE)</f>
        <v>#N/A</v>
      </c>
      <c r="J519" s="24" t="e">
        <f>VLOOKUP(A519,HF!$A$3:$L$11001,12,FALSE)</f>
        <v>#N/A</v>
      </c>
      <c r="K519" s="57"/>
      <c r="L519" s="57"/>
      <c r="M519" s="88">
        <f t="shared" si="29"/>
        <v>0</v>
      </c>
    </row>
    <row r="520" spans="7:13">
      <c r="G520">
        <f t="shared" si="30"/>
        <v>0</v>
      </c>
      <c r="H520" s="28">
        <f t="shared" si="31"/>
        <v>0</v>
      </c>
      <c r="I520" s="24" t="e">
        <f>VLOOKUP(A520,HF!$A$3:$L$11001,10,FALSE)</f>
        <v>#N/A</v>
      </c>
      <c r="J520" s="24" t="e">
        <f>VLOOKUP(A520,HF!$A$3:$L$11001,12,FALSE)</f>
        <v>#N/A</v>
      </c>
      <c r="K520" s="57"/>
      <c r="L520" s="57"/>
      <c r="M520" s="88">
        <f t="shared" si="29"/>
        <v>0</v>
      </c>
    </row>
    <row r="521" spans="7:13">
      <c r="G521">
        <f t="shared" si="30"/>
        <v>0</v>
      </c>
      <c r="H521" s="28">
        <f t="shared" si="31"/>
        <v>0</v>
      </c>
      <c r="I521" s="24" t="e">
        <f>VLOOKUP(A521,HF!$A$3:$L$11001,10,FALSE)</f>
        <v>#N/A</v>
      </c>
      <c r="J521" s="24" t="e">
        <f>VLOOKUP(A521,HF!$A$3:$L$11001,12,FALSE)</f>
        <v>#N/A</v>
      </c>
      <c r="K521" s="57"/>
      <c r="L521" s="57"/>
      <c r="M521" s="88">
        <f t="shared" si="29"/>
        <v>0</v>
      </c>
    </row>
    <row r="522" spans="7:13">
      <c r="G522">
        <f t="shared" si="30"/>
        <v>0</v>
      </c>
      <c r="H522" s="28">
        <f t="shared" si="31"/>
        <v>0</v>
      </c>
      <c r="I522" s="24" t="e">
        <f>VLOOKUP(A522,HF!$A$3:$L$11001,10,FALSE)</f>
        <v>#N/A</v>
      </c>
      <c r="J522" s="24" t="e">
        <f>VLOOKUP(A522,HF!$A$3:$L$11001,12,FALSE)</f>
        <v>#N/A</v>
      </c>
      <c r="K522" s="57"/>
      <c r="L522" s="57"/>
      <c r="M522" s="88">
        <f t="shared" si="29"/>
        <v>0</v>
      </c>
    </row>
    <row r="523" spans="7:13">
      <c r="G523">
        <f t="shared" si="30"/>
        <v>0</v>
      </c>
      <c r="H523" s="28">
        <f t="shared" si="31"/>
        <v>0</v>
      </c>
      <c r="I523" s="24" t="e">
        <f>VLOOKUP(A523,HF!$A$3:$L$11001,10,FALSE)</f>
        <v>#N/A</v>
      </c>
      <c r="J523" s="24" t="e">
        <f>VLOOKUP(A523,HF!$A$3:$L$11001,12,FALSE)</f>
        <v>#N/A</v>
      </c>
      <c r="K523" s="57"/>
      <c r="L523" s="57"/>
      <c r="M523" s="88">
        <f t="shared" ref="M523:M586" si="32">HOUR(IF(ISERROR(K523),0,IF(ISERROR(L523),0,IF(K523-D523&gt;0,$K523-D523,0)+IF(E523-L523&gt;0,E523-L523,0))))*60 + MINUTE(IF(ISERROR(K523),0,IF(ISERROR(L523),0,IF(K523-D523&gt;0,$K523-D523,0)+IF(E523-L523&gt;0,E523-L523,0))))</f>
        <v>0</v>
      </c>
    </row>
    <row r="524" spans="7:13">
      <c r="G524">
        <f t="shared" si="30"/>
        <v>0</v>
      </c>
      <c r="H524" s="28">
        <f t="shared" si="31"/>
        <v>0</v>
      </c>
      <c r="I524" s="24" t="e">
        <f>VLOOKUP(A524,HF!$A$3:$L$11001,10,FALSE)</f>
        <v>#N/A</v>
      </c>
      <c r="J524" s="24" t="e">
        <f>VLOOKUP(A524,HF!$A$3:$L$11001,12,FALSE)</f>
        <v>#N/A</v>
      </c>
      <c r="K524" s="57"/>
      <c r="L524" s="57"/>
      <c r="M524" s="88">
        <f t="shared" si="32"/>
        <v>0</v>
      </c>
    </row>
    <row r="525" spans="7:13">
      <c r="G525">
        <f t="shared" si="30"/>
        <v>0</v>
      </c>
      <c r="H525" s="28">
        <f t="shared" si="31"/>
        <v>0</v>
      </c>
      <c r="I525" s="24" t="e">
        <f>VLOOKUP(A525,HF!$A$3:$L$11001,10,FALSE)</f>
        <v>#N/A</v>
      </c>
      <c r="J525" s="24" t="e">
        <f>VLOOKUP(A525,HF!$A$3:$L$11001,12,FALSE)</f>
        <v>#N/A</v>
      </c>
      <c r="K525" s="57"/>
      <c r="L525" s="57"/>
      <c r="M525" s="88">
        <f t="shared" si="32"/>
        <v>0</v>
      </c>
    </row>
    <row r="526" spans="7:13">
      <c r="G526">
        <f t="shared" si="30"/>
        <v>0</v>
      </c>
      <c r="H526" s="28">
        <f t="shared" si="31"/>
        <v>0</v>
      </c>
      <c r="I526" s="24" t="e">
        <f>VLOOKUP(A526,HF!$A$3:$L$11001,10,FALSE)</f>
        <v>#N/A</v>
      </c>
      <c r="J526" s="24" t="e">
        <f>VLOOKUP(A526,HF!$A$3:$L$11001,12,FALSE)</f>
        <v>#N/A</v>
      </c>
      <c r="K526" s="57"/>
      <c r="L526" s="57"/>
      <c r="M526" s="88">
        <f t="shared" si="32"/>
        <v>0</v>
      </c>
    </row>
    <row r="527" spans="7:13">
      <c r="G527">
        <f t="shared" si="30"/>
        <v>0</v>
      </c>
      <c r="H527" s="28">
        <f t="shared" si="31"/>
        <v>0</v>
      </c>
      <c r="I527" s="24" t="e">
        <f>VLOOKUP(A527,HF!$A$3:$L$11001,10,FALSE)</f>
        <v>#N/A</v>
      </c>
      <c r="J527" s="24" t="e">
        <f>VLOOKUP(A527,HF!$A$3:$L$11001,12,FALSE)</f>
        <v>#N/A</v>
      </c>
      <c r="K527" s="57"/>
      <c r="L527" s="57"/>
      <c r="M527" s="88">
        <f t="shared" si="32"/>
        <v>0</v>
      </c>
    </row>
    <row r="528" spans="7:13">
      <c r="G528">
        <f t="shared" si="30"/>
        <v>0</v>
      </c>
      <c r="H528" s="28">
        <f t="shared" si="31"/>
        <v>0</v>
      </c>
      <c r="I528" s="24" t="e">
        <f>VLOOKUP(A528,HF!$A$3:$L$11001,10,FALSE)</f>
        <v>#N/A</v>
      </c>
      <c r="J528" s="24" t="e">
        <f>VLOOKUP(A528,HF!$A$3:$L$11001,12,FALSE)</f>
        <v>#N/A</v>
      </c>
      <c r="K528" s="57"/>
      <c r="L528" s="57"/>
      <c r="M528" s="88">
        <f t="shared" si="32"/>
        <v>0</v>
      </c>
    </row>
    <row r="529" spans="7:13">
      <c r="G529">
        <f t="shared" si="30"/>
        <v>0</v>
      </c>
      <c r="H529" s="28">
        <f t="shared" si="31"/>
        <v>0</v>
      </c>
      <c r="I529" s="24" t="e">
        <f>VLOOKUP(A529,HF!$A$3:$L$11001,10,FALSE)</f>
        <v>#N/A</v>
      </c>
      <c r="J529" s="24" t="e">
        <f>VLOOKUP(A529,HF!$A$3:$L$11001,12,FALSE)</f>
        <v>#N/A</v>
      </c>
      <c r="K529" s="57"/>
      <c r="L529" s="57"/>
      <c r="M529" s="88">
        <f t="shared" si="32"/>
        <v>0</v>
      </c>
    </row>
    <row r="530" spans="7:13">
      <c r="G530">
        <f t="shared" si="30"/>
        <v>0</v>
      </c>
      <c r="H530" s="28">
        <f t="shared" si="31"/>
        <v>0</v>
      </c>
      <c r="I530" s="24" t="e">
        <f>VLOOKUP(A530,HF!$A$3:$L$11001,10,FALSE)</f>
        <v>#N/A</v>
      </c>
      <c r="J530" s="24" t="e">
        <f>VLOOKUP(A530,HF!$A$3:$L$11001,12,FALSE)</f>
        <v>#N/A</v>
      </c>
      <c r="K530" s="57"/>
      <c r="L530" s="57"/>
      <c r="M530" s="88">
        <f t="shared" si="32"/>
        <v>0</v>
      </c>
    </row>
    <row r="531" spans="7:13">
      <c r="G531">
        <f t="shared" si="30"/>
        <v>0</v>
      </c>
      <c r="H531" s="28">
        <f t="shared" si="31"/>
        <v>0</v>
      </c>
      <c r="I531" s="24" t="e">
        <f>VLOOKUP(A531,HF!$A$3:$L$11001,10,FALSE)</f>
        <v>#N/A</v>
      </c>
      <c r="J531" s="24" t="e">
        <f>VLOOKUP(A531,HF!$A$3:$L$11001,12,FALSE)</f>
        <v>#N/A</v>
      </c>
      <c r="K531" s="57"/>
      <c r="L531" s="57"/>
      <c r="M531" s="88">
        <f t="shared" si="32"/>
        <v>0</v>
      </c>
    </row>
    <row r="532" spans="7:13">
      <c r="G532">
        <f t="shared" si="30"/>
        <v>0</v>
      </c>
      <c r="H532" s="28">
        <f t="shared" si="31"/>
        <v>0</v>
      </c>
      <c r="I532" s="24" t="e">
        <f>VLOOKUP(A532,HF!$A$3:$L$11001,10,FALSE)</f>
        <v>#N/A</v>
      </c>
      <c r="J532" s="24" t="e">
        <f>VLOOKUP(A532,HF!$A$3:$L$11001,12,FALSE)</f>
        <v>#N/A</v>
      </c>
      <c r="K532" s="57"/>
      <c r="L532" s="57"/>
      <c r="M532" s="88">
        <f t="shared" si="32"/>
        <v>0</v>
      </c>
    </row>
    <row r="533" spans="7:13">
      <c r="G533">
        <f t="shared" si="30"/>
        <v>0</v>
      </c>
      <c r="H533" s="28">
        <f t="shared" si="31"/>
        <v>0</v>
      </c>
      <c r="I533" s="24" t="e">
        <f>VLOOKUP(A533,HF!$A$3:$L$11001,10,FALSE)</f>
        <v>#N/A</v>
      </c>
      <c r="J533" s="24" t="e">
        <f>VLOOKUP(A533,HF!$A$3:$L$11001,12,FALSE)</f>
        <v>#N/A</v>
      </c>
      <c r="K533" s="57"/>
      <c r="L533" s="57"/>
      <c r="M533" s="88">
        <f t="shared" si="32"/>
        <v>0</v>
      </c>
    </row>
    <row r="534" spans="7:13">
      <c r="G534">
        <f t="shared" si="30"/>
        <v>0</v>
      </c>
      <c r="H534" s="28">
        <f t="shared" si="31"/>
        <v>0</v>
      </c>
      <c r="I534" s="24" t="e">
        <f>VLOOKUP(A534,HF!$A$3:$L$11001,10,FALSE)</f>
        <v>#N/A</v>
      </c>
      <c r="J534" s="24" t="e">
        <f>VLOOKUP(A534,HF!$A$3:$L$11001,12,FALSE)</f>
        <v>#N/A</v>
      </c>
      <c r="K534" s="57"/>
      <c r="L534" s="57"/>
      <c r="M534" s="88">
        <f t="shared" si="32"/>
        <v>0</v>
      </c>
    </row>
    <row r="535" spans="7:13">
      <c r="G535">
        <f t="shared" si="30"/>
        <v>0</v>
      </c>
      <c r="H535" s="28">
        <f t="shared" si="31"/>
        <v>0</v>
      </c>
      <c r="I535" s="24" t="e">
        <f>VLOOKUP(A535,HF!$A$3:$L$11001,10,FALSE)</f>
        <v>#N/A</v>
      </c>
      <c r="J535" s="24" t="e">
        <f>VLOOKUP(A535,HF!$A$3:$L$11001,12,FALSE)</f>
        <v>#N/A</v>
      </c>
      <c r="K535" s="57"/>
      <c r="L535" s="57"/>
      <c r="M535" s="88">
        <f t="shared" si="32"/>
        <v>0</v>
      </c>
    </row>
    <row r="536" spans="7:13">
      <c r="G536">
        <f t="shared" si="30"/>
        <v>0</v>
      </c>
      <c r="H536" s="28">
        <f t="shared" si="31"/>
        <v>0</v>
      </c>
      <c r="I536" s="24" t="e">
        <f>VLOOKUP(A536,HF!$A$3:$L$11001,10,FALSE)</f>
        <v>#N/A</v>
      </c>
      <c r="J536" s="24" t="e">
        <f>VLOOKUP(A536,HF!$A$3:$L$11001,12,FALSE)</f>
        <v>#N/A</v>
      </c>
      <c r="K536" s="57"/>
      <c r="L536" s="57"/>
      <c r="M536" s="88">
        <f t="shared" si="32"/>
        <v>0</v>
      </c>
    </row>
    <row r="537" spans="7:13">
      <c r="G537">
        <f t="shared" si="30"/>
        <v>0</v>
      </c>
      <c r="H537" s="28">
        <f t="shared" si="31"/>
        <v>0</v>
      </c>
      <c r="I537" s="24" t="e">
        <f>VLOOKUP(A537,HF!$A$3:$L$11001,10,FALSE)</f>
        <v>#N/A</v>
      </c>
      <c r="J537" s="24" t="e">
        <f>VLOOKUP(A537,HF!$A$3:$L$11001,12,FALSE)</f>
        <v>#N/A</v>
      </c>
      <c r="K537" s="57"/>
      <c r="L537" s="57"/>
      <c r="M537" s="88">
        <f t="shared" si="32"/>
        <v>0</v>
      </c>
    </row>
    <row r="538" spans="7:13">
      <c r="G538">
        <f t="shared" si="30"/>
        <v>0</v>
      </c>
      <c r="H538" s="28">
        <f t="shared" si="31"/>
        <v>0</v>
      </c>
      <c r="I538" s="24" t="e">
        <f>VLOOKUP(A538,HF!$A$3:$L$11001,10,FALSE)</f>
        <v>#N/A</v>
      </c>
      <c r="J538" s="24" t="e">
        <f>VLOOKUP(A538,HF!$A$3:$L$11001,12,FALSE)</f>
        <v>#N/A</v>
      </c>
      <c r="K538" s="57"/>
      <c r="L538" s="57"/>
      <c r="M538" s="88">
        <f t="shared" si="32"/>
        <v>0</v>
      </c>
    </row>
    <row r="539" spans="7:13">
      <c r="G539">
        <f t="shared" si="30"/>
        <v>0</v>
      </c>
      <c r="H539" s="28">
        <f t="shared" si="31"/>
        <v>0</v>
      </c>
      <c r="I539" s="24" t="e">
        <f>VLOOKUP(A539,HF!$A$3:$L$11001,10,FALSE)</f>
        <v>#N/A</v>
      </c>
      <c r="J539" s="24" t="e">
        <f>VLOOKUP(A539,HF!$A$3:$L$11001,12,FALSE)</f>
        <v>#N/A</v>
      </c>
      <c r="K539" s="57"/>
      <c r="L539" s="57"/>
      <c r="M539" s="88">
        <f t="shared" si="32"/>
        <v>0</v>
      </c>
    </row>
    <row r="540" spans="7:13">
      <c r="G540">
        <f t="shared" si="30"/>
        <v>0</v>
      </c>
      <c r="H540" s="28">
        <f t="shared" si="31"/>
        <v>0</v>
      </c>
      <c r="I540" s="24" t="e">
        <f>VLOOKUP(A540,HF!$A$3:$L$11001,10,FALSE)</f>
        <v>#N/A</v>
      </c>
      <c r="J540" s="24" t="e">
        <f>VLOOKUP(A540,HF!$A$3:$L$11001,12,FALSE)</f>
        <v>#N/A</v>
      </c>
      <c r="K540" s="57"/>
      <c r="L540" s="57"/>
      <c r="M540" s="88">
        <f t="shared" si="32"/>
        <v>0</v>
      </c>
    </row>
    <row r="541" spans="7:13">
      <c r="G541">
        <f t="shared" si="30"/>
        <v>0</v>
      </c>
      <c r="H541" s="28">
        <f t="shared" si="31"/>
        <v>0</v>
      </c>
      <c r="I541" s="24" t="e">
        <f>VLOOKUP(A541,HF!$A$3:$L$11001,10,FALSE)</f>
        <v>#N/A</v>
      </c>
      <c r="J541" s="24" t="e">
        <f>VLOOKUP(A541,HF!$A$3:$L$11001,12,FALSE)</f>
        <v>#N/A</v>
      </c>
      <c r="K541" s="57"/>
      <c r="L541" s="57"/>
      <c r="M541" s="88">
        <f t="shared" si="32"/>
        <v>0</v>
      </c>
    </row>
    <row r="542" spans="7:13">
      <c r="G542">
        <f t="shared" si="30"/>
        <v>0</v>
      </c>
      <c r="H542" s="28">
        <f t="shared" si="31"/>
        <v>0</v>
      </c>
      <c r="I542" s="24" t="e">
        <f>VLOOKUP(A542,HF!$A$3:$L$11001,10,FALSE)</f>
        <v>#N/A</v>
      </c>
      <c r="J542" s="24" t="e">
        <f>VLOOKUP(A542,HF!$A$3:$L$11001,12,FALSE)</f>
        <v>#N/A</v>
      </c>
      <c r="K542" s="57"/>
      <c r="L542" s="57"/>
      <c r="M542" s="88">
        <f t="shared" si="32"/>
        <v>0</v>
      </c>
    </row>
    <row r="543" spans="7:13">
      <c r="G543">
        <f t="shared" si="30"/>
        <v>0</v>
      </c>
      <c r="H543" s="28">
        <f t="shared" si="31"/>
        <v>0</v>
      </c>
      <c r="I543" s="24" t="e">
        <f>VLOOKUP(A543,HF!$A$3:$L$11001,10,FALSE)</f>
        <v>#N/A</v>
      </c>
      <c r="J543" s="24" t="e">
        <f>VLOOKUP(A543,HF!$A$3:$L$11001,12,FALSE)</f>
        <v>#N/A</v>
      </c>
      <c r="K543" s="57"/>
      <c r="L543" s="57"/>
      <c r="M543" s="88">
        <f t="shared" si="32"/>
        <v>0</v>
      </c>
    </row>
    <row r="544" spans="7:13">
      <c r="G544">
        <f t="shared" si="30"/>
        <v>0</v>
      </c>
      <c r="H544" s="28">
        <f t="shared" si="31"/>
        <v>0</v>
      </c>
      <c r="I544" s="24" t="e">
        <f>VLOOKUP(A544,HF!$A$3:$L$11001,10,FALSE)</f>
        <v>#N/A</v>
      </c>
      <c r="J544" s="24" t="e">
        <f>VLOOKUP(A544,HF!$A$3:$L$11001,12,FALSE)</f>
        <v>#N/A</v>
      </c>
      <c r="K544" s="57"/>
      <c r="L544" s="57"/>
      <c r="M544" s="88">
        <f t="shared" si="32"/>
        <v>0</v>
      </c>
    </row>
    <row r="545" spans="7:13">
      <c r="G545">
        <f t="shared" si="30"/>
        <v>0</v>
      </c>
      <c r="H545" s="28">
        <f t="shared" si="31"/>
        <v>0</v>
      </c>
      <c r="I545" s="24" t="e">
        <f>VLOOKUP(A545,HF!$A$3:$L$11001,10,FALSE)</f>
        <v>#N/A</v>
      </c>
      <c r="J545" s="24" t="e">
        <f>VLOOKUP(A545,HF!$A$3:$L$11001,12,FALSE)</f>
        <v>#N/A</v>
      </c>
      <c r="K545" s="57"/>
      <c r="L545" s="57"/>
      <c r="M545" s="88">
        <f t="shared" si="32"/>
        <v>0</v>
      </c>
    </row>
    <row r="546" spans="7:13">
      <c r="G546">
        <f t="shared" si="30"/>
        <v>0</v>
      </c>
      <c r="H546" s="28">
        <f t="shared" si="31"/>
        <v>0</v>
      </c>
      <c r="I546" s="24" t="e">
        <f>VLOOKUP(A546,HF!$A$3:$L$11001,10,FALSE)</f>
        <v>#N/A</v>
      </c>
      <c r="J546" s="24" t="e">
        <f>VLOOKUP(A546,HF!$A$3:$L$11001,12,FALSE)</f>
        <v>#N/A</v>
      </c>
      <c r="K546" s="57"/>
      <c r="L546" s="57"/>
      <c r="M546" s="88">
        <f t="shared" si="32"/>
        <v>0</v>
      </c>
    </row>
    <row r="547" spans="7:13">
      <c r="G547">
        <f t="shared" si="30"/>
        <v>0</v>
      </c>
      <c r="H547" s="28">
        <f t="shared" si="31"/>
        <v>0</v>
      </c>
      <c r="I547" s="24" t="e">
        <f>VLOOKUP(A547,HF!$A$3:$L$11001,10,FALSE)</f>
        <v>#N/A</v>
      </c>
      <c r="J547" s="24" t="e">
        <f>VLOOKUP(A547,HF!$A$3:$L$11001,12,FALSE)</f>
        <v>#N/A</v>
      </c>
      <c r="K547" s="57"/>
      <c r="L547" s="57"/>
      <c r="M547" s="88">
        <f t="shared" si="32"/>
        <v>0</v>
      </c>
    </row>
    <row r="548" spans="7:13">
      <c r="G548">
        <f t="shared" si="30"/>
        <v>0</v>
      </c>
      <c r="H548" s="28">
        <f t="shared" si="31"/>
        <v>0</v>
      </c>
      <c r="I548" s="24" t="e">
        <f>VLOOKUP(A548,HF!$A$3:$L$11001,10,FALSE)</f>
        <v>#N/A</v>
      </c>
      <c r="J548" s="24" t="e">
        <f>VLOOKUP(A548,HF!$A$3:$L$11001,12,FALSE)</f>
        <v>#N/A</v>
      </c>
      <c r="K548" s="57"/>
      <c r="L548" s="57"/>
      <c r="M548" s="88">
        <f t="shared" si="32"/>
        <v>0</v>
      </c>
    </row>
    <row r="549" spans="7:13">
      <c r="G549">
        <f t="shared" si="30"/>
        <v>0</v>
      </c>
      <c r="H549" s="28">
        <f t="shared" si="31"/>
        <v>0</v>
      </c>
      <c r="I549" s="24" t="e">
        <f>VLOOKUP(A549,HF!$A$3:$L$11001,10,FALSE)</f>
        <v>#N/A</v>
      </c>
      <c r="J549" s="24" t="e">
        <f>VLOOKUP(A549,HF!$A$3:$L$11001,12,FALSE)</f>
        <v>#N/A</v>
      </c>
      <c r="K549" s="57"/>
      <c r="L549" s="57"/>
      <c r="M549" s="88">
        <f t="shared" si="32"/>
        <v>0</v>
      </c>
    </row>
    <row r="550" spans="7:13">
      <c r="G550">
        <f t="shared" si="30"/>
        <v>0</v>
      </c>
      <c r="H550" s="28">
        <f t="shared" si="31"/>
        <v>0</v>
      </c>
      <c r="I550" s="24" t="e">
        <f>VLOOKUP(A550,HF!$A$3:$L$11001,10,FALSE)</f>
        <v>#N/A</v>
      </c>
      <c r="J550" s="24" t="e">
        <f>VLOOKUP(A550,HF!$A$3:$L$11001,12,FALSE)</f>
        <v>#N/A</v>
      </c>
      <c r="K550" s="57"/>
      <c r="L550" s="57"/>
      <c r="M550" s="88">
        <f t="shared" si="32"/>
        <v>0</v>
      </c>
    </row>
    <row r="551" spans="7:13">
      <c r="G551">
        <f t="shared" si="30"/>
        <v>0</v>
      </c>
      <c r="H551" s="28">
        <f t="shared" si="31"/>
        <v>0</v>
      </c>
      <c r="I551" s="24" t="e">
        <f>VLOOKUP(A551,HF!$A$3:$L$11001,10,FALSE)</f>
        <v>#N/A</v>
      </c>
      <c r="J551" s="24" t="e">
        <f>VLOOKUP(A551,HF!$A$3:$L$11001,12,FALSE)</f>
        <v>#N/A</v>
      </c>
      <c r="K551" s="57"/>
      <c r="L551" s="57"/>
      <c r="M551" s="88">
        <f t="shared" si="32"/>
        <v>0</v>
      </c>
    </row>
    <row r="552" spans="7:13">
      <c r="G552">
        <f t="shared" si="30"/>
        <v>0</v>
      </c>
      <c r="H552" s="28">
        <f t="shared" si="31"/>
        <v>0</v>
      </c>
      <c r="I552" s="24" t="e">
        <f>VLOOKUP(A552,HF!$A$3:$L$11001,10,FALSE)</f>
        <v>#N/A</v>
      </c>
      <c r="J552" s="24" t="e">
        <f>VLOOKUP(A552,HF!$A$3:$L$11001,12,FALSE)</f>
        <v>#N/A</v>
      </c>
      <c r="K552" s="57"/>
      <c r="L552" s="57"/>
      <c r="M552" s="88">
        <f t="shared" si="32"/>
        <v>0</v>
      </c>
    </row>
    <row r="553" spans="7:13">
      <c r="G553">
        <f t="shared" si="30"/>
        <v>0</v>
      </c>
      <c r="H553" s="28">
        <f t="shared" si="31"/>
        <v>0</v>
      </c>
      <c r="I553" s="24" t="e">
        <f>VLOOKUP(A553,HF!$A$3:$L$11001,10,FALSE)</f>
        <v>#N/A</v>
      </c>
      <c r="J553" s="24" t="e">
        <f>VLOOKUP(A553,HF!$A$3:$L$11001,12,FALSE)</f>
        <v>#N/A</v>
      </c>
      <c r="K553" s="57"/>
      <c r="L553" s="57"/>
      <c r="M553" s="88">
        <f t="shared" si="32"/>
        <v>0</v>
      </c>
    </row>
    <row r="554" spans="7:13">
      <c r="G554">
        <f t="shared" si="30"/>
        <v>0</v>
      </c>
      <c r="H554" s="28">
        <f t="shared" si="31"/>
        <v>0</v>
      </c>
      <c r="I554" s="24" t="e">
        <f>VLOOKUP(A554,HF!$A$3:$L$11001,10,FALSE)</f>
        <v>#N/A</v>
      </c>
      <c r="J554" s="24" t="e">
        <f>VLOOKUP(A554,HF!$A$3:$L$11001,12,FALSE)</f>
        <v>#N/A</v>
      </c>
      <c r="K554" s="57"/>
      <c r="L554" s="57"/>
      <c r="M554" s="88">
        <f t="shared" si="32"/>
        <v>0</v>
      </c>
    </row>
    <row r="555" spans="7:13">
      <c r="G555">
        <f t="shared" si="30"/>
        <v>0</v>
      </c>
      <c r="H555" s="28">
        <f t="shared" si="31"/>
        <v>0</v>
      </c>
      <c r="I555" s="24" t="e">
        <f>VLOOKUP(A555,HF!$A$3:$L$11001,10,FALSE)</f>
        <v>#N/A</v>
      </c>
      <c r="J555" s="24" t="e">
        <f>VLOOKUP(A555,HF!$A$3:$L$11001,12,FALSE)</f>
        <v>#N/A</v>
      </c>
      <c r="K555" s="57"/>
      <c r="L555" s="57"/>
      <c r="M555" s="88">
        <f t="shared" si="32"/>
        <v>0</v>
      </c>
    </row>
    <row r="556" spans="7:13">
      <c r="G556">
        <f t="shared" si="30"/>
        <v>0</v>
      </c>
      <c r="H556" s="28">
        <f t="shared" si="31"/>
        <v>0</v>
      </c>
      <c r="I556" s="24" t="e">
        <f>VLOOKUP(A556,HF!$A$3:$L$11001,10,FALSE)</f>
        <v>#N/A</v>
      </c>
      <c r="J556" s="24" t="e">
        <f>VLOOKUP(A556,HF!$A$3:$L$11001,12,FALSE)</f>
        <v>#N/A</v>
      </c>
      <c r="K556" s="57"/>
      <c r="L556" s="57"/>
      <c r="M556" s="88">
        <f t="shared" si="32"/>
        <v>0</v>
      </c>
    </row>
    <row r="557" spans="7:13">
      <c r="G557">
        <f t="shared" si="30"/>
        <v>0</v>
      </c>
      <c r="H557" s="28">
        <f t="shared" si="31"/>
        <v>0</v>
      </c>
      <c r="I557" s="24" t="e">
        <f>VLOOKUP(A557,HF!$A$3:$L$11001,10,FALSE)</f>
        <v>#N/A</v>
      </c>
      <c r="J557" s="24" t="e">
        <f>VLOOKUP(A557,HF!$A$3:$L$11001,12,FALSE)</f>
        <v>#N/A</v>
      </c>
      <c r="K557" s="57"/>
      <c r="L557" s="57"/>
      <c r="M557" s="88">
        <f t="shared" si="32"/>
        <v>0</v>
      </c>
    </row>
    <row r="558" spans="7:13">
      <c r="G558">
        <f t="shared" si="30"/>
        <v>0</v>
      </c>
      <c r="H558" s="28">
        <f t="shared" si="31"/>
        <v>0</v>
      </c>
      <c r="I558" s="24" t="e">
        <f>VLOOKUP(A558,HF!$A$3:$L$11001,10,FALSE)</f>
        <v>#N/A</v>
      </c>
      <c r="J558" s="24" t="e">
        <f>VLOOKUP(A558,HF!$A$3:$L$11001,12,FALSE)</f>
        <v>#N/A</v>
      </c>
      <c r="K558" s="57"/>
      <c r="L558" s="57"/>
      <c r="M558" s="88">
        <f t="shared" si="32"/>
        <v>0</v>
      </c>
    </row>
    <row r="559" spans="7:13">
      <c r="G559">
        <f t="shared" si="30"/>
        <v>0</v>
      </c>
      <c r="H559" s="28">
        <f t="shared" si="31"/>
        <v>0</v>
      </c>
      <c r="I559" s="24" t="e">
        <f>VLOOKUP(A559,HF!$A$3:$L$11001,10,FALSE)</f>
        <v>#N/A</v>
      </c>
      <c r="J559" s="24" t="e">
        <f>VLOOKUP(A559,HF!$A$3:$L$11001,12,FALSE)</f>
        <v>#N/A</v>
      </c>
      <c r="K559" s="57"/>
      <c r="L559" s="57"/>
      <c r="M559" s="88">
        <f t="shared" si="32"/>
        <v>0</v>
      </c>
    </row>
    <row r="560" spans="7:13">
      <c r="G560">
        <f t="shared" si="30"/>
        <v>0</v>
      </c>
      <c r="H560" s="28">
        <f t="shared" si="31"/>
        <v>0</v>
      </c>
      <c r="I560" s="24" t="e">
        <f>VLOOKUP(A560,HF!$A$3:$L$11001,10,FALSE)</f>
        <v>#N/A</v>
      </c>
      <c r="J560" s="24" t="e">
        <f>VLOOKUP(A560,HF!$A$3:$L$11001,12,FALSE)</f>
        <v>#N/A</v>
      </c>
      <c r="K560" s="57"/>
      <c r="L560" s="57"/>
      <c r="M560" s="88">
        <f t="shared" si="32"/>
        <v>0</v>
      </c>
    </row>
    <row r="561" spans="7:13">
      <c r="G561">
        <f t="shared" si="30"/>
        <v>0</v>
      </c>
      <c r="H561" s="28">
        <f t="shared" si="31"/>
        <v>0</v>
      </c>
      <c r="I561" s="24" t="e">
        <f>VLOOKUP(A561,HF!$A$3:$L$11001,10,FALSE)</f>
        <v>#N/A</v>
      </c>
      <c r="J561" s="24" t="e">
        <f>VLOOKUP(A561,HF!$A$3:$L$11001,12,FALSE)</f>
        <v>#N/A</v>
      </c>
      <c r="K561" s="57"/>
      <c r="L561" s="57"/>
      <c r="M561" s="88">
        <f t="shared" si="32"/>
        <v>0</v>
      </c>
    </row>
    <row r="562" spans="7:13">
      <c r="G562">
        <f t="shared" si="30"/>
        <v>0</v>
      </c>
      <c r="H562" s="28">
        <f t="shared" si="31"/>
        <v>0</v>
      </c>
      <c r="I562" s="24" t="e">
        <f>VLOOKUP(A562,HF!$A$3:$L$11001,10,FALSE)</f>
        <v>#N/A</v>
      </c>
      <c r="J562" s="24" t="e">
        <f>VLOOKUP(A562,HF!$A$3:$L$11001,12,FALSE)</f>
        <v>#N/A</v>
      </c>
      <c r="K562" s="57"/>
      <c r="L562" s="57"/>
      <c r="M562" s="88">
        <f t="shared" si="32"/>
        <v>0</v>
      </c>
    </row>
    <row r="563" spans="7:13">
      <c r="G563">
        <f t="shared" si="30"/>
        <v>0</v>
      </c>
      <c r="H563" s="28">
        <f t="shared" si="31"/>
        <v>0</v>
      </c>
      <c r="I563" s="24" t="e">
        <f>VLOOKUP(A563,HF!$A$3:$L$11001,10,FALSE)</f>
        <v>#N/A</v>
      </c>
      <c r="J563" s="24" t="e">
        <f>VLOOKUP(A563,HF!$A$3:$L$11001,12,FALSE)</f>
        <v>#N/A</v>
      </c>
      <c r="K563" s="57"/>
      <c r="L563" s="57"/>
      <c r="M563" s="88">
        <f t="shared" si="32"/>
        <v>0</v>
      </c>
    </row>
    <row r="564" spans="7:13">
      <c r="G564">
        <f t="shared" si="30"/>
        <v>0</v>
      </c>
      <c r="H564" s="28">
        <f t="shared" si="31"/>
        <v>0</v>
      </c>
      <c r="I564" s="24" t="e">
        <f>VLOOKUP(A564,HF!$A$3:$L$11001,10,FALSE)</f>
        <v>#N/A</v>
      </c>
      <c r="J564" s="24" t="e">
        <f>VLOOKUP(A564,HF!$A$3:$L$11001,12,FALSE)</f>
        <v>#N/A</v>
      </c>
      <c r="K564" s="57"/>
      <c r="L564" s="57"/>
      <c r="M564" s="88">
        <f t="shared" si="32"/>
        <v>0</v>
      </c>
    </row>
    <row r="565" spans="7:13">
      <c r="G565">
        <f t="shared" si="30"/>
        <v>0</v>
      </c>
      <c r="H565" s="28">
        <f t="shared" si="31"/>
        <v>0</v>
      </c>
      <c r="I565" s="24" t="e">
        <f>VLOOKUP(A565,HF!$A$3:$L$11001,10,FALSE)</f>
        <v>#N/A</v>
      </c>
      <c r="J565" s="24" t="e">
        <f>VLOOKUP(A565,HF!$A$3:$L$11001,12,FALSE)</f>
        <v>#N/A</v>
      </c>
      <c r="K565" s="57"/>
      <c r="L565" s="57"/>
      <c r="M565" s="88">
        <f t="shared" si="32"/>
        <v>0</v>
      </c>
    </row>
    <row r="566" spans="7:13">
      <c r="G566">
        <f t="shared" si="30"/>
        <v>0</v>
      </c>
      <c r="H566" s="28">
        <f t="shared" si="31"/>
        <v>0</v>
      </c>
      <c r="I566" s="24" t="e">
        <f>VLOOKUP(A566,HF!$A$3:$L$11001,10,FALSE)</f>
        <v>#N/A</v>
      </c>
      <c r="J566" s="24" t="e">
        <f>VLOOKUP(A566,HF!$A$3:$L$11001,12,FALSE)</f>
        <v>#N/A</v>
      </c>
      <c r="K566" s="57"/>
      <c r="L566" s="57"/>
      <c r="M566" s="88">
        <f t="shared" si="32"/>
        <v>0</v>
      </c>
    </row>
    <row r="567" spans="7:13">
      <c r="G567">
        <f t="shared" si="30"/>
        <v>0</v>
      </c>
      <c r="H567" s="28">
        <f t="shared" si="31"/>
        <v>0</v>
      </c>
      <c r="I567" s="24" t="e">
        <f>VLOOKUP(A567,HF!$A$3:$L$11001,10,FALSE)</f>
        <v>#N/A</v>
      </c>
      <c r="J567" s="24" t="e">
        <f>VLOOKUP(A567,HF!$A$3:$L$11001,12,FALSE)</f>
        <v>#N/A</v>
      </c>
      <c r="K567" s="57"/>
      <c r="L567" s="57"/>
      <c r="M567" s="88">
        <f t="shared" si="32"/>
        <v>0</v>
      </c>
    </row>
    <row r="568" spans="7:13">
      <c r="G568">
        <f t="shared" si="30"/>
        <v>0</v>
      </c>
      <c r="H568" s="28">
        <f t="shared" si="31"/>
        <v>0</v>
      </c>
      <c r="I568" s="24" t="e">
        <f>VLOOKUP(A568,HF!$A$3:$L$11001,10,FALSE)</f>
        <v>#N/A</v>
      </c>
      <c r="J568" s="24" t="e">
        <f>VLOOKUP(A568,HF!$A$3:$L$11001,12,FALSE)</f>
        <v>#N/A</v>
      </c>
      <c r="K568" s="57"/>
      <c r="L568" s="57"/>
      <c r="M568" s="88">
        <f t="shared" si="32"/>
        <v>0</v>
      </c>
    </row>
    <row r="569" spans="7:13">
      <c r="G569">
        <f t="shared" si="30"/>
        <v>0</v>
      </c>
      <c r="H569" s="28">
        <f t="shared" si="31"/>
        <v>0</v>
      </c>
      <c r="I569" s="24" t="e">
        <f>VLOOKUP(A569,HF!$A$3:$L$11001,10,FALSE)</f>
        <v>#N/A</v>
      </c>
      <c r="J569" s="24" t="e">
        <f>VLOOKUP(A569,HF!$A$3:$L$11001,12,FALSE)</f>
        <v>#N/A</v>
      </c>
      <c r="K569" s="57"/>
      <c r="L569" s="57"/>
      <c r="M569" s="88">
        <f t="shared" si="32"/>
        <v>0</v>
      </c>
    </row>
    <row r="570" spans="7:13">
      <c r="G570">
        <f t="shared" si="30"/>
        <v>0</v>
      </c>
      <c r="H570" s="28">
        <f t="shared" si="31"/>
        <v>0</v>
      </c>
      <c r="I570" s="24" t="e">
        <f>VLOOKUP(A570,HF!$A$3:$L$11001,10,FALSE)</f>
        <v>#N/A</v>
      </c>
      <c r="J570" s="24" t="e">
        <f>VLOOKUP(A570,HF!$A$3:$L$11001,12,FALSE)</f>
        <v>#N/A</v>
      </c>
      <c r="K570" s="57"/>
      <c r="L570" s="57"/>
      <c r="M570" s="88">
        <f t="shared" si="32"/>
        <v>0</v>
      </c>
    </row>
    <row r="571" spans="7:13">
      <c r="G571">
        <f t="shared" si="30"/>
        <v>0</v>
      </c>
      <c r="H571" s="28">
        <f t="shared" si="31"/>
        <v>0</v>
      </c>
      <c r="I571" s="24" t="e">
        <f>VLOOKUP(A571,HF!$A$3:$L$11001,10,FALSE)</f>
        <v>#N/A</v>
      </c>
      <c r="J571" s="24" t="e">
        <f>VLOOKUP(A571,HF!$A$3:$L$11001,12,FALSE)</f>
        <v>#N/A</v>
      </c>
      <c r="K571" s="57"/>
      <c r="L571" s="57"/>
      <c r="M571" s="88">
        <f t="shared" si="32"/>
        <v>0</v>
      </c>
    </row>
    <row r="572" spans="7:13">
      <c r="G572">
        <f t="shared" si="30"/>
        <v>0</v>
      </c>
      <c r="H572" s="28">
        <f t="shared" si="31"/>
        <v>0</v>
      </c>
      <c r="I572" s="24" t="e">
        <f>VLOOKUP(A572,HF!$A$3:$L$11001,10,FALSE)</f>
        <v>#N/A</v>
      </c>
      <c r="J572" s="24" t="e">
        <f>VLOOKUP(A572,HF!$A$3:$L$11001,12,FALSE)</f>
        <v>#N/A</v>
      </c>
      <c r="K572" s="57"/>
      <c r="L572" s="57"/>
      <c r="M572" s="88">
        <f t="shared" si="32"/>
        <v>0</v>
      </c>
    </row>
    <row r="573" spans="7:13">
      <c r="G573">
        <f t="shared" ref="G573:G636" si="33">F573-C573</f>
        <v>0</v>
      </c>
      <c r="H573" s="28">
        <f t="shared" ref="H573:H636" si="34">E573-D573</f>
        <v>0</v>
      </c>
      <c r="I573" s="24" t="e">
        <f>VLOOKUP(A573,HF!$A$3:$L$11001,10,FALSE)</f>
        <v>#N/A</v>
      </c>
      <c r="J573" s="24" t="e">
        <f>VLOOKUP(A573,HF!$A$3:$L$11001,12,FALSE)</f>
        <v>#N/A</v>
      </c>
      <c r="K573" s="57"/>
      <c r="L573" s="57"/>
      <c r="M573" s="88">
        <f t="shared" si="32"/>
        <v>0</v>
      </c>
    </row>
    <row r="574" spans="7:13">
      <c r="G574">
        <f t="shared" si="33"/>
        <v>0</v>
      </c>
      <c r="H574" s="28">
        <f t="shared" si="34"/>
        <v>0</v>
      </c>
      <c r="I574" s="24" t="e">
        <f>VLOOKUP(A574,HF!$A$3:$L$11001,10,FALSE)</f>
        <v>#N/A</v>
      </c>
      <c r="J574" s="24" t="e">
        <f>VLOOKUP(A574,HF!$A$3:$L$11001,12,FALSE)</f>
        <v>#N/A</v>
      </c>
      <c r="K574" s="57"/>
      <c r="L574" s="57"/>
      <c r="M574" s="88">
        <f t="shared" si="32"/>
        <v>0</v>
      </c>
    </row>
    <row r="575" spans="7:13">
      <c r="G575">
        <f t="shared" si="33"/>
        <v>0</v>
      </c>
      <c r="H575" s="28">
        <f t="shared" si="34"/>
        <v>0</v>
      </c>
      <c r="I575" s="24" t="e">
        <f>VLOOKUP(A575,HF!$A$3:$L$11001,10,FALSE)</f>
        <v>#N/A</v>
      </c>
      <c r="J575" s="24" t="e">
        <f>VLOOKUP(A575,HF!$A$3:$L$11001,12,FALSE)</f>
        <v>#N/A</v>
      </c>
      <c r="K575" s="57"/>
      <c r="L575" s="57"/>
      <c r="M575" s="88">
        <f t="shared" si="32"/>
        <v>0</v>
      </c>
    </row>
    <row r="576" spans="7:13">
      <c r="G576">
        <f t="shared" si="33"/>
        <v>0</v>
      </c>
      <c r="H576" s="28">
        <f t="shared" si="34"/>
        <v>0</v>
      </c>
      <c r="I576" s="24" t="e">
        <f>VLOOKUP(A576,HF!$A$3:$L$11001,10,FALSE)</f>
        <v>#N/A</v>
      </c>
      <c r="J576" s="24" t="e">
        <f>VLOOKUP(A576,HF!$A$3:$L$11001,12,FALSE)</f>
        <v>#N/A</v>
      </c>
      <c r="K576" s="57"/>
      <c r="L576" s="57"/>
      <c r="M576" s="88">
        <f t="shared" si="32"/>
        <v>0</v>
      </c>
    </row>
    <row r="577" spans="7:13">
      <c r="G577">
        <f t="shared" si="33"/>
        <v>0</v>
      </c>
      <c r="H577" s="28">
        <f t="shared" si="34"/>
        <v>0</v>
      </c>
      <c r="I577" s="24" t="e">
        <f>VLOOKUP(A577,HF!$A$3:$L$11001,10,FALSE)</f>
        <v>#N/A</v>
      </c>
      <c r="J577" s="24" t="e">
        <f>VLOOKUP(A577,HF!$A$3:$L$11001,12,FALSE)</f>
        <v>#N/A</v>
      </c>
      <c r="K577" s="57"/>
      <c r="L577" s="57"/>
      <c r="M577" s="88">
        <f t="shared" si="32"/>
        <v>0</v>
      </c>
    </row>
    <row r="578" spans="7:13">
      <c r="G578">
        <f t="shared" si="33"/>
        <v>0</v>
      </c>
      <c r="H578" s="28">
        <f t="shared" si="34"/>
        <v>0</v>
      </c>
      <c r="I578" s="24" t="e">
        <f>VLOOKUP(A578,HF!$A$3:$L$11001,10,FALSE)</f>
        <v>#N/A</v>
      </c>
      <c r="J578" s="24" t="e">
        <f>VLOOKUP(A578,HF!$A$3:$L$11001,12,FALSE)</f>
        <v>#N/A</v>
      </c>
      <c r="K578" s="57"/>
      <c r="L578" s="57"/>
      <c r="M578" s="88">
        <f t="shared" si="32"/>
        <v>0</v>
      </c>
    </row>
    <row r="579" spans="7:13">
      <c r="G579">
        <f t="shared" si="33"/>
        <v>0</v>
      </c>
      <c r="H579" s="28">
        <f t="shared" si="34"/>
        <v>0</v>
      </c>
      <c r="I579" s="24" t="e">
        <f>VLOOKUP(A579,HF!$A$3:$L$11001,10,FALSE)</f>
        <v>#N/A</v>
      </c>
      <c r="J579" s="24" t="e">
        <f>VLOOKUP(A579,HF!$A$3:$L$11001,12,FALSE)</f>
        <v>#N/A</v>
      </c>
      <c r="K579" s="57"/>
      <c r="L579" s="57"/>
      <c r="M579" s="88">
        <f t="shared" si="32"/>
        <v>0</v>
      </c>
    </row>
    <row r="580" spans="7:13">
      <c r="G580">
        <f t="shared" si="33"/>
        <v>0</v>
      </c>
      <c r="H580" s="28">
        <f t="shared" si="34"/>
        <v>0</v>
      </c>
      <c r="I580" s="24" t="e">
        <f>VLOOKUP(A580,HF!$A$3:$L$11001,10,FALSE)</f>
        <v>#N/A</v>
      </c>
      <c r="J580" s="24" t="e">
        <f>VLOOKUP(A580,HF!$A$3:$L$11001,12,FALSE)</f>
        <v>#N/A</v>
      </c>
      <c r="K580" s="57"/>
      <c r="L580" s="57"/>
      <c r="M580" s="88">
        <f t="shared" si="32"/>
        <v>0</v>
      </c>
    </row>
    <row r="581" spans="7:13">
      <c r="G581">
        <f t="shared" si="33"/>
        <v>0</v>
      </c>
      <c r="H581" s="28">
        <f t="shared" si="34"/>
        <v>0</v>
      </c>
      <c r="I581" s="24" t="e">
        <f>VLOOKUP(A581,HF!$A$3:$L$11001,10,FALSE)</f>
        <v>#N/A</v>
      </c>
      <c r="J581" s="24" t="e">
        <f>VLOOKUP(A581,HF!$A$3:$L$11001,12,FALSE)</f>
        <v>#N/A</v>
      </c>
      <c r="K581" s="57"/>
      <c r="L581" s="57"/>
      <c r="M581" s="88">
        <f t="shared" si="32"/>
        <v>0</v>
      </c>
    </row>
    <row r="582" spans="7:13">
      <c r="G582">
        <f t="shared" si="33"/>
        <v>0</v>
      </c>
      <c r="H582" s="28">
        <f t="shared" si="34"/>
        <v>0</v>
      </c>
      <c r="I582" s="24" t="e">
        <f>VLOOKUP(A582,HF!$A$3:$L$11001,10,FALSE)</f>
        <v>#N/A</v>
      </c>
      <c r="J582" s="24" t="e">
        <f>VLOOKUP(A582,HF!$A$3:$L$11001,12,FALSE)</f>
        <v>#N/A</v>
      </c>
      <c r="K582" s="57"/>
      <c r="L582" s="57"/>
      <c r="M582" s="88">
        <f t="shared" si="32"/>
        <v>0</v>
      </c>
    </row>
    <row r="583" spans="7:13">
      <c r="G583">
        <f t="shared" si="33"/>
        <v>0</v>
      </c>
      <c r="H583" s="28">
        <f t="shared" si="34"/>
        <v>0</v>
      </c>
      <c r="I583" s="24" t="e">
        <f>VLOOKUP(A583,HF!$A$3:$L$11001,10,FALSE)</f>
        <v>#N/A</v>
      </c>
      <c r="J583" s="24" t="e">
        <f>VLOOKUP(A583,HF!$A$3:$L$11001,12,FALSE)</f>
        <v>#N/A</v>
      </c>
      <c r="K583" s="57"/>
      <c r="L583" s="57"/>
      <c r="M583" s="88">
        <f t="shared" si="32"/>
        <v>0</v>
      </c>
    </row>
    <row r="584" spans="7:13">
      <c r="G584">
        <f t="shared" si="33"/>
        <v>0</v>
      </c>
      <c r="H584" s="28">
        <f t="shared" si="34"/>
        <v>0</v>
      </c>
      <c r="I584" s="24" t="e">
        <f>VLOOKUP(A584,HF!$A$3:$L$11001,10,FALSE)</f>
        <v>#N/A</v>
      </c>
      <c r="J584" s="24" t="e">
        <f>VLOOKUP(A584,HF!$A$3:$L$11001,12,FALSE)</f>
        <v>#N/A</v>
      </c>
      <c r="K584" s="57"/>
      <c r="L584" s="57"/>
      <c r="M584" s="88">
        <f t="shared" si="32"/>
        <v>0</v>
      </c>
    </row>
    <row r="585" spans="7:13">
      <c r="G585">
        <f t="shared" si="33"/>
        <v>0</v>
      </c>
      <c r="H585" s="28">
        <f t="shared" si="34"/>
        <v>0</v>
      </c>
      <c r="I585" s="24" t="e">
        <f>VLOOKUP(A585,HF!$A$3:$L$11001,10,FALSE)</f>
        <v>#N/A</v>
      </c>
      <c r="J585" s="24" t="e">
        <f>VLOOKUP(A585,HF!$A$3:$L$11001,12,FALSE)</f>
        <v>#N/A</v>
      </c>
      <c r="K585" s="57"/>
      <c r="L585" s="57"/>
      <c r="M585" s="88">
        <f t="shared" si="32"/>
        <v>0</v>
      </c>
    </row>
    <row r="586" spans="7:13">
      <c r="G586">
        <f t="shared" si="33"/>
        <v>0</v>
      </c>
      <c r="H586" s="28">
        <f t="shared" si="34"/>
        <v>0</v>
      </c>
      <c r="I586" s="24" t="e">
        <f>VLOOKUP(A586,HF!$A$3:$L$11001,10,FALSE)</f>
        <v>#N/A</v>
      </c>
      <c r="J586" s="24" t="e">
        <f>VLOOKUP(A586,HF!$A$3:$L$11001,12,FALSE)</f>
        <v>#N/A</v>
      </c>
      <c r="K586" s="57"/>
      <c r="L586" s="57"/>
      <c r="M586" s="88">
        <f t="shared" si="32"/>
        <v>0</v>
      </c>
    </row>
    <row r="587" spans="7:13">
      <c r="G587">
        <f t="shared" si="33"/>
        <v>0</v>
      </c>
      <c r="H587" s="28">
        <f t="shared" si="34"/>
        <v>0</v>
      </c>
      <c r="I587" s="24" t="e">
        <f>VLOOKUP(A587,HF!$A$3:$L$11001,10,FALSE)</f>
        <v>#N/A</v>
      </c>
      <c r="J587" s="24" t="e">
        <f>VLOOKUP(A587,HF!$A$3:$L$11001,12,FALSE)</f>
        <v>#N/A</v>
      </c>
      <c r="K587" s="57"/>
      <c r="L587" s="57"/>
      <c r="M587" s="88">
        <f t="shared" ref="M587:M650" si="35">HOUR(IF(ISERROR(K587),0,IF(ISERROR(L587),0,IF(K587-D587&gt;0,$K587-D587,0)+IF(E587-L587&gt;0,E587-L587,0))))*60 + MINUTE(IF(ISERROR(K587),0,IF(ISERROR(L587),0,IF(K587-D587&gt;0,$K587-D587,0)+IF(E587-L587&gt;0,E587-L587,0))))</f>
        <v>0</v>
      </c>
    </row>
    <row r="588" spans="7:13">
      <c r="G588">
        <f t="shared" si="33"/>
        <v>0</v>
      </c>
      <c r="H588" s="28">
        <f t="shared" si="34"/>
        <v>0</v>
      </c>
      <c r="I588" s="24" t="e">
        <f>VLOOKUP(A588,HF!$A$3:$L$11001,10,FALSE)</f>
        <v>#N/A</v>
      </c>
      <c r="J588" s="24" t="e">
        <f>VLOOKUP(A588,HF!$A$3:$L$11001,12,FALSE)</f>
        <v>#N/A</v>
      </c>
      <c r="K588" s="57"/>
      <c r="L588" s="57"/>
      <c r="M588" s="88">
        <f t="shared" si="35"/>
        <v>0</v>
      </c>
    </row>
    <row r="589" spans="7:13">
      <c r="G589">
        <f t="shared" si="33"/>
        <v>0</v>
      </c>
      <c r="H589" s="28">
        <f t="shared" si="34"/>
        <v>0</v>
      </c>
      <c r="I589" s="24" t="e">
        <f>VLOOKUP(A589,HF!$A$3:$L$11001,10,FALSE)</f>
        <v>#N/A</v>
      </c>
      <c r="J589" s="24" t="e">
        <f>VLOOKUP(A589,HF!$A$3:$L$11001,12,FALSE)</f>
        <v>#N/A</v>
      </c>
      <c r="K589" s="57"/>
      <c r="L589" s="57"/>
      <c r="M589" s="88">
        <f t="shared" si="35"/>
        <v>0</v>
      </c>
    </row>
    <row r="590" spans="7:13">
      <c r="G590">
        <f t="shared" si="33"/>
        <v>0</v>
      </c>
      <c r="H590" s="28">
        <f t="shared" si="34"/>
        <v>0</v>
      </c>
      <c r="I590" s="24" t="e">
        <f>VLOOKUP(A590,HF!$A$3:$L$11001,10,FALSE)</f>
        <v>#N/A</v>
      </c>
      <c r="J590" s="24" t="e">
        <f>VLOOKUP(A590,HF!$A$3:$L$11001,12,FALSE)</f>
        <v>#N/A</v>
      </c>
      <c r="K590" s="57"/>
      <c r="L590" s="57"/>
      <c r="M590" s="88">
        <f t="shared" si="35"/>
        <v>0</v>
      </c>
    </row>
    <row r="591" spans="7:13">
      <c r="G591">
        <f t="shared" si="33"/>
        <v>0</v>
      </c>
      <c r="H591" s="28">
        <f t="shared" si="34"/>
        <v>0</v>
      </c>
      <c r="I591" s="24" t="e">
        <f>VLOOKUP(A591,HF!$A$3:$L$11001,10,FALSE)</f>
        <v>#N/A</v>
      </c>
      <c r="J591" s="24" t="e">
        <f>VLOOKUP(A591,HF!$A$3:$L$11001,12,FALSE)</f>
        <v>#N/A</v>
      </c>
      <c r="K591" s="57"/>
      <c r="L591" s="57"/>
      <c r="M591" s="88">
        <f t="shared" si="35"/>
        <v>0</v>
      </c>
    </row>
    <row r="592" spans="7:13">
      <c r="G592">
        <f t="shared" si="33"/>
        <v>0</v>
      </c>
      <c r="H592" s="28">
        <f t="shared" si="34"/>
        <v>0</v>
      </c>
      <c r="I592" s="24" t="e">
        <f>VLOOKUP(A592,HF!$A$3:$L$11001,10,FALSE)</f>
        <v>#N/A</v>
      </c>
      <c r="J592" s="24" t="e">
        <f>VLOOKUP(A592,HF!$A$3:$L$11001,12,FALSE)</f>
        <v>#N/A</v>
      </c>
      <c r="K592" s="57"/>
      <c r="L592" s="57"/>
      <c r="M592" s="88">
        <f t="shared" si="35"/>
        <v>0</v>
      </c>
    </row>
    <row r="593" spans="7:13">
      <c r="G593">
        <f t="shared" si="33"/>
        <v>0</v>
      </c>
      <c r="H593" s="28">
        <f t="shared" si="34"/>
        <v>0</v>
      </c>
      <c r="I593" s="24" t="e">
        <f>VLOOKUP(A593,HF!$A$3:$L$11001,10,FALSE)</f>
        <v>#N/A</v>
      </c>
      <c r="J593" s="24" t="e">
        <f>VLOOKUP(A593,HF!$A$3:$L$11001,12,FALSE)</f>
        <v>#N/A</v>
      </c>
      <c r="K593" s="57"/>
      <c r="L593" s="57"/>
      <c r="M593" s="88">
        <f t="shared" si="35"/>
        <v>0</v>
      </c>
    </row>
    <row r="594" spans="7:13">
      <c r="G594">
        <f t="shared" si="33"/>
        <v>0</v>
      </c>
      <c r="H594" s="28">
        <f t="shared" si="34"/>
        <v>0</v>
      </c>
      <c r="I594" s="24" t="e">
        <f>VLOOKUP(A594,HF!$A$3:$L$11001,10,FALSE)</f>
        <v>#N/A</v>
      </c>
      <c r="J594" s="24" t="e">
        <f>VLOOKUP(A594,HF!$A$3:$L$11001,12,FALSE)</f>
        <v>#N/A</v>
      </c>
      <c r="K594" s="57"/>
      <c r="L594" s="57"/>
      <c r="M594" s="88">
        <f t="shared" si="35"/>
        <v>0</v>
      </c>
    </row>
    <row r="595" spans="7:13">
      <c r="G595">
        <f t="shared" si="33"/>
        <v>0</v>
      </c>
      <c r="H595" s="28">
        <f t="shared" si="34"/>
        <v>0</v>
      </c>
      <c r="I595" s="24" t="e">
        <f>VLOOKUP(A595,HF!$A$3:$L$11001,10,FALSE)</f>
        <v>#N/A</v>
      </c>
      <c r="J595" s="24" t="e">
        <f>VLOOKUP(A595,HF!$A$3:$L$11001,12,FALSE)</f>
        <v>#N/A</v>
      </c>
      <c r="K595" s="57"/>
      <c r="L595" s="57"/>
      <c r="M595" s="88">
        <f t="shared" si="35"/>
        <v>0</v>
      </c>
    </row>
    <row r="596" spans="7:13">
      <c r="G596">
        <f t="shared" si="33"/>
        <v>0</v>
      </c>
      <c r="H596" s="28">
        <f t="shared" si="34"/>
        <v>0</v>
      </c>
      <c r="I596" s="24" t="e">
        <f>VLOOKUP(A596,HF!$A$3:$L$11001,10,FALSE)</f>
        <v>#N/A</v>
      </c>
      <c r="J596" s="24" t="e">
        <f>VLOOKUP(A596,HF!$A$3:$L$11001,12,FALSE)</f>
        <v>#N/A</v>
      </c>
      <c r="K596" s="57"/>
      <c r="L596" s="57"/>
      <c r="M596" s="88">
        <f t="shared" si="35"/>
        <v>0</v>
      </c>
    </row>
    <row r="597" spans="7:13">
      <c r="G597">
        <f t="shared" si="33"/>
        <v>0</v>
      </c>
      <c r="H597" s="28">
        <f t="shared" si="34"/>
        <v>0</v>
      </c>
      <c r="I597" s="24" t="e">
        <f>VLOOKUP(A597,HF!$A$3:$L$11001,10,FALSE)</f>
        <v>#N/A</v>
      </c>
      <c r="J597" s="24" t="e">
        <f>VLOOKUP(A597,HF!$A$3:$L$11001,12,FALSE)</f>
        <v>#N/A</v>
      </c>
      <c r="K597" s="57"/>
      <c r="L597" s="57"/>
      <c r="M597" s="88">
        <f t="shared" si="35"/>
        <v>0</v>
      </c>
    </row>
    <row r="598" spans="7:13">
      <c r="G598">
        <f t="shared" si="33"/>
        <v>0</v>
      </c>
      <c r="H598" s="28">
        <f t="shared" si="34"/>
        <v>0</v>
      </c>
      <c r="I598" s="24" t="e">
        <f>VLOOKUP(A598,HF!$A$3:$L$11001,10,FALSE)</f>
        <v>#N/A</v>
      </c>
      <c r="J598" s="24" t="e">
        <f>VLOOKUP(A598,HF!$A$3:$L$11001,12,FALSE)</f>
        <v>#N/A</v>
      </c>
      <c r="K598" s="57"/>
      <c r="L598" s="57"/>
      <c r="M598" s="88">
        <f t="shared" si="35"/>
        <v>0</v>
      </c>
    </row>
    <row r="599" spans="7:13">
      <c r="G599">
        <f t="shared" si="33"/>
        <v>0</v>
      </c>
      <c r="H599" s="28">
        <f t="shared" si="34"/>
        <v>0</v>
      </c>
      <c r="I599" s="24" t="e">
        <f>VLOOKUP(A599,HF!$A$3:$L$11001,10,FALSE)</f>
        <v>#N/A</v>
      </c>
      <c r="J599" s="24" t="e">
        <f>VLOOKUP(A599,HF!$A$3:$L$11001,12,FALSE)</f>
        <v>#N/A</v>
      </c>
      <c r="K599" s="57"/>
      <c r="L599" s="57"/>
      <c r="M599" s="88">
        <f t="shared" si="35"/>
        <v>0</v>
      </c>
    </row>
    <row r="600" spans="7:13">
      <c r="G600">
        <f t="shared" si="33"/>
        <v>0</v>
      </c>
      <c r="H600" s="28">
        <f t="shared" si="34"/>
        <v>0</v>
      </c>
      <c r="I600" s="24" t="e">
        <f>VLOOKUP(A600,HF!$A$3:$L$11001,10,FALSE)</f>
        <v>#N/A</v>
      </c>
      <c r="J600" s="24" t="e">
        <f>VLOOKUP(A600,HF!$A$3:$L$11001,12,FALSE)</f>
        <v>#N/A</v>
      </c>
      <c r="K600" s="57"/>
      <c r="L600" s="57"/>
      <c r="M600" s="88">
        <f t="shared" si="35"/>
        <v>0</v>
      </c>
    </row>
    <row r="601" spans="7:13">
      <c r="G601">
        <f t="shared" si="33"/>
        <v>0</v>
      </c>
      <c r="H601" s="28">
        <f t="shared" si="34"/>
        <v>0</v>
      </c>
      <c r="I601" s="24" t="e">
        <f>VLOOKUP(A601,HF!$A$3:$L$11001,10,FALSE)</f>
        <v>#N/A</v>
      </c>
      <c r="J601" s="24" t="e">
        <f>VLOOKUP(A601,HF!$A$3:$L$11001,12,FALSE)</f>
        <v>#N/A</v>
      </c>
      <c r="K601" s="57"/>
      <c r="L601" s="57"/>
      <c r="M601" s="88">
        <f t="shared" si="35"/>
        <v>0</v>
      </c>
    </row>
    <row r="602" spans="7:13">
      <c r="G602">
        <f t="shared" si="33"/>
        <v>0</v>
      </c>
      <c r="H602" s="28">
        <f t="shared" si="34"/>
        <v>0</v>
      </c>
      <c r="I602" s="24" t="e">
        <f>VLOOKUP(A602,HF!$A$3:$L$11001,10,FALSE)</f>
        <v>#N/A</v>
      </c>
      <c r="J602" s="24" t="e">
        <f>VLOOKUP(A602,HF!$A$3:$L$11001,12,FALSE)</f>
        <v>#N/A</v>
      </c>
      <c r="K602" s="57"/>
      <c r="L602" s="57"/>
      <c r="M602" s="88">
        <f t="shared" si="35"/>
        <v>0</v>
      </c>
    </row>
    <row r="603" spans="7:13">
      <c r="G603">
        <f t="shared" si="33"/>
        <v>0</v>
      </c>
      <c r="H603" s="28">
        <f t="shared" si="34"/>
        <v>0</v>
      </c>
      <c r="I603" s="24" t="e">
        <f>VLOOKUP(A603,HF!$A$3:$L$11001,10,FALSE)</f>
        <v>#N/A</v>
      </c>
      <c r="J603" s="24" t="e">
        <f>VLOOKUP(A603,HF!$A$3:$L$11001,12,FALSE)</f>
        <v>#N/A</v>
      </c>
      <c r="K603" s="57"/>
      <c r="L603" s="57"/>
      <c r="M603" s="88">
        <f t="shared" si="35"/>
        <v>0</v>
      </c>
    </row>
    <row r="604" spans="7:13">
      <c r="G604">
        <f t="shared" si="33"/>
        <v>0</v>
      </c>
      <c r="H604" s="28">
        <f t="shared" si="34"/>
        <v>0</v>
      </c>
      <c r="I604" s="24" t="e">
        <f>VLOOKUP(A604,HF!$A$3:$L$11001,10,FALSE)</f>
        <v>#N/A</v>
      </c>
      <c r="J604" s="24" t="e">
        <f>VLOOKUP(A604,HF!$A$3:$L$11001,12,FALSE)</f>
        <v>#N/A</v>
      </c>
      <c r="K604" s="57"/>
      <c r="L604" s="57"/>
      <c r="M604" s="88">
        <f t="shared" si="35"/>
        <v>0</v>
      </c>
    </row>
    <row r="605" spans="7:13">
      <c r="G605">
        <f t="shared" si="33"/>
        <v>0</v>
      </c>
      <c r="H605" s="28">
        <f t="shared" si="34"/>
        <v>0</v>
      </c>
      <c r="I605" s="24" t="e">
        <f>VLOOKUP(A605,HF!$A$3:$L$11001,10,FALSE)</f>
        <v>#N/A</v>
      </c>
      <c r="J605" s="24" t="e">
        <f>VLOOKUP(A605,HF!$A$3:$L$11001,12,FALSE)</f>
        <v>#N/A</v>
      </c>
      <c r="K605" s="57"/>
      <c r="L605" s="57"/>
      <c r="M605" s="88">
        <f t="shared" si="35"/>
        <v>0</v>
      </c>
    </row>
    <row r="606" spans="7:13">
      <c r="G606">
        <f t="shared" si="33"/>
        <v>0</v>
      </c>
      <c r="H606" s="28">
        <f t="shared" si="34"/>
        <v>0</v>
      </c>
      <c r="I606" s="24" t="e">
        <f>VLOOKUP(A606,HF!$A$3:$L$11001,10,FALSE)</f>
        <v>#N/A</v>
      </c>
      <c r="J606" s="24" t="e">
        <f>VLOOKUP(A606,HF!$A$3:$L$11001,12,FALSE)</f>
        <v>#N/A</v>
      </c>
      <c r="K606" s="57"/>
      <c r="L606" s="57"/>
      <c r="M606" s="88">
        <f t="shared" si="35"/>
        <v>0</v>
      </c>
    </row>
    <row r="607" spans="7:13">
      <c r="G607">
        <f t="shared" si="33"/>
        <v>0</v>
      </c>
      <c r="H607" s="28">
        <f t="shared" si="34"/>
        <v>0</v>
      </c>
      <c r="I607" s="24" t="e">
        <f>VLOOKUP(A607,HF!$A$3:$L$11001,10,FALSE)</f>
        <v>#N/A</v>
      </c>
      <c r="J607" s="24" t="e">
        <f>VLOOKUP(A607,HF!$A$3:$L$11001,12,FALSE)</f>
        <v>#N/A</v>
      </c>
      <c r="K607" s="57"/>
      <c r="L607" s="57"/>
      <c r="M607" s="88">
        <f t="shared" si="35"/>
        <v>0</v>
      </c>
    </row>
    <row r="608" spans="7:13">
      <c r="G608">
        <f t="shared" si="33"/>
        <v>0</v>
      </c>
      <c r="H608" s="28">
        <f t="shared" si="34"/>
        <v>0</v>
      </c>
      <c r="I608" s="24" t="e">
        <f>VLOOKUP(A608,HF!$A$3:$L$11001,10,FALSE)</f>
        <v>#N/A</v>
      </c>
      <c r="J608" s="24" t="e">
        <f>VLOOKUP(A608,HF!$A$3:$L$11001,12,FALSE)</f>
        <v>#N/A</v>
      </c>
      <c r="K608" s="57"/>
      <c r="L608" s="57"/>
      <c r="M608" s="88">
        <f t="shared" si="35"/>
        <v>0</v>
      </c>
    </row>
    <row r="609" spans="7:13">
      <c r="G609">
        <f t="shared" si="33"/>
        <v>0</v>
      </c>
      <c r="H609" s="28">
        <f t="shared" si="34"/>
        <v>0</v>
      </c>
      <c r="I609" s="24" t="e">
        <f>VLOOKUP(A609,HF!$A$3:$L$11001,10,FALSE)</f>
        <v>#N/A</v>
      </c>
      <c r="J609" s="24" t="e">
        <f>VLOOKUP(A609,HF!$A$3:$L$11001,12,FALSE)</f>
        <v>#N/A</v>
      </c>
      <c r="K609" s="57"/>
      <c r="L609" s="57"/>
      <c r="M609" s="88">
        <f t="shared" si="35"/>
        <v>0</v>
      </c>
    </row>
    <row r="610" spans="7:13">
      <c r="G610">
        <f t="shared" si="33"/>
        <v>0</v>
      </c>
      <c r="H610" s="28">
        <f t="shared" si="34"/>
        <v>0</v>
      </c>
      <c r="I610" s="24" t="e">
        <f>VLOOKUP(A610,HF!$A$3:$L$11001,10,FALSE)</f>
        <v>#N/A</v>
      </c>
      <c r="J610" s="24" t="e">
        <f>VLOOKUP(A610,HF!$A$3:$L$11001,12,FALSE)</f>
        <v>#N/A</v>
      </c>
      <c r="K610" s="57"/>
      <c r="L610" s="57"/>
      <c r="M610" s="88">
        <f t="shared" si="35"/>
        <v>0</v>
      </c>
    </row>
    <row r="611" spans="7:13">
      <c r="G611">
        <f t="shared" si="33"/>
        <v>0</v>
      </c>
      <c r="H611" s="28">
        <f t="shared" si="34"/>
        <v>0</v>
      </c>
      <c r="I611" s="24" t="e">
        <f>VLOOKUP(A611,HF!$A$3:$L$11001,10,FALSE)</f>
        <v>#N/A</v>
      </c>
      <c r="J611" s="24" t="e">
        <f>VLOOKUP(A611,HF!$A$3:$L$11001,12,FALSE)</f>
        <v>#N/A</v>
      </c>
      <c r="K611" s="57"/>
      <c r="L611" s="57"/>
      <c r="M611" s="88">
        <f t="shared" si="35"/>
        <v>0</v>
      </c>
    </row>
    <row r="612" spans="7:13">
      <c r="G612">
        <f t="shared" si="33"/>
        <v>0</v>
      </c>
      <c r="H612" s="28">
        <f t="shared" si="34"/>
        <v>0</v>
      </c>
      <c r="I612" s="24" t="e">
        <f>VLOOKUP(A612,HF!$A$3:$L$11001,10,FALSE)</f>
        <v>#N/A</v>
      </c>
      <c r="J612" s="24" t="e">
        <f>VLOOKUP(A612,HF!$A$3:$L$11001,12,FALSE)</f>
        <v>#N/A</v>
      </c>
      <c r="K612" s="57"/>
      <c r="L612" s="57"/>
      <c r="M612" s="88">
        <f t="shared" si="35"/>
        <v>0</v>
      </c>
    </row>
    <row r="613" spans="7:13">
      <c r="G613">
        <f t="shared" si="33"/>
        <v>0</v>
      </c>
      <c r="H613" s="28">
        <f t="shared" si="34"/>
        <v>0</v>
      </c>
      <c r="I613" s="24" t="e">
        <f>VLOOKUP(A613,HF!$A$3:$L$11001,10,FALSE)</f>
        <v>#N/A</v>
      </c>
      <c r="J613" s="24" t="e">
        <f>VLOOKUP(A613,HF!$A$3:$L$11001,12,FALSE)</f>
        <v>#N/A</v>
      </c>
      <c r="K613" s="57"/>
      <c r="L613" s="57"/>
      <c r="M613" s="88">
        <f t="shared" si="35"/>
        <v>0</v>
      </c>
    </row>
    <row r="614" spans="7:13">
      <c r="G614">
        <f t="shared" si="33"/>
        <v>0</v>
      </c>
      <c r="H614" s="28">
        <f t="shared" si="34"/>
        <v>0</v>
      </c>
      <c r="I614" s="24" t="e">
        <f>VLOOKUP(A614,HF!$A$3:$L$11001,10,FALSE)</f>
        <v>#N/A</v>
      </c>
      <c r="J614" s="24" t="e">
        <f>VLOOKUP(A614,HF!$A$3:$L$11001,12,FALSE)</f>
        <v>#N/A</v>
      </c>
      <c r="K614" s="57"/>
      <c r="L614" s="57"/>
      <c r="M614" s="88">
        <f t="shared" si="35"/>
        <v>0</v>
      </c>
    </row>
    <row r="615" spans="7:13">
      <c r="G615">
        <f t="shared" si="33"/>
        <v>0</v>
      </c>
      <c r="H615" s="28">
        <f t="shared" si="34"/>
        <v>0</v>
      </c>
      <c r="I615" s="24" t="e">
        <f>VLOOKUP(A615,HF!$A$3:$L$11001,10,FALSE)</f>
        <v>#N/A</v>
      </c>
      <c r="J615" s="24" t="e">
        <f>VLOOKUP(A615,HF!$A$3:$L$11001,12,FALSE)</f>
        <v>#N/A</v>
      </c>
      <c r="K615" s="57"/>
      <c r="L615" s="57"/>
      <c r="M615" s="88">
        <f t="shared" si="35"/>
        <v>0</v>
      </c>
    </row>
    <row r="616" spans="7:13">
      <c r="G616">
        <f t="shared" si="33"/>
        <v>0</v>
      </c>
      <c r="H616" s="28">
        <f t="shared" si="34"/>
        <v>0</v>
      </c>
      <c r="I616" s="24" t="e">
        <f>VLOOKUP(A616,HF!$A$3:$L$11001,10,FALSE)</f>
        <v>#N/A</v>
      </c>
      <c r="J616" s="24" t="e">
        <f>VLOOKUP(A616,HF!$A$3:$L$11001,12,FALSE)</f>
        <v>#N/A</v>
      </c>
      <c r="K616" s="57"/>
      <c r="L616" s="57"/>
      <c r="M616" s="88">
        <f t="shared" si="35"/>
        <v>0</v>
      </c>
    </row>
    <row r="617" spans="7:13">
      <c r="G617">
        <f t="shared" si="33"/>
        <v>0</v>
      </c>
      <c r="H617" s="28">
        <f t="shared" si="34"/>
        <v>0</v>
      </c>
      <c r="I617" s="24" t="e">
        <f>VLOOKUP(A617,HF!$A$3:$L$11001,10,FALSE)</f>
        <v>#N/A</v>
      </c>
      <c r="J617" s="24" t="e">
        <f>VLOOKUP(A617,HF!$A$3:$L$11001,12,FALSE)</f>
        <v>#N/A</v>
      </c>
      <c r="K617" s="57"/>
      <c r="L617" s="57"/>
      <c r="M617" s="88">
        <f t="shared" si="35"/>
        <v>0</v>
      </c>
    </row>
    <row r="618" spans="7:13">
      <c r="G618">
        <f t="shared" si="33"/>
        <v>0</v>
      </c>
      <c r="H618" s="28">
        <f t="shared" si="34"/>
        <v>0</v>
      </c>
      <c r="I618" s="24" t="e">
        <f>VLOOKUP(A618,HF!$A$3:$L$11001,10,FALSE)</f>
        <v>#N/A</v>
      </c>
      <c r="J618" s="24" t="e">
        <f>VLOOKUP(A618,HF!$A$3:$L$11001,12,FALSE)</f>
        <v>#N/A</v>
      </c>
      <c r="K618" s="57"/>
      <c r="L618" s="57"/>
      <c r="M618" s="88">
        <f t="shared" si="35"/>
        <v>0</v>
      </c>
    </row>
    <row r="619" spans="7:13">
      <c r="G619">
        <f t="shared" si="33"/>
        <v>0</v>
      </c>
      <c r="H619" s="28">
        <f t="shared" si="34"/>
        <v>0</v>
      </c>
      <c r="I619" s="24" t="e">
        <f>VLOOKUP(A619,HF!$A$3:$L$11001,10,FALSE)</f>
        <v>#N/A</v>
      </c>
      <c r="J619" s="24" t="e">
        <f>VLOOKUP(A619,HF!$A$3:$L$11001,12,FALSE)</f>
        <v>#N/A</v>
      </c>
      <c r="K619" s="57"/>
      <c r="L619" s="57"/>
      <c r="M619" s="88">
        <f t="shared" si="35"/>
        <v>0</v>
      </c>
    </row>
    <row r="620" spans="7:13">
      <c r="G620">
        <f t="shared" si="33"/>
        <v>0</v>
      </c>
      <c r="H620" s="28">
        <f t="shared" si="34"/>
        <v>0</v>
      </c>
      <c r="I620" s="24" t="e">
        <f>VLOOKUP(A620,HF!$A$3:$L$11001,10,FALSE)</f>
        <v>#N/A</v>
      </c>
      <c r="J620" s="24" t="e">
        <f>VLOOKUP(A620,HF!$A$3:$L$11001,12,FALSE)</f>
        <v>#N/A</v>
      </c>
      <c r="K620" s="57"/>
      <c r="L620" s="57"/>
      <c r="M620" s="88">
        <f t="shared" si="35"/>
        <v>0</v>
      </c>
    </row>
    <row r="621" spans="7:13">
      <c r="G621">
        <f t="shared" si="33"/>
        <v>0</v>
      </c>
      <c r="H621" s="28">
        <f t="shared" si="34"/>
        <v>0</v>
      </c>
      <c r="I621" s="24" t="e">
        <f>VLOOKUP(A621,HF!$A$3:$L$11001,10,FALSE)</f>
        <v>#N/A</v>
      </c>
      <c r="J621" s="24" t="e">
        <f>VLOOKUP(A621,HF!$A$3:$L$11001,12,FALSE)</f>
        <v>#N/A</v>
      </c>
      <c r="K621" s="57"/>
      <c r="L621" s="57"/>
      <c r="M621" s="88">
        <f t="shared" si="35"/>
        <v>0</v>
      </c>
    </row>
    <row r="622" spans="7:13">
      <c r="G622">
        <f t="shared" si="33"/>
        <v>0</v>
      </c>
      <c r="H622" s="28">
        <f t="shared" si="34"/>
        <v>0</v>
      </c>
      <c r="I622" s="24" t="e">
        <f>VLOOKUP(A622,HF!$A$3:$L$11001,10,FALSE)</f>
        <v>#N/A</v>
      </c>
      <c r="J622" s="24" t="e">
        <f>VLOOKUP(A622,HF!$A$3:$L$11001,12,FALSE)</f>
        <v>#N/A</v>
      </c>
      <c r="K622" s="57"/>
      <c r="L622" s="57"/>
      <c r="M622" s="88">
        <f t="shared" si="35"/>
        <v>0</v>
      </c>
    </row>
    <row r="623" spans="7:13">
      <c r="G623">
        <f t="shared" si="33"/>
        <v>0</v>
      </c>
      <c r="H623" s="28">
        <f t="shared" si="34"/>
        <v>0</v>
      </c>
      <c r="I623" s="24" t="e">
        <f>VLOOKUP(A623,HF!$A$3:$L$11001,10,FALSE)</f>
        <v>#N/A</v>
      </c>
      <c r="J623" s="24" t="e">
        <f>VLOOKUP(A623,HF!$A$3:$L$11001,12,FALSE)</f>
        <v>#N/A</v>
      </c>
      <c r="K623" s="57"/>
      <c r="L623" s="57"/>
      <c r="M623" s="88">
        <f t="shared" si="35"/>
        <v>0</v>
      </c>
    </row>
    <row r="624" spans="7:13">
      <c r="G624">
        <f t="shared" si="33"/>
        <v>0</v>
      </c>
      <c r="H624" s="28">
        <f t="shared" si="34"/>
        <v>0</v>
      </c>
      <c r="I624" s="24" t="e">
        <f>VLOOKUP(A624,HF!$A$3:$L$11001,10,FALSE)</f>
        <v>#N/A</v>
      </c>
      <c r="J624" s="24" t="e">
        <f>VLOOKUP(A624,HF!$A$3:$L$11001,12,FALSE)</f>
        <v>#N/A</v>
      </c>
      <c r="K624" s="57"/>
      <c r="L624" s="57"/>
      <c r="M624" s="88">
        <f t="shared" si="35"/>
        <v>0</v>
      </c>
    </row>
    <row r="625" spans="7:13">
      <c r="G625">
        <f t="shared" si="33"/>
        <v>0</v>
      </c>
      <c r="H625" s="28">
        <f t="shared" si="34"/>
        <v>0</v>
      </c>
      <c r="I625" s="24" t="e">
        <f>VLOOKUP(A625,HF!$A$3:$L$11001,10,FALSE)</f>
        <v>#N/A</v>
      </c>
      <c r="J625" s="24" t="e">
        <f>VLOOKUP(A625,HF!$A$3:$L$11001,12,FALSE)</f>
        <v>#N/A</v>
      </c>
      <c r="K625" s="57"/>
      <c r="L625" s="57"/>
      <c r="M625" s="88">
        <f t="shared" si="35"/>
        <v>0</v>
      </c>
    </row>
    <row r="626" spans="7:13">
      <c r="G626">
        <f t="shared" si="33"/>
        <v>0</v>
      </c>
      <c r="H626" s="28">
        <f t="shared" si="34"/>
        <v>0</v>
      </c>
      <c r="I626" s="24" t="e">
        <f>VLOOKUP(A626,HF!$A$3:$L$11001,10,FALSE)</f>
        <v>#N/A</v>
      </c>
      <c r="J626" s="24" t="e">
        <f>VLOOKUP(A626,HF!$A$3:$L$11001,12,FALSE)</f>
        <v>#N/A</v>
      </c>
      <c r="K626" s="57"/>
      <c r="L626" s="57"/>
      <c r="M626" s="88">
        <f t="shared" si="35"/>
        <v>0</v>
      </c>
    </row>
    <row r="627" spans="7:13">
      <c r="G627">
        <f t="shared" si="33"/>
        <v>0</v>
      </c>
      <c r="H627" s="28">
        <f t="shared" si="34"/>
        <v>0</v>
      </c>
      <c r="I627" s="24" t="e">
        <f>VLOOKUP(A627,HF!$A$3:$L$11001,10,FALSE)</f>
        <v>#N/A</v>
      </c>
      <c r="J627" s="24" t="e">
        <f>VLOOKUP(A627,HF!$A$3:$L$11001,12,FALSE)</f>
        <v>#N/A</v>
      </c>
      <c r="K627" s="57"/>
      <c r="L627" s="57"/>
      <c r="M627" s="88">
        <f t="shared" si="35"/>
        <v>0</v>
      </c>
    </row>
    <row r="628" spans="7:13">
      <c r="G628">
        <f t="shared" si="33"/>
        <v>0</v>
      </c>
      <c r="H628" s="28">
        <f t="shared" si="34"/>
        <v>0</v>
      </c>
      <c r="I628" s="24" t="e">
        <f>VLOOKUP(A628,HF!$A$3:$L$11001,10,FALSE)</f>
        <v>#N/A</v>
      </c>
      <c r="J628" s="24" t="e">
        <f>VLOOKUP(A628,HF!$A$3:$L$11001,12,FALSE)</f>
        <v>#N/A</v>
      </c>
      <c r="K628" s="57"/>
      <c r="L628" s="57"/>
      <c r="M628" s="88">
        <f t="shared" si="35"/>
        <v>0</v>
      </c>
    </row>
    <row r="629" spans="7:13">
      <c r="G629">
        <f t="shared" si="33"/>
        <v>0</v>
      </c>
      <c r="H629" s="28">
        <f t="shared" si="34"/>
        <v>0</v>
      </c>
      <c r="I629" s="24" t="e">
        <f>VLOOKUP(A629,HF!$A$3:$L$11001,10,FALSE)</f>
        <v>#N/A</v>
      </c>
      <c r="J629" s="24" t="e">
        <f>VLOOKUP(A629,HF!$A$3:$L$11001,12,FALSE)</f>
        <v>#N/A</v>
      </c>
      <c r="K629" s="57"/>
      <c r="L629" s="57"/>
      <c r="M629" s="88">
        <f t="shared" si="35"/>
        <v>0</v>
      </c>
    </row>
    <row r="630" spans="7:13">
      <c r="G630">
        <f t="shared" si="33"/>
        <v>0</v>
      </c>
      <c r="H630" s="28">
        <f t="shared" si="34"/>
        <v>0</v>
      </c>
      <c r="I630" s="24" t="e">
        <f>VLOOKUP(A630,HF!$A$3:$L$11001,10,FALSE)</f>
        <v>#N/A</v>
      </c>
      <c r="J630" s="24" t="e">
        <f>VLOOKUP(A630,HF!$A$3:$L$11001,12,FALSE)</f>
        <v>#N/A</v>
      </c>
      <c r="K630" s="57"/>
      <c r="L630" s="57"/>
      <c r="M630" s="88">
        <f t="shared" si="35"/>
        <v>0</v>
      </c>
    </row>
    <row r="631" spans="7:13">
      <c r="G631">
        <f t="shared" si="33"/>
        <v>0</v>
      </c>
      <c r="H631" s="28">
        <f t="shared" si="34"/>
        <v>0</v>
      </c>
      <c r="I631" s="24" t="e">
        <f>VLOOKUP(A631,HF!$A$3:$L$11001,10,FALSE)</f>
        <v>#N/A</v>
      </c>
      <c r="J631" s="24" t="e">
        <f>VLOOKUP(A631,HF!$A$3:$L$11001,12,FALSE)</f>
        <v>#N/A</v>
      </c>
      <c r="K631" s="57"/>
      <c r="L631" s="57"/>
      <c r="M631" s="88">
        <f t="shared" si="35"/>
        <v>0</v>
      </c>
    </row>
    <row r="632" spans="7:13">
      <c r="G632">
        <f t="shared" si="33"/>
        <v>0</v>
      </c>
      <c r="H632" s="28">
        <f t="shared" si="34"/>
        <v>0</v>
      </c>
      <c r="I632" s="24" t="e">
        <f>VLOOKUP(A632,HF!$A$3:$L$11001,10,FALSE)</f>
        <v>#N/A</v>
      </c>
      <c r="J632" s="24" t="e">
        <f>VLOOKUP(A632,HF!$A$3:$L$11001,12,FALSE)</f>
        <v>#N/A</v>
      </c>
      <c r="K632" s="57"/>
      <c r="L632" s="57"/>
      <c r="M632" s="88">
        <f t="shared" si="35"/>
        <v>0</v>
      </c>
    </row>
    <row r="633" spans="7:13">
      <c r="G633">
        <f t="shared" si="33"/>
        <v>0</v>
      </c>
      <c r="H633" s="28">
        <f t="shared" si="34"/>
        <v>0</v>
      </c>
      <c r="I633" s="24" t="e">
        <f>VLOOKUP(A633,HF!$A$3:$L$11001,10,FALSE)</f>
        <v>#N/A</v>
      </c>
      <c r="J633" s="24" t="e">
        <f>VLOOKUP(A633,HF!$A$3:$L$11001,12,FALSE)</f>
        <v>#N/A</v>
      </c>
      <c r="K633" s="57"/>
      <c r="L633" s="57"/>
      <c r="M633" s="88">
        <f t="shared" si="35"/>
        <v>0</v>
      </c>
    </row>
    <row r="634" spans="7:13">
      <c r="G634">
        <f t="shared" si="33"/>
        <v>0</v>
      </c>
      <c r="H634" s="28">
        <f t="shared" si="34"/>
        <v>0</v>
      </c>
      <c r="I634" s="24" t="e">
        <f>VLOOKUP(A634,HF!$A$3:$L$11001,10,FALSE)</f>
        <v>#N/A</v>
      </c>
      <c r="J634" s="24" t="e">
        <f>VLOOKUP(A634,HF!$A$3:$L$11001,12,FALSE)</f>
        <v>#N/A</v>
      </c>
      <c r="K634" s="57"/>
      <c r="L634" s="57"/>
      <c r="M634" s="88">
        <f t="shared" si="35"/>
        <v>0</v>
      </c>
    </row>
    <row r="635" spans="7:13">
      <c r="G635">
        <f t="shared" si="33"/>
        <v>0</v>
      </c>
      <c r="H635" s="28">
        <f t="shared" si="34"/>
        <v>0</v>
      </c>
      <c r="I635" s="24" t="e">
        <f>VLOOKUP(A635,HF!$A$3:$L$11001,10,FALSE)</f>
        <v>#N/A</v>
      </c>
      <c r="J635" s="24" t="e">
        <f>VLOOKUP(A635,HF!$A$3:$L$11001,12,FALSE)</f>
        <v>#N/A</v>
      </c>
      <c r="K635" s="57"/>
      <c r="L635" s="57"/>
      <c r="M635" s="88">
        <f t="shared" si="35"/>
        <v>0</v>
      </c>
    </row>
    <row r="636" spans="7:13">
      <c r="G636">
        <f t="shared" si="33"/>
        <v>0</v>
      </c>
      <c r="H636" s="28">
        <f t="shared" si="34"/>
        <v>0</v>
      </c>
      <c r="I636" s="24" t="e">
        <f>VLOOKUP(A636,HF!$A$3:$L$11001,10,FALSE)</f>
        <v>#N/A</v>
      </c>
      <c r="J636" s="24" t="e">
        <f>VLOOKUP(A636,HF!$A$3:$L$11001,12,FALSE)</f>
        <v>#N/A</v>
      </c>
      <c r="K636" s="57"/>
      <c r="L636" s="57"/>
      <c r="M636" s="88">
        <f t="shared" si="35"/>
        <v>0</v>
      </c>
    </row>
    <row r="637" spans="7:13">
      <c r="G637">
        <f t="shared" ref="G637:G700" si="36">F637-C637</f>
        <v>0</v>
      </c>
      <c r="H637" s="28">
        <f t="shared" ref="H637:H700" si="37">E637-D637</f>
        <v>0</v>
      </c>
      <c r="I637" s="24" t="e">
        <f>VLOOKUP(A637,HF!$A$3:$L$11001,10,FALSE)</f>
        <v>#N/A</v>
      </c>
      <c r="J637" s="24" t="e">
        <f>VLOOKUP(A637,HF!$A$3:$L$11001,12,FALSE)</f>
        <v>#N/A</v>
      </c>
      <c r="K637" s="57"/>
      <c r="L637" s="57"/>
      <c r="M637" s="88">
        <f t="shared" si="35"/>
        <v>0</v>
      </c>
    </row>
    <row r="638" spans="7:13">
      <c r="G638">
        <f t="shared" si="36"/>
        <v>0</v>
      </c>
      <c r="H638" s="28">
        <f t="shared" si="37"/>
        <v>0</v>
      </c>
      <c r="I638" s="24" t="e">
        <f>VLOOKUP(A638,HF!$A$3:$L$11001,10,FALSE)</f>
        <v>#N/A</v>
      </c>
      <c r="J638" s="24" t="e">
        <f>VLOOKUP(A638,HF!$A$3:$L$11001,12,FALSE)</f>
        <v>#N/A</v>
      </c>
      <c r="K638" s="57"/>
      <c r="L638" s="57"/>
      <c r="M638" s="88">
        <f t="shared" si="35"/>
        <v>0</v>
      </c>
    </row>
    <row r="639" spans="7:13">
      <c r="G639">
        <f t="shared" si="36"/>
        <v>0</v>
      </c>
      <c r="H639" s="28">
        <f t="shared" si="37"/>
        <v>0</v>
      </c>
      <c r="I639" s="24" t="e">
        <f>VLOOKUP(A639,HF!$A$3:$L$11001,10,FALSE)</f>
        <v>#N/A</v>
      </c>
      <c r="J639" s="24" t="e">
        <f>VLOOKUP(A639,HF!$A$3:$L$11001,12,FALSE)</f>
        <v>#N/A</v>
      </c>
      <c r="K639" s="57"/>
      <c r="L639" s="57"/>
      <c r="M639" s="88">
        <f t="shared" si="35"/>
        <v>0</v>
      </c>
    </row>
    <row r="640" spans="7:13">
      <c r="G640">
        <f t="shared" si="36"/>
        <v>0</v>
      </c>
      <c r="H640" s="28">
        <f t="shared" si="37"/>
        <v>0</v>
      </c>
      <c r="I640" s="24" t="e">
        <f>VLOOKUP(A640,HF!$A$3:$L$11001,10,FALSE)</f>
        <v>#N/A</v>
      </c>
      <c r="J640" s="24" t="e">
        <f>VLOOKUP(A640,HF!$A$3:$L$11001,12,FALSE)</f>
        <v>#N/A</v>
      </c>
      <c r="K640" s="57"/>
      <c r="L640" s="57"/>
      <c r="M640" s="88">
        <f t="shared" si="35"/>
        <v>0</v>
      </c>
    </row>
    <row r="641" spans="7:13">
      <c r="G641">
        <f t="shared" si="36"/>
        <v>0</v>
      </c>
      <c r="H641" s="28">
        <f t="shared" si="37"/>
        <v>0</v>
      </c>
      <c r="I641" s="24" t="e">
        <f>VLOOKUP(A641,HF!$A$3:$L$11001,10,FALSE)</f>
        <v>#N/A</v>
      </c>
      <c r="J641" s="24" t="e">
        <f>VLOOKUP(A641,HF!$A$3:$L$11001,12,FALSE)</f>
        <v>#N/A</v>
      </c>
      <c r="K641" s="57"/>
      <c r="L641" s="57"/>
      <c r="M641" s="88">
        <f t="shared" si="35"/>
        <v>0</v>
      </c>
    </row>
    <row r="642" spans="7:13">
      <c r="G642">
        <f t="shared" si="36"/>
        <v>0</v>
      </c>
      <c r="H642" s="28">
        <f t="shared" si="37"/>
        <v>0</v>
      </c>
      <c r="I642" s="24" t="e">
        <f>VLOOKUP(A642,HF!$A$3:$L$11001,10,FALSE)</f>
        <v>#N/A</v>
      </c>
      <c r="J642" s="24" t="e">
        <f>VLOOKUP(A642,HF!$A$3:$L$11001,12,FALSE)</f>
        <v>#N/A</v>
      </c>
      <c r="K642" s="57"/>
      <c r="L642" s="57"/>
      <c r="M642" s="88">
        <f t="shared" si="35"/>
        <v>0</v>
      </c>
    </row>
    <row r="643" spans="7:13">
      <c r="G643">
        <f t="shared" si="36"/>
        <v>0</v>
      </c>
      <c r="H643" s="28">
        <f t="shared" si="37"/>
        <v>0</v>
      </c>
      <c r="I643" s="24" t="e">
        <f>VLOOKUP(A643,HF!$A$3:$L$11001,10,FALSE)</f>
        <v>#N/A</v>
      </c>
      <c r="J643" s="24" t="e">
        <f>VLOOKUP(A643,HF!$A$3:$L$11001,12,FALSE)</f>
        <v>#N/A</v>
      </c>
      <c r="K643" s="57"/>
      <c r="L643" s="57"/>
      <c r="M643" s="88">
        <f t="shared" si="35"/>
        <v>0</v>
      </c>
    </row>
    <row r="644" spans="7:13">
      <c r="G644">
        <f t="shared" si="36"/>
        <v>0</v>
      </c>
      <c r="H644" s="28">
        <f t="shared" si="37"/>
        <v>0</v>
      </c>
      <c r="I644" s="24" t="e">
        <f>VLOOKUP(A644,HF!$A$3:$L$11001,10,FALSE)</f>
        <v>#N/A</v>
      </c>
      <c r="J644" s="24" t="e">
        <f>VLOOKUP(A644,HF!$A$3:$L$11001,12,FALSE)</f>
        <v>#N/A</v>
      </c>
      <c r="K644" s="57"/>
      <c r="L644" s="57"/>
      <c r="M644" s="88">
        <f t="shared" si="35"/>
        <v>0</v>
      </c>
    </row>
    <row r="645" spans="7:13">
      <c r="G645">
        <f t="shared" si="36"/>
        <v>0</v>
      </c>
      <c r="H645" s="28">
        <f t="shared" si="37"/>
        <v>0</v>
      </c>
      <c r="I645" s="24" t="e">
        <f>VLOOKUP(A645,HF!$A$3:$L$11001,10,FALSE)</f>
        <v>#N/A</v>
      </c>
      <c r="J645" s="24" t="e">
        <f>VLOOKUP(A645,HF!$A$3:$L$11001,12,FALSE)</f>
        <v>#N/A</v>
      </c>
      <c r="K645" s="57"/>
      <c r="L645" s="57"/>
      <c r="M645" s="88">
        <f t="shared" si="35"/>
        <v>0</v>
      </c>
    </row>
    <row r="646" spans="7:13">
      <c r="G646">
        <f t="shared" si="36"/>
        <v>0</v>
      </c>
      <c r="H646" s="28">
        <f t="shared" si="37"/>
        <v>0</v>
      </c>
      <c r="I646" s="24" t="e">
        <f>VLOOKUP(A646,HF!$A$3:$L$11001,10,FALSE)</f>
        <v>#N/A</v>
      </c>
      <c r="J646" s="24" t="e">
        <f>VLOOKUP(A646,HF!$A$3:$L$11001,12,FALSE)</f>
        <v>#N/A</v>
      </c>
      <c r="K646" s="57"/>
      <c r="L646" s="57"/>
      <c r="M646" s="88">
        <f t="shared" si="35"/>
        <v>0</v>
      </c>
    </row>
    <row r="647" spans="7:13">
      <c r="G647">
        <f t="shared" si="36"/>
        <v>0</v>
      </c>
      <c r="H647" s="28">
        <f t="shared" si="37"/>
        <v>0</v>
      </c>
      <c r="I647" s="24" t="e">
        <f>VLOOKUP(A647,HF!$A$3:$L$11001,10,FALSE)</f>
        <v>#N/A</v>
      </c>
      <c r="J647" s="24" t="e">
        <f>VLOOKUP(A647,HF!$A$3:$L$11001,12,FALSE)</f>
        <v>#N/A</v>
      </c>
      <c r="K647" s="57"/>
      <c r="L647" s="57"/>
      <c r="M647" s="88">
        <f t="shared" si="35"/>
        <v>0</v>
      </c>
    </row>
    <row r="648" spans="7:13">
      <c r="G648">
        <f t="shared" si="36"/>
        <v>0</v>
      </c>
      <c r="H648" s="28">
        <f t="shared" si="37"/>
        <v>0</v>
      </c>
      <c r="I648" s="24" t="e">
        <f>VLOOKUP(A648,HF!$A$3:$L$11001,10,FALSE)</f>
        <v>#N/A</v>
      </c>
      <c r="J648" s="24" t="e">
        <f>VLOOKUP(A648,HF!$A$3:$L$11001,12,FALSE)</f>
        <v>#N/A</v>
      </c>
      <c r="K648" s="57"/>
      <c r="L648" s="57"/>
      <c r="M648" s="88">
        <f t="shared" si="35"/>
        <v>0</v>
      </c>
    </row>
    <row r="649" spans="7:13">
      <c r="G649">
        <f t="shared" si="36"/>
        <v>0</v>
      </c>
      <c r="H649" s="28">
        <f t="shared" si="37"/>
        <v>0</v>
      </c>
      <c r="I649" s="24" t="e">
        <f>VLOOKUP(A649,HF!$A$3:$L$11001,10,FALSE)</f>
        <v>#N/A</v>
      </c>
      <c r="J649" s="24" t="e">
        <f>VLOOKUP(A649,HF!$A$3:$L$11001,12,FALSE)</f>
        <v>#N/A</v>
      </c>
      <c r="K649" s="57"/>
      <c r="L649" s="57"/>
      <c r="M649" s="88">
        <f t="shared" si="35"/>
        <v>0</v>
      </c>
    </row>
    <row r="650" spans="7:13">
      <c r="G650">
        <f t="shared" si="36"/>
        <v>0</v>
      </c>
      <c r="H650" s="28">
        <f t="shared" si="37"/>
        <v>0</v>
      </c>
      <c r="I650" s="24" t="e">
        <f>VLOOKUP(A650,HF!$A$3:$L$11001,10,FALSE)</f>
        <v>#N/A</v>
      </c>
      <c r="J650" s="24" t="e">
        <f>VLOOKUP(A650,HF!$A$3:$L$11001,12,FALSE)</f>
        <v>#N/A</v>
      </c>
      <c r="K650" s="57"/>
      <c r="L650" s="57"/>
      <c r="M650" s="88">
        <f t="shared" si="35"/>
        <v>0</v>
      </c>
    </row>
    <row r="651" spans="7:13">
      <c r="G651">
        <f t="shared" si="36"/>
        <v>0</v>
      </c>
      <c r="H651" s="28">
        <f t="shared" si="37"/>
        <v>0</v>
      </c>
      <c r="I651" s="24" t="e">
        <f>VLOOKUP(A651,HF!$A$3:$L$11001,10,FALSE)</f>
        <v>#N/A</v>
      </c>
      <c r="J651" s="24" t="e">
        <f>VLOOKUP(A651,HF!$A$3:$L$11001,12,FALSE)</f>
        <v>#N/A</v>
      </c>
      <c r="K651" s="57"/>
      <c r="L651" s="57"/>
      <c r="M651" s="88">
        <f t="shared" ref="M651:M702" si="38">HOUR(IF(ISERROR(K651),0,IF(ISERROR(L651),0,IF(K651-D651&gt;0,$K651-D651,0)+IF(E651-L651&gt;0,E651-L651,0))))*60 + MINUTE(IF(ISERROR(K651),0,IF(ISERROR(L651),0,IF(K651-D651&gt;0,$K651-D651,0)+IF(E651-L651&gt;0,E651-L651,0))))</f>
        <v>0</v>
      </c>
    </row>
    <row r="652" spans="7:13">
      <c r="G652">
        <f t="shared" si="36"/>
        <v>0</v>
      </c>
      <c r="H652" s="28">
        <f t="shared" si="37"/>
        <v>0</v>
      </c>
      <c r="I652" s="24" t="e">
        <f>VLOOKUP(A652,HF!$A$3:$L$11001,10,FALSE)</f>
        <v>#N/A</v>
      </c>
      <c r="J652" s="24" t="e">
        <f>VLOOKUP(A652,HF!$A$3:$L$11001,12,FALSE)</f>
        <v>#N/A</v>
      </c>
      <c r="K652" s="57"/>
      <c r="L652" s="57"/>
      <c r="M652" s="88">
        <f t="shared" si="38"/>
        <v>0</v>
      </c>
    </row>
    <row r="653" spans="7:13">
      <c r="G653">
        <f t="shared" si="36"/>
        <v>0</v>
      </c>
      <c r="H653" s="28">
        <f t="shared" si="37"/>
        <v>0</v>
      </c>
      <c r="I653" s="24" t="e">
        <f>VLOOKUP(A653,HF!$A$3:$L$11001,10,FALSE)</f>
        <v>#N/A</v>
      </c>
      <c r="J653" s="24" t="e">
        <f>VLOOKUP(A653,HF!$A$3:$L$11001,12,FALSE)</f>
        <v>#N/A</v>
      </c>
      <c r="K653" s="57"/>
      <c r="L653" s="57"/>
      <c r="M653" s="88">
        <f t="shared" si="38"/>
        <v>0</v>
      </c>
    </row>
    <row r="654" spans="7:13">
      <c r="G654">
        <f t="shared" si="36"/>
        <v>0</v>
      </c>
      <c r="H654" s="28">
        <f t="shared" si="37"/>
        <v>0</v>
      </c>
      <c r="I654" s="24" t="e">
        <f>VLOOKUP(A654,HF!$A$3:$L$11001,10,FALSE)</f>
        <v>#N/A</v>
      </c>
      <c r="J654" s="24" t="e">
        <f>VLOOKUP(A654,HF!$A$3:$L$11001,12,FALSE)</f>
        <v>#N/A</v>
      </c>
      <c r="K654" s="57"/>
      <c r="L654" s="57"/>
      <c r="M654" s="88">
        <f t="shared" si="38"/>
        <v>0</v>
      </c>
    </row>
    <row r="655" spans="7:13">
      <c r="G655">
        <f t="shared" si="36"/>
        <v>0</v>
      </c>
      <c r="H655" s="28">
        <f t="shared" si="37"/>
        <v>0</v>
      </c>
      <c r="I655" s="24" t="e">
        <f>VLOOKUP(A655,HF!$A$3:$L$11001,10,FALSE)</f>
        <v>#N/A</v>
      </c>
      <c r="J655" s="24" t="e">
        <f>VLOOKUP(A655,HF!$A$3:$L$11001,12,FALSE)</f>
        <v>#N/A</v>
      </c>
      <c r="K655" s="57"/>
      <c r="L655" s="57"/>
      <c r="M655" s="88">
        <f t="shared" si="38"/>
        <v>0</v>
      </c>
    </row>
    <row r="656" spans="7:13">
      <c r="G656">
        <f t="shared" si="36"/>
        <v>0</v>
      </c>
      <c r="H656" s="28">
        <f t="shared" si="37"/>
        <v>0</v>
      </c>
      <c r="I656" s="24" t="e">
        <f>VLOOKUP(A656,HF!$A$3:$L$11001,10,FALSE)</f>
        <v>#N/A</v>
      </c>
      <c r="J656" s="24" t="e">
        <f>VLOOKUP(A656,HF!$A$3:$L$11001,12,FALSE)</f>
        <v>#N/A</v>
      </c>
      <c r="K656" s="57"/>
      <c r="L656" s="57"/>
      <c r="M656" s="88">
        <f t="shared" si="38"/>
        <v>0</v>
      </c>
    </row>
    <row r="657" spans="7:13">
      <c r="G657">
        <f t="shared" si="36"/>
        <v>0</v>
      </c>
      <c r="H657" s="28">
        <f t="shared" si="37"/>
        <v>0</v>
      </c>
      <c r="I657" s="24" t="e">
        <f>VLOOKUP(A657,HF!$A$3:$L$11001,10,FALSE)</f>
        <v>#N/A</v>
      </c>
      <c r="J657" s="24" t="e">
        <f>VLOOKUP(A657,HF!$A$3:$L$11001,12,FALSE)</f>
        <v>#N/A</v>
      </c>
      <c r="K657" s="57"/>
      <c r="L657" s="57"/>
      <c r="M657" s="88">
        <f t="shared" si="38"/>
        <v>0</v>
      </c>
    </row>
    <row r="658" spans="7:13">
      <c r="G658">
        <f t="shared" si="36"/>
        <v>0</v>
      </c>
      <c r="H658" s="28">
        <f t="shared" si="37"/>
        <v>0</v>
      </c>
      <c r="I658" s="24" t="e">
        <f>VLOOKUP(A658,HF!$A$3:$L$11001,10,FALSE)</f>
        <v>#N/A</v>
      </c>
      <c r="J658" s="24" t="e">
        <f>VLOOKUP(A658,HF!$A$3:$L$11001,12,FALSE)</f>
        <v>#N/A</v>
      </c>
      <c r="K658" s="57"/>
      <c r="L658" s="57"/>
      <c r="M658" s="88">
        <f t="shared" si="38"/>
        <v>0</v>
      </c>
    </row>
    <row r="659" spans="7:13">
      <c r="G659">
        <f t="shared" si="36"/>
        <v>0</v>
      </c>
      <c r="H659" s="28">
        <f t="shared" si="37"/>
        <v>0</v>
      </c>
      <c r="I659" s="24" t="e">
        <f>VLOOKUP(A659,HF!$A$3:$L$11001,10,FALSE)</f>
        <v>#N/A</v>
      </c>
      <c r="J659" s="24" t="e">
        <f>VLOOKUP(A659,HF!$A$3:$L$11001,12,FALSE)</f>
        <v>#N/A</v>
      </c>
      <c r="K659" s="57"/>
      <c r="L659" s="57"/>
      <c r="M659" s="88">
        <f t="shared" si="38"/>
        <v>0</v>
      </c>
    </row>
    <row r="660" spans="7:13">
      <c r="G660">
        <f t="shared" si="36"/>
        <v>0</v>
      </c>
      <c r="H660" s="28">
        <f t="shared" si="37"/>
        <v>0</v>
      </c>
      <c r="I660" s="24" t="e">
        <f>VLOOKUP(A660,HF!$A$3:$L$11001,10,FALSE)</f>
        <v>#N/A</v>
      </c>
      <c r="J660" s="24" t="e">
        <f>VLOOKUP(A660,HF!$A$3:$L$11001,12,FALSE)</f>
        <v>#N/A</v>
      </c>
      <c r="K660" s="57"/>
      <c r="L660" s="57"/>
      <c r="M660" s="88">
        <f t="shared" si="38"/>
        <v>0</v>
      </c>
    </row>
    <row r="661" spans="7:13">
      <c r="G661">
        <f t="shared" si="36"/>
        <v>0</v>
      </c>
      <c r="H661" s="28">
        <f t="shared" si="37"/>
        <v>0</v>
      </c>
      <c r="I661" s="24" t="e">
        <f>VLOOKUP(A661,HF!$A$3:$L$11001,10,FALSE)</f>
        <v>#N/A</v>
      </c>
      <c r="J661" s="24" t="e">
        <f>VLOOKUP(A661,HF!$A$3:$L$11001,12,FALSE)</f>
        <v>#N/A</v>
      </c>
      <c r="K661" s="57"/>
      <c r="L661" s="57"/>
      <c r="M661" s="88">
        <f t="shared" si="38"/>
        <v>0</v>
      </c>
    </row>
    <row r="662" spans="7:13">
      <c r="G662">
        <f t="shared" si="36"/>
        <v>0</v>
      </c>
      <c r="H662" s="28">
        <f t="shared" si="37"/>
        <v>0</v>
      </c>
      <c r="I662" s="24" t="e">
        <f>VLOOKUP(A662,HF!$A$3:$L$11001,10,FALSE)</f>
        <v>#N/A</v>
      </c>
      <c r="J662" s="24" t="e">
        <f>VLOOKUP(A662,HF!$A$3:$L$11001,12,FALSE)</f>
        <v>#N/A</v>
      </c>
      <c r="K662" s="57"/>
      <c r="L662" s="57"/>
      <c r="M662" s="88">
        <f t="shared" si="38"/>
        <v>0</v>
      </c>
    </row>
    <row r="663" spans="7:13">
      <c r="G663">
        <f t="shared" si="36"/>
        <v>0</v>
      </c>
      <c r="H663" s="28">
        <f t="shared" si="37"/>
        <v>0</v>
      </c>
      <c r="I663" s="24" t="e">
        <f>VLOOKUP(A663,HF!$A$3:$L$11001,10,FALSE)</f>
        <v>#N/A</v>
      </c>
      <c r="J663" s="24" t="e">
        <f>VLOOKUP(A663,HF!$A$3:$L$11001,12,FALSE)</f>
        <v>#N/A</v>
      </c>
      <c r="K663" s="57"/>
      <c r="L663" s="57"/>
      <c r="M663" s="88">
        <f t="shared" si="38"/>
        <v>0</v>
      </c>
    </row>
    <row r="664" spans="7:13">
      <c r="G664">
        <f t="shared" si="36"/>
        <v>0</v>
      </c>
      <c r="H664" s="28">
        <f t="shared" si="37"/>
        <v>0</v>
      </c>
      <c r="I664" s="24" t="e">
        <f>VLOOKUP(A664,HF!$A$3:$L$11001,10,FALSE)</f>
        <v>#N/A</v>
      </c>
      <c r="J664" s="24" t="e">
        <f>VLOOKUP(A664,HF!$A$3:$L$11001,12,FALSE)</f>
        <v>#N/A</v>
      </c>
      <c r="K664" s="57"/>
      <c r="L664" s="57"/>
      <c r="M664" s="88">
        <f t="shared" si="38"/>
        <v>0</v>
      </c>
    </row>
    <row r="665" spans="7:13">
      <c r="G665">
        <f t="shared" si="36"/>
        <v>0</v>
      </c>
      <c r="H665" s="28">
        <f t="shared" si="37"/>
        <v>0</v>
      </c>
      <c r="I665" s="24" t="e">
        <f>VLOOKUP(A665,HF!$A$3:$L$11001,10,FALSE)</f>
        <v>#N/A</v>
      </c>
      <c r="J665" s="24" t="e">
        <f>VLOOKUP(A665,HF!$A$3:$L$11001,12,FALSE)</f>
        <v>#N/A</v>
      </c>
      <c r="K665" s="57"/>
      <c r="L665" s="57"/>
      <c r="M665" s="88">
        <f t="shared" si="38"/>
        <v>0</v>
      </c>
    </row>
    <row r="666" spans="7:13">
      <c r="G666">
        <f t="shared" si="36"/>
        <v>0</v>
      </c>
      <c r="H666" s="28">
        <f t="shared" si="37"/>
        <v>0</v>
      </c>
      <c r="I666" s="24" t="e">
        <f>VLOOKUP(A666,HF!$A$3:$L$11001,10,FALSE)</f>
        <v>#N/A</v>
      </c>
      <c r="J666" s="24" t="e">
        <f>VLOOKUP(A666,HF!$A$3:$L$11001,12,FALSE)</f>
        <v>#N/A</v>
      </c>
      <c r="K666" s="57"/>
      <c r="L666" s="57"/>
      <c r="M666" s="88">
        <f t="shared" si="38"/>
        <v>0</v>
      </c>
    </row>
    <row r="667" spans="7:13">
      <c r="G667">
        <f t="shared" si="36"/>
        <v>0</v>
      </c>
      <c r="H667" s="28">
        <f t="shared" si="37"/>
        <v>0</v>
      </c>
      <c r="I667" s="24" t="e">
        <f>VLOOKUP(A667,HF!$A$3:$L$11001,10,FALSE)</f>
        <v>#N/A</v>
      </c>
      <c r="J667" s="24" t="e">
        <f>VLOOKUP(A667,HF!$A$3:$L$11001,12,FALSE)</f>
        <v>#N/A</v>
      </c>
      <c r="K667" s="57"/>
      <c r="L667" s="57"/>
      <c r="M667" s="88">
        <f t="shared" si="38"/>
        <v>0</v>
      </c>
    </row>
    <row r="668" spans="7:13">
      <c r="G668">
        <f t="shared" si="36"/>
        <v>0</v>
      </c>
      <c r="H668" s="28">
        <f t="shared" si="37"/>
        <v>0</v>
      </c>
      <c r="I668" s="24" t="e">
        <f>VLOOKUP(A668,HF!$A$3:$L$11001,10,FALSE)</f>
        <v>#N/A</v>
      </c>
      <c r="J668" s="24" t="e">
        <f>VLOOKUP(A668,HF!$A$3:$L$11001,12,FALSE)</f>
        <v>#N/A</v>
      </c>
      <c r="K668" s="57"/>
      <c r="L668" s="57"/>
      <c r="M668" s="88">
        <f t="shared" si="38"/>
        <v>0</v>
      </c>
    </row>
    <row r="669" spans="7:13">
      <c r="G669">
        <f t="shared" si="36"/>
        <v>0</v>
      </c>
      <c r="H669" s="28">
        <f t="shared" si="37"/>
        <v>0</v>
      </c>
      <c r="I669" s="24" t="e">
        <f>VLOOKUP(A669,HF!$A$3:$L$11001,10,FALSE)</f>
        <v>#N/A</v>
      </c>
      <c r="J669" s="24" t="e">
        <f>VLOOKUP(A669,HF!$A$3:$L$11001,12,FALSE)</f>
        <v>#N/A</v>
      </c>
      <c r="K669" s="57"/>
      <c r="L669" s="57"/>
      <c r="M669" s="88">
        <f t="shared" si="38"/>
        <v>0</v>
      </c>
    </row>
    <row r="670" spans="7:13">
      <c r="G670">
        <f t="shared" si="36"/>
        <v>0</v>
      </c>
      <c r="H670" s="28">
        <f t="shared" si="37"/>
        <v>0</v>
      </c>
      <c r="I670" s="24" t="e">
        <f>VLOOKUP(A670,HF!$A$3:$L$11001,10,FALSE)</f>
        <v>#N/A</v>
      </c>
      <c r="J670" s="24" t="e">
        <f>VLOOKUP(A670,HF!$A$3:$L$11001,12,FALSE)</f>
        <v>#N/A</v>
      </c>
      <c r="K670" s="57"/>
      <c r="L670" s="57"/>
      <c r="M670" s="88">
        <f t="shared" si="38"/>
        <v>0</v>
      </c>
    </row>
    <row r="671" spans="7:13">
      <c r="G671">
        <f t="shared" si="36"/>
        <v>0</v>
      </c>
      <c r="H671" s="28">
        <f t="shared" si="37"/>
        <v>0</v>
      </c>
      <c r="I671" s="24" t="e">
        <f>VLOOKUP(A671,HF!$A$3:$L$11001,10,FALSE)</f>
        <v>#N/A</v>
      </c>
      <c r="J671" s="24" t="e">
        <f>VLOOKUP(A671,HF!$A$3:$L$11001,12,FALSE)</f>
        <v>#N/A</v>
      </c>
      <c r="K671" s="57"/>
      <c r="L671" s="57"/>
      <c r="M671" s="88">
        <f t="shared" si="38"/>
        <v>0</v>
      </c>
    </row>
    <row r="672" spans="7:13">
      <c r="G672">
        <f t="shared" si="36"/>
        <v>0</v>
      </c>
      <c r="H672" s="28">
        <f t="shared" si="37"/>
        <v>0</v>
      </c>
      <c r="I672" s="24" t="e">
        <f>VLOOKUP(A672,HF!$A$3:$L$11001,10,FALSE)</f>
        <v>#N/A</v>
      </c>
      <c r="J672" s="24" t="e">
        <f>VLOOKUP(A672,HF!$A$3:$L$11001,12,FALSE)</f>
        <v>#N/A</v>
      </c>
      <c r="K672" s="57"/>
      <c r="L672" s="57"/>
      <c r="M672" s="88">
        <f t="shared" si="38"/>
        <v>0</v>
      </c>
    </row>
    <row r="673" spans="7:13">
      <c r="G673">
        <f t="shared" si="36"/>
        <v>0</v>
      </c>
      <c r="H673" s="28">
        <f t="shared" si="37"/>
        <v>0</v>
      </c>
      <c r="I673" s="24" t="e">
        <f>VLOOKUP(A673,HF!$A$3:$L$11001,10,FALSE)</f>
        <v>#N/A</v>
      </c>
      <c r="J673" s="24" t="e">
        <f>VLOOKUP(A673,HF!$A$3:$L$11001,12,FALSE)</f>
        <v>#N/A</v>
      </c>
      <c r="K673" s="57"/>
      <c r="L673" s="57"/>
      <c r="M673" s="88">
        <f t="shared" si="38"/>
        <v>0</v>
      </c>
    </row>
    <row r="674" spans="7:13">
      <c r="G674">
        <f t="shared" si="36"/>
        <v>0</v>
      </c>
      <c r="H674" s="28">
        <f t="shared" si="37"/>
        <v>0</v>
      </c>
      <c r="I674" s="24" t="e">
        <f>VLOOKUP(A674,HF!$A$3:$L$11001,10,FALSE)</f>
        <v>#N/A</v>
      </c>
      <c r="J674" s="24" t="e">
        <f>VLOOKUP(A674,HF!$A$3:$L$11001,12,FALSE)</f>
        <v>#N/A</v>
      </c>
      <c r="K674" s="57"/>
      <c r="L674" s="57"/>
      <c r="M674" s="88">
        <f t="shared" si="38"/>
        <v>0</v>
      </c>
    </row>
    <row r="675" spans="7:13">
      <c r="G675">
        <f t="shared" si="36"/>
        <v>0</v>
      </c>
      <c r="H675" s="28">
        <f t="shared" si="37"/>
        <v>0</v>
      </c>
      <c r="I675" s="24" t="e">
        <f>VLOOKUP(A675,HF!$A$3:$L$11001,10,FALSE)</f>
        <v>#N/A</v>
      </c>
      <c r="J675" s="24" t="e">
        <f>VLOOKUP(A675,HF!$A$3:$L$11001,12,FALSE)</f>
        <v>#N/A</v>
      </c>
      <c r="K675" s="57"/>
      <c r="L675" s="57"/>
      <c r="M675" s="88">
        <f t="shared" si="38"/>
        <v>0</v>
      </c>
    </row>
    <row r="676" spans="7:13">
      <c r="G676">
        <f t="shared" si="36"/>
        <v>0</v>
      </c>
      <c r="H676" s="28">
        <f t="shared" si="37"/>
        <v>0</v>
      </c>
      <c r="I676" s="24" t="e">
        <f>VLOOKUP(A676,HF!$A$3:$L$11001,10,FALSE)</f>
        <v>#N/A</v>
      </c>
      <c r="J676" s="24" t="e">
        <f>VLOOKUP(A676,HF!$A$3:$L$11001,12,FALSE)</f>
        <v>#N/A</v>
      </c>
      <c r="K676" s="57"/>
      <c r="L676" s="57"/>
      <c r="M676" s="88">
        <f t="shared" si="38"/>
        <v>0</v>
      </c>
    </row>
    <row r="677" spans="7:13">
      <c r="G677">
        <f t="shared" si="36"/>
        <v>0</v>
      </c>
      <c r="H677" s="28">
        <f t="shared" si="37"/>
        <v>0</v>
      </c>
      <c r="I677" s="24" t="e">
        <f>VLOOKUP(A677,HF!$A$3:$L$11001,10,FALSE)</f>
        <v>#N/A</v>
      </c>
      <c r="J677" s="24" t="e">
        <f>VLOOKUP(A677,HF!$A$3:$L$11001,12,FALSE)</f>
        <v>#N/A</v>
      </c>
      <c r="K677" s="57"/>
      <c r="L677" s="57"/>
      <c r="M677" s="88">
        <f t="shared" si="38"/>
        <v>0</v>
      </c>
    </row>
    <row r="678" spans="7:13">
      <c r="G678">
        <f t="shared" si="36"/>
        <v>0</v>
      </c>
      <c r="H678" s="28">
        <f t="shared" si="37"/>
        <v>0</v>
      </c>
      <c r="J678" s="24" t="e">
        <f>VLOOKUP(A678,HF!$A$3:$L$11001,12,FALSE)</f>
        <v>#N/A</v>
      </c>
      <c r="K678" s="57"/>
      <c r="L678" s="57"/>
      <c r="M678" s="88">
        <f t="shared" si="38"/>
        <v>0</v>
      </c>
    </row>
    <row r="679" spans="7:13">
      <c r="G679">
        <f t="shared" si="36"/>
        <v>0</v>
      </c>
      <c r="H679" s="28">
        <f t="shared" si="37"/>
        <v>0</v>
      </c>
      <c r="J679" s="24" t="e">
        <f>VLOOKUP(A679,HF!$A$3:$L$11001,12,FALSE)</f>
        <v>#N/A</v>
      </c>
      <c r="K679" s="57"/>
      <c r="L679" s="57"/>
      <c r="M679" s="88">
        <f t="shared" si="38"/>
        <v>0</v>
      </c>
    </row>
    <row r="680" spans="7:13">
      <c r="G680">
        <f t="shared" si="36"/>
        <v>0</v>
      </c>
      <c r="H680" s="28">
        <f t="shared" si="37"/>
        <v>0</v>
      </c>
      <c r="J680" s="24" t="e">
        <f>VLOOKUP(A680,HF!$A$3:$L$11001,12,FALSE)</f>
        <v>#N/A</v>
      </c>
      <c r="K680" s="57"/>
      <c r="L680" s="57"/>
      <c r="M680" s="88">
        <f t="shared" si="38"/>
        <v>0</v>
      </c>
    </row>
    <row r="681" spans="7:13">
      <c r="G681">
        <f t="shared" si="36"/>
        <v>0</v>
      </c>
      <c r="H681" s="28">
        <f t="shared" si="37"/>
        <v>0</v>
      </c>
      <c r="J681" s="24" t="e">
        <f>VLOOKUP(A681,HF!$A$3:$L$11001,12,FALSE)</f>
        <v>#N/A</v>
      </c>
      <c r="K681" s="57"/>
      <c r="L681" s="57"/>
      <c r="M681" s="88">
        <f t="shared" si="38"/>
        <v>0</v>
      </c>
    </row>
    <row r="682" spans="7:13">
      <c r="G682">
        <f t="shared" si="36"/>
        <v>0</v>
      </c>
      <c r="H682" s="28">
        <f t="shared" si="37"/>
        <v>0</v>
      </c>
      <c r="J682" s="24" t="e">
        <f>VLOOKUP(A682,HF!$A$3:$L$11001,12,FALSE)</f>
        <v>#N/A</v>
      </c>
      <c r="K682" s="57"/>
      <c r="L682" s="57"/>
      <c r="M682" s="88">
        <f t="shared" si="38"/>
        <v>0</v>
      </c>
    </row>
    <row r="683" spans="7:13">
      <c r="G683">
        <f t="shared" si="36"/>
        <v>0</v>
      </c>
      <c r="H683" s="28">
        <f t="shared" si="37"/>
        <v>0</v>
      </c>
      <c r="J683" s="24" t="e">
        <f>VLOOKUP(A683,HF!$A$3:$L$11001,12,FALSE)</f>
        <v>#N/A</v>
      </c>
      <c r="K683" s="57"/>
      <c r="L683" s="57"/>
      <c r="M683" s="88">
        <f t="shared" si="38"/>
        <v>0</v>
      </c>
    </row>
    <row r="684" spans="7:13">
      <c r="G684">
        <f t="shared" si="36"/>
        <v>0</v>
      </c>
      <c r="H684" s="28">
        <f t="shared" si="37"/>
        <v>0</v>
      </c>
      <c r="J684" s="24" t="e">
        <f>VLOOKUP(A684,HF!$A$3:$L$11001,12,FALSE)</f>
        <v>#N/A</v>
      </c>
      <c r="K684" s="57"/>
      <c r="L684" s="57"/>
      <c r="M684" s="88">
        <f t="shared" si="38"/>
        <v>0</v>
      </c>
    </row>
    <row r="685" spans="7:13">
      <c r="G685">
        <f t="shared" si="36"/>
        <v>0</v>
      </c>
      <c r="H685" s="28">
        <f t="shared" si="37"/>
        <v>0</v>
      </c>
      <c r="J685" s="24" t="e">
        <f>VLOOKUP(A685,HF!$A$3:$L$11001,12,FALSE)</f>
        <v>#N/A</v>
      </c>
      <c r="K685" s="57"/>
      <c r="L685" s="57"/>
      <c r="M685" s="88">
        <f t="shared" si="38"/>
        <v>0</v>
      </c>
    </row>
    <row r="686" spans="7:13">
      <c r="G686">
        <f t="shared" si="36"/>
        <v>0</v>
      </c>
      <c r="H686" s="28">
        <f t="shared" si="37"/>
        <v>0</v>
      </c>
      <c r="J686" s="24" t="e">
        <f>VLOOKUP(A686,HF!$A$3:$L$11001,12,FALSE)</f>
        <v>#N/A</v>
      </c>
      <c r="K686" s="57"/>
      <c r="L686" s="57"/>
      <c r="M686" s="88">
        <f t="shared" si="38"/>
        <v>0</v>
      </c>
    </row>
    <row r="687" spans="7:13">
      <c r="G687">
        <f t="shared" si="36"/>
        <v>0</v>
      </c>
      <c r="H687" s="28">
        <f t="shared" si="37"/>
        <v>0</v>
      </c>
      <c r="J687" s="24" t="e">
        <f>VLOOKUP(A687,HF!$A$3:$L$11001,12,FALSE)</f>
        <v>#N/A</v>
      </c>
      <c r="K687" s="57"/>
      <c r="L687" s="57"/>
      <c r="M687" s="88">
        <f t="shared" si="38"/>
        <v>0</v>
      </c>
    </row>
    <row r="688" spans="7:13">
      <c r="G688">
        <f t="shared" si="36"/>
        <v>0</v>
      </c>
      <c r="H688" s="28">
        <f t="shared" si="37"/>
        <v>0</v>
      </c>
      <c r="J688" s="24" t="e">
        <f>VLOOKUP(A688,HF!$A$3:$L$11001,12,FALSE)</f>
        <v>#N/A</v>
      </c>
      <c r="K688" s="57"/>
      <c r="L688" s="57"/>
      <c r="M688" s="88">
        <f t="shared" si="38"/>
        <v>0</v>
      </c>
    </row>
    <row r="689" spans="7:13">
      <c r="G689">
        <f t="shared" si="36"/>
        <v>0</v>
      </c>
      <c r="H689" s="28">
        <f t="shared" si="37"/>
        <v>0</v>
      </c>
      <c r="J689" s="24" t="e">
        <f>VLOOKUP(A689,HF!$A$3:$L$11001,12,FALSE)</f>
        <v>#N/A</v>
      </c>
      <c r="K689" s="57"/>
      <c r="L689" s="57"/>
      <c r="M689" s="88">
        <f t="shared" si="38"/>
        <v>0</v>
      </c>
    </row>
    <row r="690" spans="7:13">
      <c r="G690">
        <f t="shared" si="36"/>
        <v>0</v>
      </c>
      <c r="H690" s="28">
        <f t="shared" si="37"/>
        <v>0</v>
      </c>
      <c r="J690" s="24" t="e">
        <f>VLOOKUP(A690,HF!$A$3:$L$11001,12,FALSE)</f>
        <v>#N/A</v>
      </c>
      <c r="K690" s="57"/>
      <c r="L690" s="57"/>
      <c r="M690" s="88">
        <f t="shared" si="38"/>
        <v>0</v>
      </c>
    </row>
    <row r="691" spans="7:13">
      <c r="G691">
        <f t="shared" si="36"/>
        <v>0</v>
      </c>
      <c r="H691" s="28">
        <f t="shared" si="37"/>
        <v>0</v>
      </c>
      <c r="J691" s="24" t="e">
        <f>VLOOKUP(A691,HF!$A$3:$L$11001,12,FALSE)</f>
        <v>#N/A</v>
      </c>
      <c r="K691" s="57"/>
      <c r="L691" s="57"/>
      <c r="M691" s="88">
        <f t="shared" si="38"/>
        <v>0</v>
      </c>
    </row>
    <row r="692" spans="7:13">
      <c r="G692">
        <f t="shared" si="36"/>
        <v>0</v>
      </c>
      <c r="H692" s="28">
        <f t="shared" si="37"/>
        <v>0</v>
      </c>
      <c r="J692" s="24" t="e">
        <f>VLOOKUP(A692,HF!$A$3:$L$11001,12,FALSE)</f>
        <v>#N/A</v>
      </c>
      <c r="K692" s="57"/>
      <c r="L692" s="57"/>
      <c r="M692" s="88">
        <f t="shared" si="38"/>
        <v>0</v>
      </c>
    </row>
    <row r="693" spans="7:13">
      <c r="G693">
        <f t="shared" si="36"/>
        <v>0</v>
      </c>
      <c r="H693" s="28">
        <f t="shared" si="37"/>
        <v>0</v>
      </c>
      <c r="J693" s="24" t="e">
        <f>VLOOKUP(A693,HF!$A$3:$L$11001,12,FALSE)</f>
        <v>#N/A</v>
      </c>
      <c r="K693" s="57"/>
      <c r="L693" s="57"/>
      <c r="M693" s="88">
        <f t="shared" si="38"/>
        <v>0</v>
      </c>
    </row>
    <row r="694" spans="7:13">
      <c r="G694">
        <f t="shared" si="36"/>
        <v>0</v>
      </c>
      <c r="H694" s="28">
        <f t="shared" si="37"/>
        <v>0</v>
      </c>
      <c r="J694" s="24" t="e">
        <f>VLOOKUP(A694,HF!$A$3:$L$11001,12,FALSE)</f>
        <v>#N/A</v>
      </c>
      <c r="K694" s="57"/>
      <c r="L694" s="57"/>
      <c r="M694" s="88">
        <f t="shared" si="38"/>
        <v>0</v>
      </c>
    </row>
    <row r="695" spans="7:13">
      <c r="G695">
        <f t="shared" si="36"/>
        <v>0</v>
      </c>
      <c r="H695" s="28">
        <f t="shared" si="37"/>
        <v>0</v>
      </c>
      <c r="J695" s="24" t="e">
        <f>VLOOKUP(A695,HF!$A$3:$L$11001,12,FALSE)</f>
        <v>#N/A</v>
      </c>
      <c r="K695" s="57"/>
      <c r="L695" s="57"/>
      <c r="M695" s="88">
        <f t="shared" si="38"/>
        <v>0</v>
      </c>
    </row>
    <row r="696" spans="7:13">
      <c r="G696">
        <f t="shared" si="36"/>
        <v>0</v>
      </c>
      <c r="H696" s="28">
        <f t="shared" si="37"/>
        <v>0</v>
      </c>
      <c r="J696" s="24" t="e">
        <f>VLOOKUP(A696,HF!$A$3:$L$11001,12,FALSE)</f>
        <v>#N/A</v>
      </c>
      <c r="K696" s="57"/>
      <c r="L696" s="57"/>
      <c r="M696" s="88">
        <f t="shared" si="38"/>
        <v>0</v>
      </c>
    </row>
    <row r="697" spans="7:13">
      <c r="G697">
        <f t="shared" si="36"/>
        <v>0</v>
      </c>
      <c r="H697" s="28">
        <f t="shared" si="37"/>
        <v>0</v>
      </c>
      <c r="J697" s="24" t="e">
        <f>VLOOKUP(A697,HF!$A$3:$L$11001,12,FALSE)</f>
        <v>#N/A</v>
      </c>
      <c r="K697" s="57"/>
      <c r="L697" s="57"/>
      <c r="M697" s="88">
        <f t="shared" si="38"/>
        <v>0</v>
      </c>
    </row>
    <row r="698" spans="7:13">
      <c r="G698">
        <f t="shared" si="36"/>
        <v>0</v>
      </c>
      <c r="H698" s="28">
        <f t="shared" si="37"/>
        <v>0</v>
      </c>
      <c r="J698" s="24" t="e">
        <f>VLOOKUP(A698,HF!$A$3:$L$11001,12,FALSE)</f>
        <v>#N/A</v>
      </c>
      <c r="K698" s="57"/>
      <c r="L698" s="57"/>
      <c r="M698" s="88">
        <f t="shared" si="38"/>
        <v>0</v>
      </c>
    </row>
    <row r="699" spans="7:13">
      <c r="G699">
        <f t="shared" si="36"/>
        <v>0</v>
      </c>
      <c r="H699" s="28">
        <f t="shared" si="37"/>
        <v>0</v>
      </c>
      <c r="M699" s="88">
        <f t="shared" si="38"/>
        <v>0</v>
      </c>
    </row>
    <row r="700" spans="7:13">
      <c r="G700">
        <f t="shared" si="36"/>
        <v>0</v>
      </c>
      <c r="H700" s="28">
        <f t="shared" si="37"/>
        <v>0</v>
      </c>
      <c r="M700" s="88">
        <f t="shared" si="38"/>
        <v>0</v>
      </c>
    </row>
    <row r="701" spans="7:13">
      <c r="G701">
        <f t="shared" ref="G701:G724" si="39">F701-C701</f>
        <v>0</v>
      </c>
      <c r="H701" s="28">
        <f t="shared" ref="H701:H724" si="40">E701-D701</f>
        <v>0</v>
      </c>
      <c r="M701" s="88">
        <f t="shared" si="38"/>
        <v>0</v>
      </c>
    </row>
    <row r="702" spans="7:13">
      <c r="G702">
        <f t="shared" si="39"/>
        <v>0</v>
      </c>
      <c r="H702" s="28">
        <f t="shared" si="40"/>
        <v>0</v>
      </c>
      <c r="M702" s="88">
        <f t="shared" si="38"/>
        <v>0</v>
      </c>
    </row>
    <row r="703" spans="7:13">
      <c r="G703">
        <f t="shared" si="39"/>
        <v>0</v>
      </c>
      <c r="H703" s="28">
        <f t="shared" si="40"/>
        <v>0</v>
      </c>
    </row>
    <row r="704" spans="7:13">
      <c r="G704">
        <f t="shared" si="39"/>
        <v>0</v>
      </c>
      <c r="H704" s="28">
        <f t="shared" si="40"/>
        <v>0</v>
      </c>
    </row>
    <row r="705" spans="7:8">
      <c r="G705">
        <f t="shared" si="39"/>
        <v>0</v>
      </c>
      <c r="H705" s="28">
        <f t="shared" si="40"/>
        <v>0</v>
      </c>
    </row>
    <row r="706" spans="7:8">
      <c r="G706">
        <f t="shared" si="39"/>
        <v>0</v>
      </c>
      <c r="H706" s="28">
        <f t="shared" si="40"/>
        <v>0</v>
      </c>
    </row>
    <row r="707" spans="7:8">
      <c r="G707">
        <f t="shared" si="39"/>
        <v>0</v>
      </c>
      <c r="H707" s="28">
        <f t="shared" si="40"/>
        <v>0</v>
      </c>
    </row>
    <row r="708" spans="7:8">
      <c r="G708">
        <f t="shared" si="39"/>
        <v>0</v>
      </c>
      <c r="H708" s="28">
        <f t="shared" si="40"/>
        <v>0</v>
      </c>
    </row>
    <row r="709" spans="7:8">
      <c r="G709">
        <f t="shared" si="39"/>
        <v>0</v>
      </c>
      <c r="H709" s="28">
        <f t="shared" si="40"/>
        <v>0</v>
      </c>
    </row>
    <row r="710" spans="7:8">
      <c r="G710">
        <f t="shared" si="39"/>
        <v>0</v>
      </c>
      <c r="H710" s="28">
        <f t="shared" si="40"/>
        <v>0</v>
      </c>
    </row>
    <row r="711" spans="7:8">
      <c r="G711">
        <f t="shared" si="39"/>
        <v>0</v>
      </c>
      <c r="H711" s="28">
        <f t="shared" si="40"/>
        <v>0</v>
      </c>
    </row>
    <row r="712" spans="7:8">
      <c r="G712">
        <f t="shared" si="39"/>
        <v>0</v>
      </c>
      <c r="H712" s="28">
        <f t="shared" si="40"/>
        <v>0</v>
      </c>
    </row>
    <row r="713" spans="7:8">
      <c r="G713">
        <f t="shared" si="39"/>
        <v>0</v>
      </c>
      <c r="H713" s="28">
        <f t="shared" si="40"/>
        <v>0</v>
      </c>
    </row>
    <row r="714" spans="7:8">
      <c r="G714">
        <f t="shared" si="39"/>
        <v>0</v>
      </c>
      <c r="H714" s="28">
        <f t="shared" si="40"/>
        <v>0</v>
      </c>
    </row>
    <row r="715" spans="7:8">
      <c r="G715">
        <f t="shared" si="39"/>
        <v>0</v>
      </c>
      <c r="H715" s="28">
        <f t="shared" si="40"/>
        <v>0</v>
      </c>
    </row>
    <row r="716" spans="7:8">
      <c r="G716">
        <f t="shared" si="39"/>
        <v>0</v>
      </c>
      <c r="H716" s="28">
        <f t="shared" si="40"/>
        <v>0</v>
      </c>
    </row>
    <row r="717" spans="7:8">
      <c r="G717">
        <f t="shared" si="39"/>
        <v>0</v>
      </c>
      <c r="H717" s="28">
        <f t="shared" si="40"/>
        <v>0</v>
      </c>
    </row>
    <row r="718" spans="7:8">
      <c r="G718">
        <f t="shared" si="39"/>
        <v>0</v>
      </c>
      <c r="H718" s="28">
        <f t="shared" si="40"/>
        <v>0</v>
      </c>
    </row>
    <row r="719" spans="7:8">
      <c r="G719">
        <f t="shared" si="39"/>
        <v>0</v>
      </c>
      <c r="H719" s="28">
        <f t="shared" si="40"/>
        <v>0</v>
      </c>
    </row>
    <row r="720" spans="7:8">
      <c r="G720">
        <f t="shared" si="39"/>
        <v>0</v>
      </c>
      <c r="H720" s="28">
        <f t="shared" si="40"/>
        <v>0</v>
      </c>
    </row>
    <row r="721" spans="7:8">
      <c r="G721">
        <f t="shared" si="39"/>
        <v>0</v>
      </c>
      <c r="H721" s="28">
        <f t="shared" si="40"/>
        <v>0</v>
      </c>
    </row>
    <row r="722" spans="7:8">
      <c r="G722">
        <f t="shared" si="39"/>
        <v>0</v>
      </c>
      <c r="H722" s="28">
        <f t="shared" si="40"/>
        <v>0</v>
      </c>
    </row>
    <row r="723" spans="7:8">
      <c r="G723">
        <f t="shared" si="39"/>
        <v>0</v>
      </c>
      <c r="H723" s="28">
        <f t="shared" si="40"/>
        <v>0</v>
      </c>
    </row>
    <row r="724" spans="7:8">
      <c r="G724">
        <f t="shared" si="39"/>
        <v>0</v>
      </c>
      <c r="H724" s="28">
        <f t="shared" si="40"/>
        <v>0</v>
      </c>
    </row>
  </sheetData>
  <mergeCells count="2">
    <mergeCell ref="B1:F1"/>
    <mergeCell ref="K1:L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I12"/>
  <sheetViews>
    <sheetView topLeftCell="B1" workbookViewId="0">
      <selection activeCell="F23" sqref="F23"/>
    </sheetView>
  </sheetViews>
  <sheetFormatPr baseColWidth="10" defaultRowHeight="15"/>
  <cols>
    <col min="1" max="1" width="14.42578125" bestFit="1" customWidth="1"/>
    <col min="2" max="2" width="13.7109375" bestFit="1" customWidth="1"/>
    <col min="3" max="3" width="10.7109375" customWidth="1"/>
    <col min="4" max="4" width="23" customWidth="1"/>
    <col min="5" max="5" width="25.5703125" bestFit="1" customWidth="1"/>
    <col min="6" max="6" width="25" customWidth="1"/>
    <col min="7" max="7" width="16.5703125" customWidth="1"/>
    <col min="8" max="8" width="29.28515625" bestFit="1" customWidth="1"/>
    <col min="9" max="9" width="16.85546875" customWidth="1"/>
  </cols>
  <sheetData>
    <row r="3" spans="1:9">
      <c r="A3" s="7"/>
      <c r="B3" s="8"/>
      <c r="C3" s="8"/>
      <c r="D3" s="16" t="s">
        <v>11</v>
      </c>
      <c r="E3" s="8"/>
      <c r="F3" s="8"/>
      <c r="G3" s="8"/>
      <c r="H3" s="8"/>
      <c r="I3" s="9"/>
    </row>
    <row r="4" spans="1:9">
      <c r="A4" s="16" t="s">
        <v>8</v>
      </c>
      <c r="B4" s="16" t="s">
        <v>10</v>
      </c>
      <c r="C4" s="16" t="s">
        <v>9</v>
      </c>
      <c r="D4" s="7" t="s">
        <v>36</v>
      </c>
      <c r="E4" s="17" t="s">
        <v>37</v>
      </c>
      <c r="F4" s="17" t="s">
        <v>38</v>
      </c>
      <c r="G4" s="17" t="s">
        <v>39</v>
      </c>
      <c r="H4" s="17" t="s">
        <v>40</v>
      </c>
      <c r="I4" s="25" t="s">
        <v>41</v>
      </c>
    </row>
    <row r="5" spans="1:9">
      <c r="A5" s="7">
        <v>6</v>
      </c>
      <c r="B5" s="7">
        <v>1</v>
      </c>
      <c r="C5" s="22">
        <v>40469</v>
      </c>
      <c r="D5" s="18">
        <v>0.97643956043956037</v>
      </c>
      <c r="E5" s="19">
        <v>0.10239955078034549</v>
      </c>
      <c r="F5" s="41">
        <v>4.2295883221256352</v>
      </c>
      <c r="G5" s="41">
        <v>55.334360093548831</v>
      </c>
      <c r="H5" s="19">
        <v>0.91951734358356862</v>
      </c>
      <c r="I5" s="44">
        <v>295</v>
      </c>
    </row>
    <row r="6" spans="1:9">
      <c r="A6" s="10"/>
      <c r="B6" s="10"/>
      <c r="C6" s="23">
        <v>40471</v>
      </c>
      <c r="D6" s="20">
        <v>0.88</v>
      </c>
      <c r="E6" s="21">
        <v>0.1381720430107527</v>
      </c>
      <c r="F6" s="42">
        <v>4.49</v>
      </c>
      <c r="G6" s="42">
        <v>8.8387096774193559</v>
      </c>
      <c r="H6" s="21">
        <v>0.80763440860215052</v>
      </c>
      <c r="I6" s="45">
        <v>45</v>
      </c>
    </row>
    <row r="7" spans="1:9">
      <c r="A7" s="10"/>
      <c r="B7" s="10"/>
      <c r="C7" s="23">
        <v>40472</v>
      </c>
      <c r="D7" s="20">
        <v>0.92643956043956044</v>
      </c>
      <c r="E7" s="21">
        <v>0.10847325066446442</v>
      </c>
      <c r="F7" s="42">
        <v>8.3356043956043955</v>
      </c>
      <c r="G7" s="42">
        <v>40.786708491419617</v>
      </c>
      <c r="H7" s="21">
        <v>0.96543099178955338</v>
      </c>
      <c r="I7" s="45">
        <v>219</v>
      </c>
    </row>
    <row r="8" spans="1:9">
      <c r="A8" s="7" t="s">
        <v>34</v>
      </c>
      <c r="B8" s="8"/>
      <c r="C8" s="8"/>
      <c r="D8" s="18">
        <v>0.93953296703296696</v>
      </c>
      <c r="E8" s="19">
        <v>0.11089234110379624</v>
      </c>
      <c r="F8" s="41">
        <v>17.05519271773003</v>
      </c>
      <c r="G8" s="41">
        <v>104.9597782623878</v>
      </c>
      <c r="H8" s="19">
        <v>0.92000087450582591</v>
      </c>
      <c r="I8" s="44">
        <v>559</v>
      </c>
    </row>
    <row r="9" spans="1:9">
      <c r="A9" s="7">
        <v>12</v>
      </c>
      <c r="B9" s="7">
        <v>1</v>
      </c>
      <c r="C9" s="22">
        <v>40470</v>
      </c>
      <c r="D9" s="18">
        <v>0.97165610859728502</v>
      </c>
      <c r="E9" s="19">
        <v>0.10898211932994542</v>
      </c>
      <c r="F9" s="41">
        <v>4.2271178133506044</v>
      </c>
      <c r="G9" s="41">
        <v>44.801490683229815</v>
      </c>
      <c r="H9" s="19">
        <v>0.86333717297195545</v>
      </c>
      <c r="I9" s="44">
        <v>251</v>
      </c>
    </row>
    <row r="10" spans="1:9">
      <c r="A10" s="10"/>
      <c r="B10" s="10"/>
      <c r="C10" s="23">
        <v>40471</v>
      </c>
      <c r="D10" s="20">
        <v>0.94912280701754392</v>
      </c>
      <c r="E10" s="21">
        <v>8.8924605493863246E-2</v>
      </c>
      <c r="F10" s="42">
        <v>1.8684210526315792</v>
      </c>
      <c r="G10" s="42">
        <v>17.800116890707191</v>
      </c>
      <c r="H10" s="21">
        <v>0.94377556984219757</v>
      </c>
      <c r="I10" s="45">
        <v>87</v>
      </c>
    </row>
    <row r="11" spans="1:9">
      <c r="A11" s="10"/>
      <c r="B11" s="10"/>
      <c r="C11" s="23">
        <v>40472</v>
      </c>
      <c r="D11" s="20">
        <v>0.96446938775510205</v>
      </c>
      <c r="E11" s="21">
        <v>0.1053140016065468</v>
      </c>
      <c r="F11" s="42">
        <v>4.9617433414043575</v>
      </c>
      <c r="G11" s="42">
        <v>51.687404173707563</v>
      </c>
      <c r="H11" s="21">
        <v>0.93430455123363987</v>
      </c>
      <c r="I11" s="45">
        <v>284</v>
      </c>
    </row>
    <row r="12" spans="1:9">
      <c r="A12" s="30" t="s">
        <v>35</v>
      </c>
      <c r="B12" s="32"/>
      <c r="C12" s="32"/>
      <c r="D12" s="39">
        <v>0.96490609131641858</v>
      </c>
      <c r="E12" s="40">
        <v>0.10411081797251563</v>
      </c>
      <c r="F12" s="43">
        <v>11.057282207386541</v>
      </c>
      <c r="G12" s="43">
        <v>114.28901174764457</v>
      </c>
      <c r="H12" s="40">
        <v>0.90631331339269761</v>
      </c>
      <c r="I12" s="46">
        <v>622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D10"/>
  <sheetViews>
    <sheetView workbookViewId="0">
      <selection activeCell="F11" sqref="F11"/>
    </sheetView>
  </sheetViews>
  <sheetFormatPr baseColWidth="10" defaultRowHeight="15"/>
  <cols>
    <col min="1" max="1" width="26.5703125" bestFit="1" customWidth="1"/>
    <col min="2" max="2" width="13.7109375" bestFit="1" customWidth="1"/>
    <col min="3" max="3" width="10.7109375" customWidth="1"/>
    <col min="4" max="4" width="7.140625" bestFit="1" customWidth="1"/>
    <col min="5" max="8" width="16.5703125" bestFit="1" customWidth="1"/>
    <col min="9" max="9" width="12.5703125" bestFit="1" customWidth="1"/>
  </cols>
  <sheetData>
    <row r="3" spans="1:4">
      <c r="A3" s="16" t="s">
        <v>42</v>
      </c>
      <c r="B3" s="8"/>
      <c r="C3" s="8"/>
      <c r="D3" s="31"/>
    </row>
    <row r="4" spans="1:4">
      <c r="A4" s="16" t="s">
        <v>8</v>
      </c>
      <c r="B4" s="16" t="s">
        <v>10</v>
      </c>
      <c r="C4" s="16" t="s">
        <v>29</v>
      </c>
      <c r="D4" s="31" t="s">
        <v>21</v>
      </c>
    </row>
    <row r="5" spans="1:4">
      <c r="A5" s="7">
        <v>6</v>
      </c>
      <c r="B5" s="7">
        <v>1</v>
      </c>
      <c r="C5" s="22">
        <v>40469</v>
      </c>
      <c r="D5" s="38">
        <v>0.875</v>
      </c>
    </row>
    <row r="6" spans="1:4">
      <c r="A6" s="10"/>
      <c r="B6" s="7" t="s">
        <v>22</v>
      </c>
      <c r="C6" s="8"/>
      <c r="D6" s="38">
        <v>0.875</v>
      </c>
    </row>
    <row r="7" spans="1:4">
      <c r="A7" s="7" t="s">
        <v>34</v>
      </c>
      <c r="B7" s="8"/>
      <c r="C7" s="8"/>
      <c r="D7" s="38">
        <v>0.875</v>
      </c>
    </row>
    <row r="8" spans="1:4">
      <c r="A8" s="7">
        <v>12</v>
      </c>
      <c r="B8" s="7">
        <v>1</v>
      </c>
      <c r="C8" s="22">
        <v>40469</v>
      </c>
      <c r="D8" s="38">
        <v>0.85833333333333339</v>
      </c>
    </row>
    <row r="9" spans="1:4">
      <c r="A9" s="10"/>
      <c r="B9" s="7" t="s">
        <v>22</v>
      </c>
      <c r="C9" s="8"/>
      <c r="D9" s="38">
        <v>0.85833333333333339</v>
      </c>
    </row>
    <row r="10" spans="1:4">
      <c r="A10" s="30" t="s">
        <v>35</v>
      </c>
      <c r="B10" s="32"/>
      <c r="C10" s="32"/>
      <c r="D10" s="48">
        <v>0.85833333333333339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D16"/>
  <sheetViews>
    <sheetView workbookViewId="0">
      <selection activeCell="C3" sqref="C3"/>
    </sheetView>
  </sheetViews>
  <sheetFormatPr baseColWidth="10" defaultRowHeight="15"/>
  <cols>
    <col min="1" max="1" width="19.42578125" bestFit="1" customWidth="1"/>
    <col min="2" max="2" width="13.7109375" bestFit="1" customWidth="1"/>
    <col min="3" max="3" width="15.28515625" bestFit="1" customWidth="1"/>
    <col min="4" max="4" width="5.42578125" bestFit="1" customWidth="1"/>
  </cols>
  <sheetData>
    <row r="3" spans="1:4">
      <c r="A3" s="16" t="s">
        <v>88</v>
      </c>
      <c r="B3" s="8"/>
      <c r="C3" s="8"/>
      <c r="D3" s="31"/>
    </row>
    <row r="4" spans="1:4">
      <c r="A4" s="16" t="s">
        <v>8</v>
      </c>
      <c r="B4" s="16" t="s">
        <v>10</v>
      </c>
      <c r="C4" s="16" t="s">
        <v>14</v>
      </c>
      <c r="D4" s="31" t="s">
        <v>21</v>
      </c>
    </row>
    <row r="5" spans="1:4">
      <c r="A5" s="7">
        <v>6</v>
      </c>
      <c r="B5" s="7">
        <v>1</v>
      </c>
      <c r="C5" s="22">
        <v>40469</v>
      </c>
      <c r="D5" s="80">
        <v>280</v>
      </c>
    </row>
    <row r="6" spans="1:4">
      <c r="A6" s="10"/>
      <c r="B6" s="10"/>
      <c r="C6" s="23">
        <v>40470</v>
      </c>
      <c r="D6" s="81">
        <v>1524</v>
      </c>
    </row>
    <row r="7" spans="1:4">
      <c r="A7" s="10"/>
      <c r="B7" s="10"/>
      <c r="C7" s="23">
        <v>40471</v>
      </c>
      <c r="D7" s="81">
        <v>1055</v>
      </c>
    </row>
    <row r="8" spans="1:4">
      <c r="A8" s="10"/>
      <c r="B8" s="10"/>
      <c r="C8" s="23">
        <v>40472</v>
      </c>
      <c r="D8" s="81">
        <v>274</v>
      </c>
    </row>
    <row r="9" spans="1:4">
      <c r="A9" s="10"/>
      <c r="B9" s="7" t="s">
        <v>22</v>
      </c>
      <c r="C9" s="8"/>
      <c r="D9" s="80">
        <v>3133</v>
      </c>
    </row>
    <row r="10" spans="1:4">
      <c r="A10" s="7" t="s">
        <v>34</v>
      </c>
      <c r="B10" s="8"/>
      <c r="C10" s="8"/>
      <c r="D10" s="80">
        <v>3133</v>
      </c>
    </row>
    <row r="11" spans="1:4">
      <c r="A11" s="7">
        <v>12</v>
      </c>
      <c r="B11" s="7">
        <v>1</v>
      </c>
      <c r="C11" s="22">
        <v>40469</v>
      </c>
      <c r="D11" s="80">
        <v>1446</v>
      </c>
    </row>
    <row r="12" spans="1:4">
      <c r="A12" s="10"/>
      <c r="B12" s="10"/>
      <c r="C12" s="23">
        <v>40470</v>
      </c>
      <c r="D12" s="81">
        <v>200</v>
      </c>
    </row>
    <row r="13" spans="1:4">
      <c r="A13" s="10"/>
      <c r="B13" s="10"/>
      <c r="C13" s="23">
        <v>40471</v>
      </c>
      <c r="D13" s="81">
        <v>1305</v>
      </c>
    </row>
    <row r="14" spans="1:4">
      <c r="A14" s="10"/>
      <c r="B14" s="10"/>
      <c r="C14" s="23">
        <v>40472</v>
      </c>
      <c r="D14" s="81">
        <v>183</v>
      </c>
    </row>
    <row r="15" spans="1:4">
      <c r="A15" s="10"/>
      <c r="B15" s="7" t="s">
        <v>22</v>
      </c>
      <c r="C15" s="8"/>
      <c r="D15" s="80">
        <v>3134</v>
      </c>
    </row>
    <row r="16" spans="1:4">
      <c r="A16" s="30" t="s">
        <v>35</v>
      </c>
      <c r="B16" s="32"/>
      <c r="C16" s="32"/>
      <c r="D16" s="82">
        <v>3134</v>
      </c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7</vt:i4>
      </vt:variant>
    </vt:vector>
  </HeadingPairs>
  <TitlesOfParts>
    <vt:vector size="21" baseType="lpstr">
      <vt:lpstr>Hoja16</vt:lpstr>
      <vt:lpstr>HF</vt:lpstr>
      <vt:lpstr>Summary</vt:lpstr>
      <vt:lpstr>QA</vt:lpstr>
      <vt:lpstr>TTS</vt:lpstr>
      <vt:lpstr>STS</vt:lpstr>
      <vt:lpstr>Sup-Summary</vt:lpstr>
      <vt:lpstr>Sup-QA</vt:lpstr>
      <vt:lpstr>Sup-TTS</vt:lpstr>
      <vt:lpstr>Sup-STS</vt:lpstr>
      <vt:lpstr>Cam-Summary</vt:lpstr>
      <vt:lpstr>Cam-QA</vt:lpstr>
      <vt:lpstr>Cam-TTS</vt:lpstr>
      <vt:lpstr>Cam-STS</vt:lpstr>
      <vt:lpstr>HF!HF_System</vt:lpstr>
      <vt:lpstr>QA!QA_20100809</vt:lpstr>
      <vt:lpstr>STS!STS_Agosto2010</vt:lpstr>
      <vt:lpstr>TTS!TTS_20101018</vt:lpstr>
      <vt:lpstr>TTS!TTS_20101019</vt:lpstr>
      <vt:lpstr>TTS!TTS_20101020</vt:lpstr>
      <vt:lpstr>TTS!TTS_20101021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quitilip</dc:creator>
  <cp:lastModifiedBy>quitilip</cp:lastModifiedBy>
  <dcterms:created xsi:type="dcterms:W3CDTF">2010-10-17T22:49:02Z</dcterms:created>
  <dcterms:modified xsi:type="dcterms:W3CDTF">2010-11-15T01:01:29Z</dcterms:modified>
</cp:coreProperties>
</file>