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<sst xmlns="http://schemas.openxmlformats.org/spreadsheetml/2006/main" count="47" uniqueCount="10">
  <si>
    <t xml:space="preserve">Trx</t>
  </si>
  <si>
    <t xml:space="preserve">Sm</t>
  </si>
  <si>
    <t xml:space="preserve">Nm</t>
  </si>
  <si>
    <t xml:space="preserve">Bm</t>
  </si>
  <si>
    <t xml:space="preserve">S</t>
  </si>
  <si>
    <t xml:space="preserve">N</t>
  </si>
  <si>
    <t xml:space="preserve">B</t>
  </si>
  <si>
    <t xml:space="preserve">Ps*Pb</t>
  </si>
  <si>
    <t xml:space="preserve">Ttx</t>
  </si>
  <si>
    <t xml:space="preserve">Tn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</si>
</sst>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"/>
    <numFmt numFmtId="166" formatCode="0.00000000000000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9C0006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Arial Unicode MS"/>
      <family val="0"/>
      <charset val="1"/>
    </font>
    <font>
      <sz val="11"/>
      <color rgb="FF0061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6EFCE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  <fill>
      <patternFill patternType="solid">
        <fgColor rgb="FFFFC7CE"/>
        <bgColor rgb="FFFFCCCC"/>
      </patternFill>
    </fill>
    <fill>
      <patternFill patternType="solid">
        <fgColor rgb="FFF4B183"/>
        <bgColor rgb="FFFFC7CE"/>
      </patternFill>
    </fill>
    <fill>
      <patternFill patternType="solid">
        <fgColor rgb="FFC6EFCE"/>
        <bgColor rgb="FFCCFFCC"/>
      </patternFill>
    </fill>
    <fill>
      <patternFill patternType="solid">
        <fgColor rgb="FF00B0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2" applyFont="true" applyBorder="true" applyAlignment="true" applyProtection="false">
      <alignment horizontal="general" vertical="bottom" textRotation="0" wrapText="false" indent="0" shrinkToFit="false"/>
    </xf>
    <xf numFmtId="164" fontId="16" fillId="9" borderId="0" applyFont="true" applyBorder="false" applyAlignment="true" applyProtection="false">
      <alignment horizontal="general" vertical="bottom" textRotation="0" wrapText="false" indent="0" shrinkToFit="false"/>
    </xf>
    <xf numFmtId="164" fontId="19" fillId="10" borderId="0" applyFont="true" applyBorder="false" applyAlignment="true" applyProtection="false">
      <alignment horizontal="general" vertical="bottom" textRotation="0" wrapText="false" indent="0" shrinkToFit="false"/>
    </xf>
    <xf numFmtId="164" fontId="21" fillId="11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3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38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" xfId="3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0" xfId="3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0" borderId="2" xfId="3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10" borderId="0" xfId="3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11" borderId="0" xfId="4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11" borderId="2" xfId="4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  <cellStyle name="Excel Built-in Note" xfId="37"/>
    <cellStyle name="Excel Built-in Bad" xfId="38"/>
    <cellStyle name="Excel Built-in 60% - Accent2" xfId="39"/>
    <cellStyle name="Excel Built-in Good" xfId="40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C7CE"/>
      <rgbColor rgb="FF99CCFF"/>
      <rgbColor rgb="FFF4B183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RowHeight="13.8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1" width="3.14"/>
    <col collapsed="false" customWidth="true" hidden="false" outlineLevel="0" max="3" min="3" style="0" width="20.86"/>
    <col collapsed="false" customWidth="true" hidden="false" outlineLevel="0" max="4" min="4" style="0" width="28.86"/>
    <col collapsed="false" customWidth="true" hidden="false" outlineLevel="0" max="5" min="5" style="0" width="20.98"/>
    <col collapsed="false" customWidth="true" hidden="false" outlineLevel="0" max="6" min="6" style="2" width="3.3"/>
    <col collapsed="false" customWidth="true" hidden="false" outlineLevel="0" max="7" min="7" style="0" width="12.14"/>
    <col collapsed="false" customWidth="true" hidden="false" outlineLevel="0" max="8" min="8" style="0" width="12.13"/>
    <col collapsed="false" customWidth="true" hidden="false" outlineLevel="0" max="9" min="9" style="0" width="12.14"/>
    <col collapsed="false" customWidth="true" hidden="false" outlineLevel="0" max="10" min="10" style="3" width="4.14"/>
    <col collapsed="false" customWidth="true" hidden="false" outlineLevel="0" max="13" min="11" style="0" width="8.86"/>
    <col collapsed="false" customWidth="true" hidden="false" outlineLevel="0" max="14" min="14" style="0" width="17.86"/>
    <col collapsed="false" customWidth="true" hidden="false" outlineLevel="0" max="16" min="15" style="0" width="8.86"/>
    <col collapsed="false" customWidth="true" hidden="false" outlineLevel="0" max="17" min="17" style="0" width="26.42"/>
    <col collapsed="false" customWidth="true" hidden="false" outlineLevel="0" max="1025" min="18" style="0" width="8.86"/>
  </cols>
  <sheetData>
    <row r="1" customFormat="false" ht="13.8" hidden="false" customHeight="false" outlineLevel="0" collapsed="false">
      <c r="A1" s="4" t="s">
        <v>0</v>
      </c>
      <c r="B1" s="5"/>
      <c r="C1" s="4" t="s">
        <v>1</v>
      </c>
      <c r="D1" s="4" t="s">
        <v>2</v>
      </c>
      <c r="E1" s="4" t="s">
        <v>3</v>
      </c>
      <c r="F1" s="6"/>
      <c r="G1" s="4" t="s">
        <v>4</v>
      </c>
      <c r="H1" s="4" t="s">
        <v>5</v>
      </c>
      <c r="I1" s="4" t="s">
        <v>6</v>
      </c>
      <c r="J1" s="7"/>
      <c r="L1" s="4" t="s">
        <v>7</v>
      </c>
      <c r="M1" s="4"/>
      <c r="R1" s="0" t="n">
        <v>0.111111111111111</v>
      </c>
    </row>
    <row r="2" customFormat="false" ht="13.8" hidden="false" customHeight="false" outlineLevel="0" collapsed="false">
      <c r="A2" s="0" t="n">
        <v>60</v>
      </c>
      <c r="C2" s="0" t="n">
        <v>0.111111111111111</v>
      </c>
      <c r="D2" s="8" t="n">
        <v>0</v>
      </c>
      <c r="E2" s="9" t="n">
        <f aca="false">1-C2</f>
        <v>0.888888888888889</v>
      </c>
      <c r="G2" s="8" t="n">
        <f aca="false">C2*$A$2/(C2*$A$2+E2*$A$4+D2*$A$6)</f>
        <v>0.2</v>
      </c>
      <c r="H2" s="8"/>
      <c r="I2" s="8" t="n">
        <f aca="false">E2*$A$4/(C2*$A$2+E2*$A$4+D2*$A$6)</f>
        <v>0.8</v>
      </c>
      <c r="K2" s="0" t="n">
        <f aca="false">SUM(G2:I2)</f>
        <v>1</v>
      </c>
      <c r="L2" s="0" t="n">
        <f aca="false">G2*I2</f>
        <v>0.16</v>
      </c>
    </row>
    <row r="3" customFormat="false" ht="13.8" hidden="false" customHeight="false" outlineLevel="0" collapsed="false">
      <c r="A3" s="4" t="s">
        <v>8</v>
      </c>
      <c r="C3" s="9" t="n">
        <v>0.176470588235294</v>
      </c>
      <c r="D3" s="8" t="n">
        <v>0</v>
      </c>
      <c r="E3" s="9" t="n">
        <f aca="false">1-C3</f>
        <v>0.823529411764706</v>
      </c>
      <c r="G3" s="8" t="n">
        <f aca="false">C3*$A$2/(C3*$A$2+E3*$A$4+D3*$A$6)</f>
        <v>0.3</v>
      </c>
      <c r="H3" s="8"/>
      <c r="I3" s="8" t="n">
        <f aca="false">E3*$A$4/(C3*$A$2+E3*$A$4+D3*$A$6)</f>
        <v>0.7</v>
      </c>
      <c r="K3" s="0" t="n">
        <f aca="false">SUM(G3:I3)</f>
        <v>1</v>
      </c>
      <c r="L3" s="0" t="n">
        <f aca="false">G3*I3</f>
        <v>0.21</v>
      </c>
    </row>
    <row r="4" customFormat="false" ht="13.8" hidden="false" customHeight="false" outlineLevel="0" collapsed="false">
      <c r="A4" s="0" t="n">
        <v>30</v>
      </c>
      <c r="C4" s="9" t="n">
        <v>0.25</v>
      </c>
      <c r="D4" s="8" t="n">
        <v>0</v>
      </c>
      <c r="E4" s="9" t="n">
        <f aca="false">1-C4</f>
        <v>0.75</v>
      </c>
      <c r="G4" s="8" t="n">
        <f aca="false">C4*$A$2/(C4*$A$2+E4*$A$4+D4*$A$6)</f>
        <v>0.4</v>
      </c>
      <c r="H4" s="8"/>
      <c r="I4" s="8" t="n">
        <f aca="false">E4*$A$4/(C4*$A$2+E4*$A$4+D4*$A$6)</f>
        <v>0.6</v>
      </c>
      <c r="K4" s="0" t="n">
        <f aca="false">SUM(G4:I4)</f>
        <v>1</v>
      </c>
      <c r="L4" s="0" t="n">
        <f aca="false">G4*I4</f>
        <v>0.24</v>
      </c>
    </row>
    <row r="5" customFormat="false" ht="13.8" hidden="false" customHeight="false" outlineLevel="0" collapsed="false">
      <c r="A5" s="4" t="s">
        <v>9</v>
      </c>
      <c r="C5" s="9" t="n">
        <v>0.333333333333333</v>
      </c>
      <c r="D5" s="8"/>
      <c r="E5" s="9" t="n">
        <f aca="false">1-C5</f>
        <v>0.666666666666667</v>
      </c>
      <c r="G5" s="8" t="n">
        <f aca="false">C5*$A$2/(C5*$A$2+E5*$A$4+D5*$A$6)</f>
        <v>0.5</v>
      </c>
      <c r="H5" s="8"/>
      <c r="I5" s="8" t="n">
        <f aca="false">E5*$A$4/(C5*$A$2+E5*$A$4+D5*$A$6)</f>
        <v>0.5</v>
      </c>
      <c r="K5" s="0" t="n">
        <f aca="false">SUM(G5:I5)</f>
        <v>1</v>
      </c>
      <c r="L5" s="0" t="n">
        <f aca="false">G5*I5</f>
        <v>0.25</v>
      </c>
    </row>
    <row r="6" customFormat="false" ht="13.8" hidden="false" customHeight="false" outlineLevel="0" collapsed="false">
      <c r="A6" s="0" t="n">
        <v>100</v>
      </c>
      <c r="C6" s="9" t="n">
        <v>0.428571428571429</v>
      </c>
      <c r="D6" s="8"/>
      <c r="E6" s="9" t="n">
        <f aca="false">1-C6</f>
        <v>0.571428571428571</v>
      </c>
      <c r="G6" s="8" t="n">
        <f aca="false">C6*$A$2/(C6*$A$2+E6*$A$4+D6*$A$6)</f>
        <v>0.6</v>
      </c>
      <c r="H6" s="8"/>
      <c r="I6" s="8" t="n">
        <f aca="false">E6*$A$4/(C6*$A$2+E6*$A$4+D6*$A$6)</f>
        <v>0.4</v>
      </c>
      <c r="K6" s="0" t="n">
        <f aca="false">SUM(G6:I6)</f>
        <v>1</v>
      </c>
      <c r="L6" s="0" t="n">
        <f aca="false">G6*I6</f>
        <v>0.24</v>
      </c>
    </row>
    <row r="7" customFormat="false" ht="13.8" hidden="false" customHeight="false" outlineLevel="0" collapsed="false">
      <c r="C7" s="9" t="n">
        <v>0.538461538461538</v>
      </c>
      <c r="D7" s="9"/>
      <c r="E7" s="9" t="n">
        <f aca="false">1-C7</f>
        <v>0.461538461538462</v>
      </c>
      <c r="G7" s="8" t="n">
        <f aca="false">C7*$A$2/(C7*$A$2+E7*$A$4+D7*$A$6)</f>
        <v>0.7</v>
      </c>
      <c r="H7" s="8"/>
      <c r="I7" s="8" t="n">
        <f aca="false">E7*$A$4/(C7*$A$2+E7*$A$4+D7*$A$6)</f>
        <v>0.3</v>
      </c>
    </row>
    <row r="8" customFormat="false" ht="13.8" hidden="false" customHeight="false" outlineLevel="0" collapsed="false">
      <c r="C8" s="9" t="n">
        <v>0.666666666666667</v>
      </c>
      <c r="D8" s="9"/>
      <c r="E8" s="9" t="n">
        <v>0.3226</v>
      </c>
      <c r="G8" s="8" t="n">
        <f aca="false">C8*$A$2/(C8*$A$2+E8*$A$4+D8*$A$6)</f>
        <v>0.805185393936954</v>
      </c>
      <c r="H8" s="8"/>
      <c r="I8" s="8" t="n">
        <f aca="false">E8*$A$4/(C8*$A$2+E8*$A$4+D8*$A$6)</f>
        <v>0.194814606063046</v>
      </c>
    </row>
    <row r="9" customFormat="false" ht="13.8" hidden="false" customHeight="false" outlineLevel="0" collapsed="false">
      <c r="C9" s="9" t="n">
        <v>0.818181818181818</v>
      </c>
      <c r="D9" s="9"/>
      <c r="E9" s="9" t="n">
        <f aca="false">1-C9</f>
        <v>0.181818181818182</v>
      </c>
      <c r="G9" s="8" t="n">
        <f aca="false">C9*$A$2/(C9*$A$2+E9*$A$4+D9*$A$6)</f>
        <v>0.9</v>
      </c>
      <c r="H9" s="8"/>
      <c r="I9" s="8" t="n">
        <f aca="false">E9*$A$4/(C9*$A$2+E9*$A$4+D9*$A$6)</f>
        <v>0.1</v>
      </c>
    </row>
    <row r="10" customFormat="false" ht="13.8" hidden="false" customHeight="false" outlineLevel="0" collapsed="false">
      <c r="C10" s="9"/>
      <c r="D10" s="9"/>
      <c r="E10" s="9"/>
      <c r="G10" s="8"/>
      <c r="H10" s="8"/>
      <c r="I10" s="8"/>
    </row>
    <row r="11" s="10" customFormat="true" ht="13.8" hidden="false" customHeight="false" outlineLevel="0" collapsed="false">
      <c r="B11" s="11"/>
      <c r="C11" s="12"/>
      <c r="D11" s="12"/>
      <c r="E11" s="12"/>
      <c r="G11" s="12"/>
      <c r="H11" s="12"/>
      <c r="I11" s="12"/>
    </row>
    <row r="12" customFormat="false" ht="13.8" hidden="false" customHeight="false" outlineLevel="0" collapsed="false">
      <c r="C12" s="13" t="n">
        <v>0.2632</v>
      </c>
      <c r="D12" s="13" t="n">
        <v>0.2105</v>
      </c>
      <c r="E12" s="13" t="n">
        <v>0.5263</v>
      </c>
      <c r="G12" s="8" t="n">
        <f aca="false">C12*$A$2/(C12*$A$2+E12*$A$4+D12*$A$6)</f>
        <v>0.300051300564306</v>
      </c>
      <c r="H12" s="8" t="n">
        <f aca="false">D12*$A$6/(C12*$A$2+E12*$A$4+D12*$A$6)</f>
        <v>0.399954399498395</v>
      </c>
      <c r="I12" s="8" t="n">
        <f aca="false">E12*$A$4/(C12*$A$2+E12*$A$4+D12*$A$6)</f>
        <v>0.299994299937299</v>
      </c>
      <c r="K12" s="0" t="n">
        <f aca="false">SUM(G12:I12)</f>
        <v>1</v>
      </c>
      <c r="L12" s="0" t="n">
        <f aca="false">G12*I12</f>
        <v>0.0900136798580652</v>
      </c>
    </row>
    <row r="13" customFormat="false" ht="13.8" hidden="false" customHeight="false" outlineLevel="0" collapsed="false">
      <c r="C13" s="13" t="n">
        <v>0.303</v>
      </c>
      <c r="D13" s="13" t="n">
        <v>0.0909</v>
      </c>
      <c r="E13" s="13" t="n">
        <v>0.6061</v>
      </c>
      <c r="G13" s="8" t="n">
        <f aca="false">C13*$A$2/(C13*$A$2+E13*$A$4+D13*$A$6)</f>
        <v>0.399973599102369</v>
      </c>
      <c r="H13" s="8" t="n">
        <f aca="false">D13*$A$6/(C13*$A$2+E13*$A$4+D13*$A$6)</f>
        <v>0.199986799551185</v>
      </c>
      <c r="I13" s="8" t="n">
        <f aca="false">E13*$A$4/(C13*$A$2+E13*$A$4+D13*$A$6)</f>
        <v>0.400039601346446</v>
      </c>
      <c r="K13" s="0" t="n">
        <f aca="false">SUM(G13:I13)</f>
        <v>1</v>
      </c>
      <c r="L13" s="0" t="n">
        <f aca="false">G13*I13</f>
        <v>0.160005279134015</v>
      </c>
    </row>
    <row r="14" customFormat="false" ht="13.8" hidden="false" customHeight="false" outlineLevel="0" collapsed="false">
      <c r="C14" s="9" t="n">
        <v>0.3191</v>
      </c>
      <c r="D14" s="9" t="n">
        <v>0.0426</v>
      </c>
      <c r="E14" s="9" t="n">
        <v>0.6383</v>
      </c>
      <c r="G14" s="8" t="n">
        <f aca="false">C14*$A$2/(C14*$A$2+E14*$A$4+D14*$A$6)</f>
        <v>0.449911878745153</v>
      </c>
      <c r="H14" s="8" t="n">
        <f aca="false">D14*$A$6/(C14*$A$2+E14*$A$4+D14*$A$6)</f>
        <v>0.100105745505816</v>
      </c>
      <c r="I14" s="8" t="n">
        <f aca="false">E14*$A$4/(C14*$A$2+E14*$A$4+D14*$A$6)</f>
        <v>0.449982375749031</v>
      </c>
      <c r="K14" s="0" t="n">
        <f aca="false">SUM(G14:I14)</f>
        <v>1</v>
      </c>
      <c r="L14" s="0" t="n">
        <f aca="false">G14*I14</f>
        <v>0.202452416075454</v>
      </c>
    </row>
    <row r="15" customFormat="false" ht="13.8" hidden="false" customHeight="false" outlineLevel="0" collapsed="false">
      <c r="C15" s="9" t="n">
        <v>0.2381</v>
      </c>
      <c r="D15" s="9" t="n">
        <v>0.2857</v>
      </c>
      <c r="E15" s="9" t="n">
        <v>0.4762</v>
      </c>
      <c r="G15" s="8" t="n">
        <f aca="false">C15*$A$2/(C15*$A$2+E15*$A$4+D15*$A$6)</f>
        <v>0.250008750131252</v>
      </c>
      <c r="H15" s="8" t="n">
        <f aca="false">D15*$A$6/(C15*$A$2+E15*$A$4+D15*$A$6)</f>
        <v>0.499982499737496</v>
      </c>
      <c r="I15" s="8" t="n">
        <f aca="false">E15*$A$4/(C15*$A$2+E15*$A$4+D15*$A$6)</f>
        <v>0.250008750131252</v>
      </c>
      <c r="K15" s="0" t="n">
        <f aca="false">SUM(G15:I15)</f>
        <v>1</v>
      </c>
      <c r="L15" s="0" t="n">
        <f aca="false">G15*I15</f>
        <v>0.0625043751421908</v>
      </c>
    </row>
    <row r="16" customFormat="false" ht="13.8" hidden="false" customHeight="false" outlineLevel="0" collapsed="false">
      <c r="C16" s="9" t="n">
        <v>0.329861111111111</v>
      </c>
      <c r="D16" s="9" t="n">
        <v>0.010416666666667</v>
      </c>
      <c r="E16" s="9" t="n">
        <v>0.659722222222222</v>
      </c>
      <c r="G16" s="8" t="n">
        <f aca="false">C16*$A$2/(C16*$A$2+E16*$A$4+D16*$A$6)</f>
        <v>0.487179487179487</v>
      </c>
      <c r="H16" s="8" t="n">
        <f aca="false">D16*$A$6/(C16*$A$2+E16*$A$4+D16*$A$6)</f>
        <v>0.0256410256410264</v>
      </c>
      <c r="I16" s="8" t="n">
        <f aca="false">E16*$A$4/(C16*$A$2+E16*$A$4+D16*$A$6)</f>
        <v>0.487179487179487</v>
      </c>
      <c r="K16" s="0" t="n">
        <f aca="false">SUM(G16:I16)</f>
        <v>1</v>
      </c>
      <c r="L16" s="0" t="n">
        <f aca="false">G16*I16</f>
        <v>0.237343852728468</v>
      </c>
    </row>
    <row r="19" customFormat="false" ht="13.8" hidden="false" customHeight="false" outlineLevel="0" collapsed="false">
      <c r="C19" s="9"/>
      <c r="D19" s="9"/>
      <c r="E19" s="9"/>
      <c r="G19" s="8"/>
      <c r="H19" s="8"/>
      <c r="I19" s="8"/>
    </row>
    <row r="20" customFormat="false" ht="13.8" hidden="false" customHeight="false" outlineLevel="0" collapsed="false">
      <c r="C20" s="9"/>
      <c r="D20" s="9"/>
      <c r="E20" s="9"/>
      <c r="G20" s="8"/>
      <c r="H20" s="8"/>
      <c r="I20" s="8"/>
    </row>
    <row r="21" customFormat="false" ht="13.8" hidden="false" customHeight="false" outlineLevel="0" collapsed="false">
      <c r="C21" s="9"/>
      <c r="D21" s="9"/>
      <c r="E21" s="9"/>
      <c r="G21" s="8"/>
      <c r="H21" s="8"/>
      <c r="I21" s="8"/>
    </row>
    <row r="22" customFormat="false" ht="13.8" hidden="false" customHeight="false" outlineLevel="0" collapsed="false">
      <c r="A22" s="14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customFormat="false" ht="13.8" hidden="false" customHeight="false" outlineLevel="0" collapsed="false">
      <c r="C23" s="4" t="s">
        <v>4</v>
      </c>
      <c r="D23" s="4" t="s">
        <v>5</v>
      </c>
      <c r="E23" s="4" t="s">
        <v>6</v>
      </c>
      <c r="G23" s="4" t="s">
        <v>1</v>
      </c>
      <c r="H23" s="4" t="s">
        <v>2</v>
      </c>
      <c r="I23" s="4" t="s">
        <v>3</v>
      </c>
      <c r="Q23" s="9" t="n">
        <f aca="false">E12+D12</f>
        <v>0.7368</v>
      </c>
    </row>
    <row r="26" customFormat="false" ht="13.8" hidden="false" customHeight="false" outlineLevel="0" collapsed="false">
      <c r="D26" s="9" t="n">
        <f aca="false">E13+D13</f>
        <v>0.697</v>
      </c>
    </row>
    <row r="27" customFormat="false" ht="13.8" hidden="false" customHeight="false" outlineLevel="0" collapsed="false">
      <c r="Q27" s="9" t="n">
        <f aca="false">E12+D12</f>
        <v>0.7368</v>
      </c>
    </row>
    <row r="28" customFormat="false" ht="13.8" hidden="false" customHeight="false" outlineLevel="0" collapsed="false">
      <c r="O28" s="0" t="n">
        <f aca="false">6971+365</f>
        <v>7336</v>
      </c>
    </row>
    <row r="30" customFormat="false" ht="13.8" hidden="false" customHeight="false" outlineLevel="0" collapsed="false">
      <c r="E30" s="0" t="n">
        <f aca="false">6383+426</f>
        <v>6809</v>
      </c>
    </row>
    <row r="34" customFormat="false" ht="13.8" hidden="false" customHeight="false" outlineLevel="0" collapsed="false">
      <c r="D34" s="0" t="n">
        <f aca="false">2857+4762</f>
        <v>7619</v>
      </c>
      <c r="N34" s="9" t="n">
        <f aca="false">D15+E15</f>
        <v>0.7619</v>
      </c>
    </row>
    <row r="37" customFormat="false" ht="13.8" hidden="false" customHeight="false" outlineLevel="0" collapsed="false">
      <c r="N37" s="0" t="n">
        <f aca="false">5876+1171</f>
        <v>7047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3.8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1" width="3.14"/>
    <col collapsed="false" customWidth="true" hidden="false" outlineLevel="0" max="3" min="3" style="0" width="20.86"/>
    <col collapsed="false" customWidth="true" hidden="false" outlineLevel="0" max="4" min="4" style="0" width="28.86"/>
    <col collapsed="false" customWidth="true" hidden="false" outlineLevel="0" max="5" min="5" style="0" width="20.98"/>
    <col collapsed="false" customWidth="true" hidden="false" outlineLevel="0" max="6" min="6" style="2" width="3.3"/>
    <col collapsed="false" customWidth="true" hidden="false" outlineLevel="0" max="7" min="7" style="0" width="12.14"/>
    <col collapsed="false" customWidth="true" hidden="false" outlineLevel="0" max="8" min="8" style="0" width="10.42"/>
    <col collapsed="false" customWidth="true" hidden="false" outlineLevel="0" max="9" min="9" style="0" width="12.14"/>
    <col collapsed="false" customWidth="true" hidden="false" outlineLevel="0" max="10" min="10" style="3" width="4.14"/>
    <col collapsed="false" customWidth="true" hidden="false" outlineLevel="0" max="13" min="11" style="0" width="8.86"/>
    <col collapsed="false" customWidth="true" hidden="false" outlineLevel="0" max="14" min="14" style="0" width="17.86"/>
    <col collapsed="false" customWidth="true" hidden="false" outlineLevel="0" max="16" min="15" style="0" width="8.86"/>
    <col collapsed="false" customWidth="true" hidden="false" outlineLevel="0" max="17" min="17" style="0" width="26.42"/>
    <col collapsed="false" customWidth="true" hidden="false" outlineLevel="0" max="1025" min="18" style="0" width="8.86"/>
  </cols>
  <sheetData>
    <row r="1" customFormat="false" ht="13.8" hidden="false" customHeight="false" outlineLevel="0" collapsed="false">
      <c r="A1" s="4" t="s">
        <v>0</v>
      </c>
      <c r="B1" s="5"/>
      <c r="C1" s="4" t="s">
        <v>1</v>
      </c>
      <c r="D1" s="4" t="s">
        <v>2</v>
      </c>
      <c r="E1" s="4" t="s">
        <v>3</v>
      </c>
      <c r="F1" s="6"/>
      <c r="G1" s="4" t="s">
        <v>4</v>
      </c>
      <c r="H1" s="4" t="s">
        <v>5</v>
      </c>
      <c r="I1" s="4" t="s">
        <v>6</v>
      </c>
      <c r="J1" s="7"/>
      <c r="L1" s="4" t="s">
        <v>7</v>
      </c>
      <c r="M1" s="4"/>
      <c r="R1" s="0" t="n">
        <v>0.111111111111111</v>
      </c>
    </row>
    <row r="2" customFormat="false" ht="13.8" hidden="false" customHeight="false" outlineLevel="0" collapsed="false">
      <c r="A2" s="0" t="n">
        <v>90</v>
      </c>
      <c r="D2" s="8"/>
      <c r="E2" s="9"/>
      <c r="G2" s="8"/>
      <c r="H2" s="8"/>
      <c r="I2" s="8"/>
    </row>
    <row r="3" customFormat="false" ht="13.8" hidden="false" customHeight="false" outlineLevel="0" collapsed="false">
      <c r="A3" s="4" t="s">
        <v>8</v>
      </c>
      <c r="C3" s="9"/>
      <c r="D3" s="8"/>
      <c r="E3" s="9"/>
      <c r="G3" s="8"/>
      <c r="H3" s="8"/>
      <c r="I3" s="8"/>
    </row>
    <row r="4" customFormat="false" ht="13.8" hidden="false" customHeight="false" outlineLevel="0" collapsed="false">
      <c r="A4" s="0" t="n">
        <v>30</v>
      </c>
      <c r="C4" s="9"/>
      <c r="D4" s="8"/>
      <c r="E4" s="9"/>
      <c r="G4" s="8"/>
      <c r="H4" s="8"/>
      <c r="I4" s="8"/>
    </row>
    <row r="5" customFormat="false" ht="13.8" hidden="false" customHeight="false" outlineLevel="0" collapsed="false">
      <c r="A5" s="4" t="s">
        <v>9</v>
      </c>
      <c r="C5" s="9" t="n">
        <v>0.25</v>
      </c>
      <c r="D5" s="8"/>
      <c r="E5" s="9" t="n">
        <f aca="false">1-C5</f>
        <v>0.75</v>
      </c>
      <c r="G5" s="8" t="n">
        <f aca="false">C5*$A$2/(C5*$A$2+E5*$A$4+D5*$A$6)</f>
        <v>0.5</v>
      </c>
      <c r="H5" s="8"/>
      <c r="I5" s="8" t="n">
        <f aca="false">E5*$A$4/(C5*$A$2+E5*$A$4+D5*$A$6)</f>
        <v>0.5</v>
      </c>
      <c r="K5" s="0" t="n">
        <f aca="false">SUM(G5:I5)</f>
        <v>1</v>
      </c>
      <c r="L5" s="0" t="n">
        <f aca="false">G5*I5</f>
        <v>0.25</v>
      </c>
    </row>
    <row r="6" customFormat="false" ht="13.8" hidden="false" customHeight="false" outlineLevel="0" collapsed="false">
      <c r="A6" s="0" t="n">
        <v>200</v>
      </c>
      <c r="C6" s="9"/>
      <c r="D6" s="8"/>
      <c r="E6" s="9"/>
      <c r="G6" s="8"/>
      <c r="H6" s="8"/>
      <c r="I6" s="8"/>
    </row>
    <row r="7" customFormat="false" ht="13.8" hidden="false" customHeight="false" outlineLevel="0" collapsed="false">
      <c r="C7" s="9"/>
      <c r="D7" s="9"/>
      <c r="E7" s="9"/>
      <c r="G7" s="8"/>
      <c r="H7" s="8"/>
      <c r="I7" s="8"/>
    </row>
    <row r="8" customFormat="false" ht="13.8" hidden="false" customHeight="false" outlineLevel="0" collapsed="false">
      <c r="C8" s="9"/>
      <c r="D8" s="9"/>
      <c r="E8" s="9"/>
      <c r="G8" s="8"/>
      <c r="H8" s="8"/>
      <c r="I8" s="8"/>
    </row>
    <row r="9" customFormat="false" ht="13.8" hidden="false" customHeight="false" outlineLevel="0" collapsed="false">
      <c r="C9" s="9"/>
      <c r="D9" s="9"/>
      <c r="E9" s="9"/>
      <c r="G9" s="8"/>
      <c r="H9" s="8"/>
      <c r="I9" s="8"/>
    </row>
    <row r="10" customFormat="false" ht="13.8" hidden="false" customHeight="false" outlineLevel="0" collapsed="false">
      <c r="C10" s="9"/>
      <c r="D10" s="9"/>
      <c r="E10" s="9"/>
      <c r="G10" s="8"/>
      <c r="H10" s="8"/>
      <c r="I10" s="8"/>
    </row>
    <row r="11" s="10" customFormat="true" ht="13.8" hidden="false" customHeight="false" outlineLevel="0" collapsed="false">
      <c r="B11" s="11"/>
      <c r="C11" s="12"/>
      <c r="D11" s="12"/>
      <c r="E11" s="12"/>
      <c r="G11" s="12"/>
      <c r="H11" s="12"/>
      <c r="I11" s="12"/>
    </row>
    <row r="12" customFormat="false" ht="13.8" hidden="false" customHeight="false" outlineLevel="0" collapsed="false">
      <c r="C12" s="13" t="n">
        <v>0.277777777777778</v>
      </c>
      <c r="D12" s="13" t="n">
        <v>0.166666666666667</v>
      </c>
      <c r="E12" s="13" t="n">
        <v>0.555555555555556</v>
      </c>
      <c r="G12" s="8" t="n">
        <f aca="false">C12*$A$2/(C12*$A$2+E12*$A$4+D12*$A$6)</f>
        <v>0.333333333333333</v>
      </c>
      <c r="H12" s="8" t="n">
        <f aca="false">D12*$A$6/(C12*$A$2+E12*$A$4+D12*$A$6)</f>
        <v>0.444444444444445</v>
      </c>
      <c r="I12" s="8" t="n">
        <f aca="false">E12*$A$4/(C12*$A$2+E12*$A$4+D12*$A$6)</f>
        <v>0.222222222222222</v>
      </c>
      <c r="K12" s="0" t="n">
        <f aca="false">SUM(G12:I12)</f>
        <v>1</v>
      </c>
      <c r="L12" s="0" t="n">
        <f aca="false">G12*I12</f>
        <v>0.074074074074074</v>
      </c>
    </row>
    <row r="13" customFormat="false" ht="13.8" hidden="false" customHeight="false" outlineLevel="0" collapsed="false">
      <c r="C13" s="13" t="n">
        <v>0.2953</v>
      </c>
      <c r="D13" s="13" t="n">
        <v>0.1171</v>
      </c>
      <c r="E13" s="13" t="n">
        <v>0.5876</v>
      </c>
      <c r="G13" s="8" t="n">
        <f aca="false">C13*$A$2/(C13*$A$2+E13*$A$4+D13*$A$6)</f>
        <v>0.393005545286506</v>
      </c>
      <c r="H13" s="8" t="n">
        <f aca="false">D13*$A$6/(C13*$A$2+E13*$A$4+D13*$A$6)</f>
        <v>0.346321626617375</v>
      </c>
      <c r="I13" s="8" t="n">
        <f aca="false">E13*$A$4/(C13*$A$2+E13*$A$4+D13*$A$6)</f>
        <v>0.260672828096118</v>
      </c>
      <c r="K13" s="0" t="n">
        <f aca="false">SUM(G13:I13)</f>
        <v>1</v>
      </c>
      <c r="L13" s="0" t="n">
        <f aca="false">G13*I13</f>
        <v>0.102445866947291</v>
      </c>
    </row>
    <row r="14" customFormat="false" ht="13.8" hidden="false" customHeight="false" outlineLevel="0" collapsed="false">
      <c r="C14" s="9" t="n">
        <v>0.317460317460317</v>
      </c>
      <c r="D14" s="9" t="n">
        <v>0.047619047619048</v>
      </c>
      <c r="E14" s="9" t="n">
        <v>0.634920634920635</v>
      </c>
      <c r="G14" s="8" t="n">
        <f aca="false">C14*$A$2/(C14*$A$2+E14*$A$4+D14*$A$6)</f>
        <v>0.499999999999999</v>
      </c>
      <c r="H14" s="8" t="n">
        <f aca="false">D14*$A$6/(C14*$A$2+E14*$A$4+D14*$A$6)</f>
        <v>0.166666666666668</v>
      </c>
      <c r="I14" s="8" t="n">
        <f aca="false">E14*$A$4/(C14*$A$2+E14*$A$4+D14*$A$6)</f>
        <v>0.333333333333333</v>
      </c>
      <c r="K14" s="0" t="n">
        <f aca="false">SUM(G14:I14)</f>
        <v>1</v>
      </c>
      <c r="L14" s="0" t="n">
        <f aca="false">G14*I14</f>
        <v>0.166666666666666</v>
      </c>
    </row>
    <row r="15" customFormat="false" ht="13.8" hidden="false" customHeight="false" outlineLevel="0" collapsed="false">
      <c r="C15" s="9" t="n">
        <v>0.326086956521739</v>
      </c>
      <c r="D15" s="9" t="n">
        <v>0.021739130434783</v>
      </c>
      <c r="E15" s="9" t="n">
        <v>0.652173913043478</v>
      </c>
      <c r="G15" s="8" t="n">
        <f aca="false">C15*$A$2/(C15*$A$2+E15*$A$4+D15*$A$6)</f>
        <v>0.551020408163264</v>
      </c>
      <c r="H15" s="8" t="n">
        <f aca="false">D15*$A$6/(C15*$A$2+E15*$A$4+D15*$A$6)</f>
        <v>0.0816326530612259</v>
      </c>
      <c r="I15" s="8" t="n">
        <f aca="false">E15*$A$4/(C15*$A$2+E15*$A$4+D15*$A$6)</f>
        <v>0.36734693877551</v>
      </c>
      <c r="K15" s="0" t="n">
        <f aca="false">SUM(G15:I15)</f>
        <v>1</v>
      </c>
      <c r="L15" s="0" t="n">
        <f aca="false">G15*I15</f>
        <v>0.202415660141607</v>
      </c>
    </row>
    <row r="16" customFormat="false" ht="13.8" hidden="false" customHeight="false" outlineLevel="0" collapsed="false">
      <c r="C16" s="9" t="n">
        <v>0.329861111111111</v>
      </c>
      <c r="D16" s="9" t="n">
        <v>0.010416666666667</v>
      </c>
      <c r="E16" s="9" t="n">
        <v>0.659722222222222</v>
      </c>
      <c r="G16" s="8" t="n">
        <f aca="false">C16*$A$2/(C16*$A$2+E16*$A$4+D16*$A$6)</f>
        <v>0.575757575757575</v>
      </c>
      <c r="H16" s="8" t="n">
        <f aca="false">D16*$A$6/(C16*$A$2+E16*$A$4+D16*$A$6)</f>
        <v>0.0404040404040417</v>
      </c>
      <c r="I16" s="8" t="n">
        <f aca="false">E16*$A$4/(C16*$A$2+E16*$A$4+D16*$A$6)</f>
        <v>0.383838383838383</v>
      </c>
      <c r="K16" s="0" t="n">
        <f aca="false">SUM(G16:I16)</f>
        <v>1</v>
      </c>
      <c r="L16" s="0" t="n">
        <f aca="false">G16*I16</f>
        <v>0.220997857361493</v>
      </c>
    </row>
    <row r="19" customFormat="false" ht="13.8" hidden="false" customHeight="false" outlineLevel="0" collapsed="false">
      <c r="C19" s="9"/>
      <c r="D19" s="9"/>
      <c r="E19" s="9"/>
      <c r="G19" s="8"/>
      <c r="H19" s="8"/>
      <c r="I19" s="8"/>
    </row>
    <row r="20" customFormat="false" ht="13.8" hidden="false" customHeight="false" outlineLevel="0" collapsed="false">
      <c r="C20" s="9"/>
      <c r="D20" s="9"/>
      <c r="E20" s="9"/>
      <c r="G20" s="8"/>
      <c r="H20" s="8"/>
      <c r="I20" s="8"/>
    </row>
    <row r="21" customFormat="false" ht="13.8" hidden="false" customHeight="false" outlineLevel="0" collapsed="false">
      <c r="C21" s="9"/>
      <c r="D21" s="9"/>
      <c r="E21" s="9"/>
      <c r="G21" s="8"/>
      <c r="H21" s="8"/>
      <c r="I21" s="8"/>
    </row>
    <row r="22" customFormat="false" ht="13.8" hidden="false" customHeight="false" outlineLevel="0" collapsed="false">
      <c r="A22" s="14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customFormat="false" ht="13.8" hidden="false" customHeight="false" outlineLevel="0" collapsed="false">
      <c r="C23" s="4" t="s">
        <v>4</v>
      </c>
      <c r="D23" s="4" t="s">
        <v>5</v>
      </c>
      <c r="E23" s="4" t="s">
        <v>6</v>
      </c>
      <c r="G23" s="4" t="s">
        <v>1</v>
      </c>
      <c r="H23" s="4" t="s">
        <v>2</v>
      </c>
      <c r="I23" s="4" t="s">
        <v>3</v>
      </c>
    </row>
    <row r="27" customFormat="false" ht="13.8" hidden="false" customHeight="false" outlineLevel="0" collapsed="false">
      <c r="Q27" s="9" t="n">
        <f aca="false">E12+D12</f>
        <v>0.722222222222223</v>
      </c>
    </row>
    <row r="28" customFormat="false" ht="13.8" hidden="false" customHeight="false" outlineLevel="0" collapsed="false">
      <c r="O28" s="0" t="n">
        <f aca="false">6971+365</f>
        <v>7336</v>
      </c>
    </row>
    <row r="34" customFormat="false" ht="13.8" hidden="false" customHeight="false" outlineLevel="0" collapsed="false">
      <c r="N34" s="9" t="n">
        <f aca="false">D15+E15</f>
        <v>0.673913043478261</v>
      </c>
    </row>
    <row r="37" customFormat="false" ht="13.8" hidden="false" customHeight="false" outlineLevel="0" collapsed="false">
      <c r="N37" s="0" t="n">
        <f aca="false">5876+1171</f>
        <v>7047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3.8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1" width="3.14"/>
    <col collapsed="false" customWidth="true" hidden="false" outlineLevel="0" max="3" min="3" style="0" width="20.86"/>
    <col collapsed="false" customWidth="true" hidden="false" outlineLevel="0" max="4" min="4" style="0" width="28.86"/>
    <col collapsed="false" customWidth="true" hidden="false" outlineLevel="0" max="5" min="5" style="0" width="20.98"/>
    <col collapsed="false" customWidth="true" hidden="false" outlineLevel="0" max="6" min="6" style="2" width="3.3"/>
    <col collapsed="false" customWidth="true" hidden="false" outlineLevel="0" max="7" min="7" style="0" width="12.14"/>
    <col collapsed="false" customWidth="true" hidden="false" outlineLevel="0" max="8" min="8" style="0" width="12.13"/>
    <col collapsed="false" customWidth="true" hidden="false" outlineLevel="0" max="9" min="9" style="0" width="12.14"/>
    <col collapsed="false" customWidth="true" hidden="false" outlineLevel="0" max="10" min="10" style="3" width="4.14"/>
    <col collapsed="false" customWidth="true" hidden="false" outlineLevel="0" max="13" min="11" style="0" width="8.86"/>
    <col collapsed="false" customWidth="true" hidden="false" outlineLevel="0" max="14" min="14" style="0" width="17.86"/>
    <col collapsed="false" customWidth="true" hidden="false" outlineLevel="0" max="16" min="15" style="0" width="8.86"/>
    <col collapsed="false" customWidth="true" hidden="false" outlineLevel="0" max="17" min="17" style="0" width="26.42"/>
    <col collapsed="false" customWidth="true" hidden="false" outlineLevel="0" max="1025" min="18" style="0" width="8.86"/>
  </cols>
  <sheetData>
    <row r="1" customFormat="false" ht="13.8" hidden="false" customHeight="false" outlineLevel="0" collapsed="false">
      <c r="A1" s="4" t="s">
        <v>0</v>
      </c>
      <c r="B1" s="5"/>
      <c r="C1" s="4" t="s">
        <v>1</v>
      </c>
      <c r="D1" s="4" t="s">
        <v>2</v>
      </c>
      <c r="E1" s="4" t="s">
        <v>3</v>
      </c>
      <c r="F1" s="6"/>
      <c r="G1" s="4" t="s">
        <v>4</v>
      </c>
      <c r="H1" s="4" t="s">
        <v>5</v>
      </c>
      <c r="I1" s="4" t="s">
        <v>6</v>
      </c>
      <c r="J1" s="7"/>
      <c r="L1" s="4" t="s">
        <v>7</v>
      </c>
      <c r="M1" s="4"/>
      <c r="R1" s="0" t="n">
        <v>0.111111111111111</v>
      </c>
    </row>
    <row r="2" customFormat="false" ht="13.8" hidden="false" customHeight="false" outlineLevel="0" collapsed="false">
      <c r="A2" s="0" t="n">
        <v>60</v>
      </c>
      <c r="C2" s="0" t="n">
        <v>0.25</v>
      </c>
      <c r="D2" s="8" t="n">
        <v>0</v>
      </c>
      <c r="E2" s="9" t="n">
        <f aca="false">1-C2</f>
        <v>0.75</v>
      </c>
      <c r="G2" s="8" t="n">
        <f aca="false">C2*$A$2/(C2*$A$2+E2*A4)</f>
        <v>0.5</v>
      </c>
      <c r="H2" s="8"/>
      <c r="I2" s="8" t="n">
        <f aca="false">E2*A4/(C2*$A$2+E2*A4)</f>
        <v>0.5</v>
      </c>
      <c r="K2" s="0" t="n">
        <f aca="false">SUM(G2:I2)</f>
        <v>1</v>
      </c>
      <c r="L2" s="0" t="n">
        <f aca="false">G2*I2</f>
        <v>0.25</v>
      </c>
    </row>
    <row r="3" customFormat="false" ht="13.8" hidden="false" customHeight="false" outlineLevel="0" collapsed="false">
      <c r="A3" s="4" t="s">
        <v>8</v>
      </c>
      <c r="C3" s="9" t="n">
        <v>0.333333333333333</v>
      </c>
      <c r="D3" s="8" t="n">
        <v>0</v>
      </c>
      <c r="E3" s="9" t="n">
        <f aca="false">1-C3</f>
        <v>0.666666666666667</v>
      </c>
      <c r="G3" s="8" t="n">
        <f aca="false">C3*$A$2/(C3*$A$2+E3*A5)</f>
        <v>0.5</v>
      </c>
      <c r="H3" s="8"/>
      <c r="I3" s="8" t="n">
        <f aca="false">E3*A5/(C3*$A$2+E3*A5)</f>
        <v>0.5</v>
      </c>
      <c r="K3" s="0" t="n">
        <f aca="false">SUM(G3:I3)</f>
        <v>1</v>
      </c>
      <c r="L3" s="0" t="n">
        <f aca="false">G3*I3</f>
        <v>0.25</v>
      </c>
    </row>
    <row r="4" customFormat="false" ht="13.8" hidden="false" customHeight="false" outlineLevel="0" collapsed="false">
      <c r="A4" s="0" t="n">
        <v>20</v>
      </c>
      <c r="C4" s="9" t="n">
        <v>0.4</v>
      </c>
      <c r="D4" s="8" t="n">
        <v>0</v>
      </c>
      <c r="E4" s="9" t="n">
        <f aca="false">1-C4</f>
        <v>0.6</v>
      </c>
      <c r="G4" s="8" t="n">
        <f aca="false">C4*$A$2/(C4*$A$2+E4*A6)</f>
        <v>0.5</v>
      </c>
      <c r="H4" s="8"/>
      <c r="I4" s="8" t="n">
        <f aca="false">E4*A6/(C4*$A$2+E4*A6)</f>
        <v>0.5</v>
      </c>
      <c r="K4" s="0" t="n">
        <f aca="false">SUM(G4:I4)</f>
        <v>1</v>
      </c>
      <c r="L4" s="0" t="n">
        <f aca="false">G4*I4</f>
        <v>0.25</v>
      </c>
    </row>
    <row r="5" customFormat="false" ht="13.8" hidden="false" customHeight="false" outlineLevel="0" collapsed="false">
      <c r="A5" s="4" t="n">
        <v>30</v>
      </c>
      <c r="C5" s="9" t="n">
        <v>0.454545454</v>
      </c>
      <c r="D5" s="8"/>
      <c r="E5" s="9" t="n">
        <f aca="false">1-C5</f>
        <v>0.545454546</v>
      </c>
      <c r="G5" s="8" t="n">
        <f aca="false">C5*$A$2/(C5*$A$2+E5*A7)</f>
        <v>0.49999999945</v>
      </c>
      <c r="H5" s="8"/>
      <c r="I5" s="8" t="n">
        <f aca="false">E5*A7/(C5*$A$2+E5*A7)</f>
        <v>0.50000000055</v>
      </c>
      <c r="K5" s="0" t="n">
        <f aca="false">SUM(G5:I5)</f>
        <v>1</v>
      </c>
      <c r="L5" s="0" t="n">
        <f aca="false">G5*I5</f>
        <v>0.25</v>
      </c>
    </row>
    <row r="6" customFormat="false" ht="13.8" hidden="false" customHeight="false" outlineLevel="0" collapsed="false">
      <c r="A6" s="0" t="n">
        <v>40</v>
      </c>
      <c r="C6" s="9" t="n">
        <v>0.5</v>
      </c>
      <c r="D6" s="8"/>
      <c r="E6" s="9" t="n">
        <f aca="false">1-C6</f>
        <v>0.5</v>
      </c>
      <c r="G6" s="8" t="n">
        <f aca="false">C6*$A$2/(C6*$A$2+E6*A8)</f>
        <v>0.5</v>
      </c>
      <c r="H6" s="8"/>
      <c r="I6" s="8" t="n">
        <f aca="false">E6*A8/(C6*$A$2+E6*A8)</f>
        <v>0.5</v>
      </c>
      <c r="K6" s="0" t="n">
        <f aca="false">SUM(G6:I6)</f>
        <v>1</v>
      </c>
      <c r="L6" s="0" t="n">
        <f aca="false">G6*I6</f>
        <v>0.25</v>
      </c>
    </row>
    <row r="7" customFormat="false" ht="13.8" hidden="false" customHeight="false" outlineLevel="0" collapsed="false">
      <c r="A7" s="0" t="n">
        <v>50</v>
      </c>
      <c r="C7" s="9"/>
      <c r="D7" s="9"/>
      <c r="E7" s="9"/>
      <c r="G7" s="8"/>
      <c r="H7" s="8"/>
      <c r="I7" s="8"/>
    </row>
    <row r="8" customFormat="false" ht="13.8" hidden="false" customHeight="false" outlineLevel="0" collapsed="false">
      <c r="A8" s="0" t="n">
        <v>60</v>
      </c>
      <c r="C8" s="9"/>
      <c r="D8" s="9"/>
      <c r="E8" s="9"/>
      <c r="G8" s="8"/>
      <c r="H8" s="8"/>
      <c r="I8" s="8"/>
    </row>
    <row r="9" customFormat="false" ht="13.8" hidden="false" customHeight="false" outlineLevel="0" collapsed="false">
      <c r="C9" s="9"/>
      <c r="D9" s="9"/>
      <c r="E9" s="9"/>
      <c r="G9" s="8"/>
      <c r="H9" s="8"/>
      <c r="I9" s="8"/>
    </row>
    <row r="10" customFormat="false" ht="13.8" hidden="false" customHeight="false" outlineLevel="0" collapsed="false">
      <c r="C10" s="9"/>
      <c r="D10" s="9"/>
      <c r="E10" s="9"/>
      <c r="G10" s="8"/>
      <c r="H10" s="8"/>
      <c r="I10" s="8"/>
    </row>
    <row r="11" s="10" customFormat="true" ht="13.8" hidden="false" customHeight="false" outlineLevel="0" collapsed="false">
      <c r="B11" s="11"/>
      <c r="C11" s="12"/>
      <c r="D11" s="12"/>
      <c r="E11" s="12"/>
      <c r="G11" s="12"/>
      <c r="H11" s="12"/>
      <c r="I11" s="12"/>
    </row>
    <row r="12" customFormat="false" ht="13.8" hidden="false" customHeight="false" outlineLevel="0" collapsed="false">
      <c r="C12" s="13"/>
      <c r="D12" s="13"/>
      <c r="E12" s="13"/>
      <c r="G12" s="8"/>
      <c r="H12" s="8"/>
      <c r="I12" s="8"/>
    </row>
    <row r="13" customFormat="false" ht="13.8" hidden="false" customHeight="false" outlineLevel="0" collapsed="false">
      <c r="C13" s="13"/>
      <c r="D13" s="13"/>
      <c r="E13" s="13"/>
      <c r="G13" s="8"/>
      <c r="H13" s="8"/>
      <c r="I13" s="8"/>
    </row>
    <row r="14" customFormat="false" ht="13.8" hidden="false" customHeight="false" outlineLevel="0" collapsed="false">
      <c r="C14" s="9"/>
      <c r="D14" s="9"/>
      <c r="E14" s="9"/>
      <c r="G14" s="8"/>
      <c r="H14" s="8"/>
      <c r="I14" s="8"/>
    </row>
    <row r="15" customFormat="false" ht="13.8" hidden="false" customHeight="false" outlineLevel="0" collapsed="false">
      <c r="C15" s="9"/>
      <c r="D15" s="9"/>
      <c r="E15" s="9"/>
      <c r="G15" s="8"/>
      <c r="H15" s="8"/>
      <c r="I15" s="8"/>
    </row>
    <row r="16" customFormat="false" ht="13.8" hidden="false" customHeight="false" outlineLevel="0" collapsed="false">
      <c r="C16" s="9"/>
      <c r="D16" s="9"/>
      <c r="E16" s="9"/>
      <c r="G16" s="8"/>
      <c r="H16" s="8"/>
      <c r="I16" s="8"/>
    </row>
    <row r="19" customFormat="false" ht="13.8" hidden="false" customHeight="false" outlineLevel="0" collapsed="false">
      <c r="C19" s="9"/>
      <c r="D19" s="9"/>
      <c r="E19" s="9"/>
      <c r="G19" s="8"/>
      <c r="H19" s="8"/>
      <c r="I19" s="8"/>
    </row>
    <row r="20" customFormat="false" ht="13.8" hidden="false" customHeight="false" outlineLevel="0" collapsed="false">
      <c r="C20" s="9"/>
      <c r="D20" s="9"/>
      <c r="E20" s="9"/>
      <c r="G20" s="8"/>
      <c r="H20" s="8"/>
      <c r="I20" s="8"/>
    </row>
    <row r="21" customFormat="false" ht="13.8" hidden="false" customHeight="false" outlineLevel="0" collapsed="false">
      <c r="C21" s="9"/>
      <c r="D21" s="9"/>
      <c r="E21" s="9"/>
      <c r="G21" s="8"/>
      <c r="H21" s="8"/>
      <c r="I21" s="8"/>
    </row>
    <row r="22" customFormat="false" ht="13.8" hidden="false" customHeight="false" outlineLevel="0" collapsed="false">
      <c r="A22" s="14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customFormat="false" ht="13.8" hidden="false" customHeight="false" outlineLevel="0" collapsed="false">
      <c r="C23" s="4" t="s">
        <v>4</v>
      </c>
      <c r="D23" s="4" t="s">
        <v>5</v>
      </c>
      <c r="E23" s="4" t="s">
        <v>6</v>
      </c>
      <c r="G23" s="4" t="s">
        <v>1</v>
      </c>
      <c r="H23" s="4" t="s">
        <v>2</v>
      </c>
      <c r="I23" s="4" t="s">
        <v>3</v>
      </c>
      <c r="Q23" s="9"/>
    </row>
    <row r="26" customFormat="false" ht="13.8" hidden="false" customHeight="false" outlineLevel="0" collapsed="false">
      <c r="D26" s="9"/>
    </row>
    <row r="27" customFormat="false" ht="13.8" hidden="false" customHeight="false" outlineLevel="0" collapsed="false">
      <c r="Q27" s="9"/>
    </row>
    <row r="34" customFormat="false" ht="13.8" hidden="false" customHeight="false" outlineLevel="0" collapsed="false">
      <c r="N34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403</TotalTime>
  <Application>LibreOffice/6.2.3.2$Windows_X86_64 LibreOffice_project/aecc05fe267cc68dde00352a451aa867b3b546ac</Application>
  <Company>KU Leuven - ESAT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2019-07-29T13:15:06Z</dcterms:created>
  <dc:creator>Franco Minucci</dc:creator>
  <dc:description/>
  <dc:language>en-GB</dc:language>
  <cp:lastModifiedBy/>
  <dcterms:modified xsi:type="dcterms:W3CDTF">2020-02-14T15:28:10Z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KU Leuven - ESAT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