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<sst xmlns="http://schemas.openxmlformats.org/spreadsheetml/2006/main" count="18" uniqueCount="16">
  <si>
    <t xml:space="preserve">Mps tx</t>
  </si>
  <si>
    <t xml:space="preserve">Mps rx</t>
  </si>
  <si>
    <t xml:space="preserve">Trx</t>
  </si>
  <si>
    <t xml:space="preserve">Tcomp</t>
  </si>
  <si>
    <t xml:space="preserve">Rate</t>
  </si>
  <si>
    <t xml:space="preserve">Ndevs</t>
  </si>
  <si>
    <t xml:space="preserve">Aloha 16</t>
  </si>
  <si>
    <t xml:space="preserve">Aloha 8</t>
  </si>
  <si>
    <t xml:space="preserve">G</t>
  </si>
  <si>
    <t xml:space="preserve">G8</t>
  </si>
  <si>
    <t xml:space="preserve">Tx rate</t>
  </si>
  <si>
    <t xml:space="preserve">Rx rate</t>
  </si>
  <si>
    <t xml:space="preserve">msg/scan</t>
  </si>
  <si>
    <t xml:space="preserve">Trx 2</t>
  </si>
  <si>
    <t xml:space="preserve">Rx rate (combined)</t>
  </si>
  <si>
    <t xml:space="preserve">1 Tx – 1 Rx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</si>
</sst>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6"/>
      <name val="Arial"/>
      <family val="2"/>
    </font>
    <font>
      <sz val="16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Throughput vs tx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Sheet1!$A$2:$A$6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9.82629032573948</c:v>
                </c:pt>
                <c:pt idx="1">
                  <c:v>24.374916150802</c:v>
                </c:pt>
                <c:pt idx="2">
                  <c:v>44.5670884580633</c:v>
                </c:pt>
                <c:pt idx="3">
                  <c:v>76.3514391815666</c:v>
                </c:pt>
                <c:pt idx="4">
                  <c:v>91.0435440908538</c:v>
                </c:pt>
              </c:numCache>
            </c:numRef>
          </c:yVal>
          <c:smooth val="1"/>
        </c:ser>
        <c:axId val="34232750"/>
        <c:axId val="91673373"/>
      </c:scatterChart>
      <c:valAx>
        <c:axId val="342327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Transmitted messages [msg/s]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673373"/>
        <c:crosses val="autoZero"/>
        <c:crossBetween val="midCat"/>
      </c:valAx>
      <c:valAx>
        <c:axId val="916733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Throughput [msg/s]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23275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Trx vs tx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Sheet1!$A$2:$A$6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61.2439774603977</c:v>
                </c:pt>
                <c:pt idx="1">
                  <c:v>61.6739229282622</c:v>
                </c:pt>
                <c:pt idx="2">
                  <c:v>71.2006306638566</c:v>
                </c:pt>
                <c:pt idx="3">
                  <c:v>92.0481445932539</c:v>
                </c:pt>
                <c:pt idx="4">
                  <c:v>104.232109303295</c:v>
                </c:pt>
              </c:numCache>
            </c:numRef>
          </c:yVal>
          <c:smooth val="1"/>
        </c:ser>
        <c:axId val="86532561"/>
        <c:axId val="17841367"/>
      </c:scatterChart>
      <c:valAx>
        <c:axId val="865325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Transmitted messages [msg/s]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841367"/>
        <c:crosses val="autoZero"/>
        <c:crossBetween val="midCat"/>
      </c:valAx>
      <c:valAx>
        <c:axId val="178413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Trx [ms]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53256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Throughput vs number of nodes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Sheet1!$B$10:$B$81</c:f>
              <c:numCache>
                <c:formatCode>General</c:formatCode>
                <c:ptCount val="7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</c:numCache>
            </c:numRef>
          </c:xVal>
          <c:yVal>
            <c:numRef>
              <c:f>Sheet1!$D$10:$D$81</c:f>
              <c:numCache>
                <c:formatCode>General</c:formatCode>
                <c:ptCount val="72"/>
                <c:pt idx="0">
                  <c:v>0.0313813849647114</c:v>
                </c:pt>
                <c:pt idx="1">
                  <c:v>0.0455185524819673</c:v>
                </c:pt>
                <c:pt idx="2">
                  <c:v>0.0586883982302394</c:v>
                </c:pt>
                <c:pt idx="3">
                  <c:v>0.0709393731859872</c:v>
                </c:pt>
                <c:pt idx="4">
                  <c:v>0.0823177838718162</c:v>
                </c:pt>
                <c:pt idx="5">
                  <c:v>0.0928678811307124</c:v>
                </c:pt>
                <c:pt idx="6">
                  <c:v>0.102631945376376</c:v>
                </c:pt>
                <c:pt idx="7">
                  <c:v>0.111650368455557</c:v>
                </c:pt>
                <c:pt idx="8">
                  <c:v>0.119961732253177</c:v>
                </c:pt>
                <c:pt idx="9">
                  <c:v>0.127602884166047</c:v>
                </c:pt>
                <c:pt idx="10">
                  <c:v>0.13460900956629</c:v>
                </c:pt>
                <c:pt idx="11">
                  <c:v>0.14101370137092</c:v>
                </c:pt>
                <c:pt idx="12">
                  <c:v>0.146849026829698</c:v>
                </c:pt>
                <c:pt idx="13">
                  <c:v>0.152145591639075</c:v>
                </c:pt>
                <c:pt idx="14">
                  <c:v>0.156932601485986</c:v>
                </c:pt>
                <c:pt idx="15">
                  <c:v>0.161237921121301</c:v>
                </c:pt>
                <c:pt idx="16">
                  <c:v>0.165088131058955</c:v>
                </c:pt>
                <c:pt idx="17">
                  <c:v>0.168508581993145</c:v>
                </c:pt>
                <c:pt idx="18">
                  <c:v>0.171523447022441</c:v>
                </c:pt>
                <c:pt idx="19">
                  <c:v>0.174155771766318</c:v>
                </c:pt>
                <c:pt idx="20">
                  <c:v>0.176427522456319</c:v>
                </c:pt>
                <c:pt idx="21">
                  <c:v>0.178359632080965</c:v>
                </c:pt>
                <c:pt idx="22">
                  <c:v>0.179972044660484</c:v>
                </c:pt>
                <c:pt idx="23">
                  <c:v>0.181283757724551</c:v>
                </c:pt>
                <c:pt idx="24">
                  <c:v>0.182312863063418</c:v>
                </c:pt>
                <c:pt idx="25">
                  <c:v>0.18307658582014</c:v>
                </c:pt>
                <c:pt idx="26">
                  <c:v>0.183591321989011</c:v>
                </c:pt>
                <c:pt idx="27">
                  <c:v>0.183872674382818</c:v>
                </c:pt>
                <c:pt idx="28">
                  <c:v>0.183935487129154</c:v>
                </c:pt>
                <c:pt idx="29">
                  <c:v>0.183793878753694</c:v>
                </c:pt>
                <c:pt idx="30">
                  <c:v>0.183461273906133</c:v>
                </c:pt>
                <c:pt idx="31">
                  <c:v>0.182950433782342</c:v>
                </c:pt>
                <c:pt idx="32">
                  <c:v>0.18227348529425</c:v>
                </c:pt>
                <c:pt idx="33">
                  <c:v>0.181441949036968</c:v>
                </c:pt>
                <c:pt idx="34">
                  <c:v>0.180466766100774</c:v>
                </c:pt>
                <c:pt idx="35">
                  <c:v>0.179358323773741</c:v>
                </c:pt>
                <c:pt idx="36">
                  <c:v>0.178126480179038</c:v>
                </c:pt>
                <c:pt idx="37">
                  <c:v>0.176780587889215</c:v>
                </c:pt>
                <c:pt idx="38">
                  <c:v>0.175329516558166</c:v>
                </c:pt>
                <c:pt idx="39">
                  <c:v>0.173781674609897</c:v>
                </c:pt>
                <c:pt idx="40">
                  <c:v>0.172145030021692</c:v>
                </c:pt>
                <c:pt idx="41">
                  <c:v>0.170427130237836</c:v>
                </c:pt>
                <c:pt idx="42">
                  <c:v>0.168635121248646</c:v>
                </c:pt>
                <c:pt idx="43">
                  <c:v>0.166775765868215</c:v>
                </c:pt>
                <c:pt idx="44">
                  <c:v>0.164855461242976</c:v>
                </c:pt>
                <c:pt idx="45">
                  <c:v>0.162880255621949</c:v>
                </c:pt>
                <c:pt idx="46">
                  <c:v>0.160855864418332</c:v>
                </c:pt>
                <c:pt idx="47">
                  <c:v>0.158787685590956</c:v>
                </c:pt>
                <c:pt idx="48">
                  <c:v>0.156680814372986</c:v>
                </c:pt>
                <c:pt idx="49">
                  <c:v>0.154540057374214</c:v>
                </c:pt>
                <c:pt idx="50">
                  <c:v>0.152369946082243</c:v>
                </c:pt>
                <c:pt idx="51">
                  <c:v>0.150174749786877</c:v>
                </c:pt>
                <c:pt idx="52">
                  <c:v>0.147958487951085</c:v>
                </c:pt>
                <c:pt idx="53">
                  <c:v>0.145724942050996</c:v>
                </c:pt>
                <c:pt idx="54">
                  <c:v>0.14347766690649</c:v>
                </c:pt>
                <c:pt idx="55">
                  <c:v>0.141220001523116</c:v>
                </c:pt>
                <c:pt idx="56">
                  <c:v>0.138955079465249</c:v>
                </c:pt>
                <c:pt idx="57">
                  <c:v>0.136685838779629</c:v>
                </c:pt>
                <c:pt idx="58">
                  <c:v>0.134415031487641</c:v>
                </c:pt>
                <c:pt idx="59">
                  <c:v>0.132145232664011</c:v>
                </c:pt>
                <c:pt idx="60">
                  <c:v>0.129878849118873</c:v>
                </c:pt>
                <c:pt idx="61">
                  <c:v>0.127618127699488</c:v>
                </c:pt>
                <c:pt idx="62">
                  <c:v>0.125365163227284</c:v>
                </c:pt>
                <c:pt idx="63">
                  <c:v>0.123121906085224</c:v>
                </c:pt>
                <c:pt idx="64">
                  <c:v>0.120890169469957</c:v>
                </c:pt>
                <c:pt idx="65">
                  <c:v>0.118671636322597</c:v>
                </c:pt>
                <c:pt idx="66">
                  <c:v>0.116467865951459</c:v>
                </c:pt>
                <c:pt idx="67">
                  <c:v>0.114280300359518</c:v>
                </c:pt>
                <c:pt idx="68">
                  <c:v>0.112110270288894</c:v>
                </c:pt>
                <c:pt idx="69">
                  <c:v>0.109959000994113</c:v>
                </c:pt>
                <c:pt idx="70">
                  <c:v>0.1078276177555</c:v>
                </c:pt>
                <c:pt idx="71">
                  <c:v>0.105717151143543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Sheet1!$E$8</c:f>
              <c:strCache>
                <c:ptCount val="1"/>
                <c:pt idx="0">
                  <c:v>Aloha 8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Sheet1!$B$10:$B$81</c:f>
              <c:numCache>
                <c:formatCode>General</c:formatCode>
                <c:ptCount val="7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</c:numCache>
            </c:numRef>
          </c:xVal>
          <c:yVal>
            <c:numRef>
              <c:f>Sheet1!$E$10:$E$81</c:f>
              <c:numCache>
                <c:formatCode>General</c:formatCode>
                <c:ptCount val="72"/>
                <c:pt idx="0">
                  <c:v>0.0162262078087867</c:v>
                </c:pt>
                <c:pt idx="1">
                  <c:v>0.0239343055672305</c:v>
                </c:pt>
                <c:pt idx="2">
                  <c:v>0.0313813849647114</c:v>
                </c:pt>
                <c:pt idx="3">
                  <c:v>0.0385739984001669</c:v>
                </c:pt>
                <c:pt idx="4">
                  <c:v>0.0455185524819673</c:v>
                </c:pt>
                <c:pt idx="5">
                  <c:v>0.052221311065535</c:v>
                </c:pt>
                <c:pt idx="6">
                  <c:v>0.0586883982302394</c:v>
                </c:pt>
                <c:pt idx="7">
                  <c:v>0.0649258011967474</c:v>
                </c:pt>
                <c:pt idx="8">
                  <c:v>0.0709393731859872</c:v>
                </c:pt>
                <c:pt idx="9">
                  <c:v>0.0767348362208603</c:v>
                </c:pt>
                <c:pt idx="10">
                  <c:v>0.0823177838718162</c:v>
                </c:pt>
                <c:pt idx="11">
                  <c:v>0.0876936839473808</c:v>
                </c:pt>
                <c:pt idx="12">
                  <c:v>0.0928678811307124</c:v>
                </c:pt>
                <c:pt idx="13">
                  <c:v>0.0978455995632342</c:v>
                </c:pt>
                <c:pt idx="14">
                  <c:v>0.102631945376376</c:v>
                </c:pt>
                <c:pt idx="15">
                  <c:v>0.107231909172436</c:v>
                </c:pt>
                <c:pt idx="16">
                  <c:v>0.111650368455557</c:v>
                </c:pt>
                <c:pt idx="17">
                  <c:v>0.115892090013787</c:v>
                </c:pt>
                <c:pt idx="18">
                  <c:v>0.119961732253177</c:v>
                </c:pt>
                <c:pt idx="19">
                  <c:v>0.123863847484865</c:v>
                </c:pt>
                <c:pt idx="20">
                  <c:v>0.127602884166047</c:v>
                </c:pt>
                <c:pt idx="21">
                  <c:v>0.131183189095752</c:v>
                </c:pt>
                <c:pt idx="22">
                  <c:v>0.13460900956629</c:v>
                </c:pt>
                <c:pt idx="23">
                  <c:v>0.137884495471254</c:v>
                </c:pt>
                <c:pt idx="24">
                  <c:v>0.14101370137092</c:v>
                </c:pt>
                <c:pt idx="25">
                  <c:v>0.144000588515874</c:v>
                </c:pt>
                <c:pt idx="26">
                  <c:v>0.146849026829698</c:v>
                </c:pt>
                <c:pt idx="27">
                  <c:v>0.149562796851495</c:v>
                </c:pt>
                <c:pt idx="28">
                  <c:v>0.152145591639075</c:v>
                </c:pt>
                <c:pt idx="29">
                  <c:v>0.154601018633527</c:v>
                </c:pt>
                <c:pt idx="30">
                  <c:v>0.156932601485986</c:v>
                </c:pt>
                <c:pt idx="31">
                  <c:v>0.159143781847292</c:v>
                </c:pt>
                <c:pt idx="32">
                  <c:v>0.161237921121301</c:v>
                </c:pt>
                <c:pt idx="33">
                  <c:v>0.163218302182546</c:v>
                </c:pt>
                <c:pt idx="34">
                  <c:v>0.165088131058955</c:v>
                </c:pt>
                <c:pt idx="35">
                  <c:v>0.166850538580315</c:v>
                </c:pt>
                <c:pt idx="36">
                  <c:v>0.168508581993145</c:v>
                </c:pt>
                <c:pt idx="37">
                  <c:v>0.170065246542658</c:v>
                </c:pt>
                <c:pt idx="38">
                  <c:v>0.171523447022441</c:v>
                </c:pt>
                <c:pt idx="39">
                  <c:v>0.172886029292506</c:v>
                </c:pt>
                <c:pt idx="40">
                  <c:v>0.174155771766318</c:v>
                </c:pt>
                <c:pt idx="41">
                  <c:v>0.175335386867432</c:v>
                </c:pt>
                <c:pt idx="42">
                  <c:v>0.176427522456319</c:v>
                </c:pt>
                <c:pt idx="43">
                  <c:v>0.177434763227988</c:v>
                </c:pt>
                <c:pt idx="44">
                  <c:v>0.178359632080965</c:v>
                </c:pt>
                <c:pt idx="45">
                  <c:v>0.179204591458203</c:v>
                </c:pt>
                <c:pt idx="46">
                  <c:v>0.179972044660484</c:v>
                </c:pt>
                <c:pt idx="47">
                  <c:v>0.180664337132841</c:v>
                </c:pt>
                <c:pt idx="48">
                  <c:v>0.181283757724551</c:v>
                </c:pt>
                <c:pt idx="49">
                  <c:v>0.181832539923211</c:v>
                </c:pt>
                <c:pt idx="50">
                  <c:v>0.182312863063418</c:v>
                </c:pt>
                <c:pt idx="51">
                  <c:v>0.182726853510548</c:v>
                </c:pt>
                <c:pt idx="52">
                  <c:v>0.18307658582014</c:v>
                </c:pt>
                <c:pt idx="53">
                  <c:v>0.183364083873359</c:v>
                </c:pt>
                <c:pt idx="54">
                  <c:v>0.183591321989011</c:v>
                </c:pt>
                <c:pt idx="55">
                  <c:v>0.183760226012594</c:v>
                </c:pt>
                <c:pt idx="56">
                  <c:v>0.183872674382818</c:v>
                </c:pt>
                <c:pt idx="57">
                  <c:v>0.183930499176053</c:v>
                </c:pt>
                <c:pt idx="58">
                  <c:v>0.183935487129154</c:v>
                </c:pt>
                <c:pt idx="59">
                  <c:v>0.183889380641072</c:v>
                </c:pt>
                <c:pt idx="60">
                  <c:v>0.183793878753694</c:v>
                </c:pt>
                <c:pt idx="61">
                  <c:v>0.183650638112312</c:v>
                </c:pt>
                <c:pt idx="62">
                  <c:v>0.183461273906133</c:v>
                </c:pt>
                <c:pt idx="63">
                  <c:v>0.183227360789235</c:v>
                </c:pt>
                <c:pt idx="64">
                  <c:v>0.182950433782342</c:v>
                </c:pt>
                <c:pt idx="65">
                  <c:v>0.182631989155818</c:v>
                </c:pt>
                <c:pt idx="66">
                  <c:v>0.18227348529425</c:v>
                </c:pt>
                <c:pt idx="67">
                  <c:v>0.181876343542981</c:v>
                </c:pt>
                <c:pt idx="68">
                  <c:v>0.181441949036968</c:v>
                </c:pt>
                <c:pt idx="69">
                  <c:v>0.180971651512306</c:v>
                </c:pt>
                <c:pt idx="70">
                  <c:v>0.180466766100774</c:v>
                </c:pt>
                <c:pt idx="71">
                  <c:v>0.179928574107736</c:v>
                </c:pt>
              </c:numCache>
            </c:numRef>
          </c:yVal>
          <c:smooth val="1"/>
        </c:ser>
        <c:axId val="97881889"/>
        <c:axId val="17094390"/>
      </c:scatterChart>
      <c:valAx>
        <c:axId val="9788188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094390"/>
        <c:crosses val="autoZero"/>
        <c:crossBetween val="midCat"/>
      </c:valAx>
      <c:valAx>
        <c:axId val="170943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88188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"1 Tx - 1 Rx"</c:f>
              <c:strCache>
                <c:ptCount val="1"/>
                <c:pt idx="0">
                  <c:v>1 Tx - 1 Rx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Sheet2!$A$2:$A$6</c:f>
              <c:numCache>
                <c:formatCode>General</c:formatCode>
                <c:ptCount val="5"/>
                <c:pt idx="0">
                  <c:v>12.5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Sheet2!$B$2:$B$6</c:f>
              <c:numCache>
                <c:formatCode>General</c:formatCode>
                <c:ptCount val="5"/>
                <c:pt idx="0">
                  <c:v>60.8867821254667</c:v>
                </c:pt>
                <c:pt idx="1">
                  <c:v>61.0116676700257</c:v>
                </c:pt>
                <c:pt idx="2">
                  <c:v>61.3054921044506</c:v>
                </c:pt>
                <c:pt idx="3">
                  <c:v>71.0606973115642</c:v>
                </c:pt>
                <c:pt idx="4">
                  <c:v>92.2485544115129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 2 Tx - 1 Rx"</c:f>
              <c:strCache>
                <c:ptCount val="1"/>
                <c:pt idx="0">
                  <c:v> 2 Tx - 1 Rx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Sheet2!$A$2:$A$6</c:f>
              <c:numCache>
                <c:formatCode>General</c:formatCode>
                <c:ptCount val="5"/>
                <c:pt idx="0">
                  <c:v>12.5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Sheet2!$F$2:$F$6</c:f>
              <c:numCache>
                <c:formatCode>General</c:formatCode>
                <c:ptCount val="5"/>
                <c:pt idx="0">
                  <c:v>60.9940837464827</c:v>
                </c:pt>
                <c:pt idx="1">
                  <c:v>62.1739662935803</c:v>
                </c:pt>
                <c:pt idx="2">
                  <c:v>71.0884615979534</c:v>
                </c:pt>
                <c:pt idx="3">
                  <c:v>92.2524701900237</c:v>
                </c:pt>
                <c:pt idx="4">
                  <c:v>134.697934648336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"1 Tx - 1 Rx (no switching)"</c:f>
              <c:strCache>
                <c:ptCount val="1"/>
                <c:pt idx="0">
                  <c:v>1 Tx - 1 Rx (no switching)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Sheet2!$A$8:$A$12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1</c:v>
                </c:pt>
              </c:numCache>
            </c:numRef>
          </c:xVal>
          <c:yVal>
            <c:numRef>
              <c:f>Sheet2!$B$8:$B$12</c:f>
              <c:numCache>
                <c:formatCode>General</c:formatCode>
                <c:ptCount val="5"/>
                <c:pt idx="0">
                  <c:v>61.2439774603977</c:v>
                </c:pt>
                <c:pt idx="1">
                  <c:v>61.6739229282622</c:v>
                </c:pt>
                <c:pt idx="2">
                  <c:v>71.2006306638566</c:v>
                </c:pt>
                <c:pt idx="3">
                  <c:v>92.0481445932539</c:v>
                </c:pt>
                <c:pt idx="4">
                  <c:v/>
                </c:pt>
              </c:numCache>
            </c:numRef>
          </c:yVal>
          <c:smooth val="1"/>
        </c:ser>
        <c:axId val="16772719"/>
        <c:axId val="17793191"/>
      </c:scatterChart>
      <c:valAx>
        <c:axId val="16772719"/>
        <c:scaling>
          <c:orientation val="minMax"/>
          <c:max val="20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Tx rate [msg/s]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793191"/>
        <c:crossesAt val="0"/>
        <c:crossBetween val="midCat"/>
      </c:valAx>
      <c:valAx>
        <c:axId val="17793191"/>
        <c:scaling>
          <c:orientation val="minMax"/>
          <c:min val="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Trx [ms]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772719"/>
        <c:crossesAt val="0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16192260245808"/>
          <c:y val="0.0303923495120194"/>
          <c:w val="0.695572714396674"/>
          <c:h val="0.0865264950546931"/>
        </c:manualLayout>
      </c:layout>
      <c:spPr>
        <a:noFill/>
        <a:ln>
          <a:noFill/>
        </a:ln>
      </c:spPr>
      <c:txPr>
        <a:bodyPr/>
        <a:lstStyle/>
        <a:p>
          <a:pPr>
            <a:defRPr b="0" sz="16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Sheet2!$A$16</c:f>
              <c:strCache>
                <c:ptCount val="1"/>
                <c:pt idx="0">
                  <c:v>1 Tx – 1 Rx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Sheet2!$A$2:$A$6</c:f>
              <c:numCache>
                <c:formatCode>General</c:formatCode>
                <c:ptCount val="5"/>
                <c:pt idx="0">
                  <c:v>12.5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Sheet2!$C$2:$C$6</c:f>
              <c:numCache>
                <c:formatCode>General</c:formatCode>
                <c:ptCount val="5"/>
                <c:pt idx="0">
                  <c:v>4.74001007973246</c:v>
                </c:pt>
                <c:pt idx="1">
                  <c:v>9.46247523020597</c:v>
                </c:pt>
                <c:pt idx="2">
                  <c:v>18.7239768431834</c:v>
                </c:pt>
                <c:pt idx="3">
                  <c:v>35.3458115265389</c:v>
                </c:pt>
                <c:pt idx="4">
                  <c:v>62.6617799433166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"1 Tx - 1 Rx (no broadcast)"</c:f>
              <c:strCache>
                <c:ptCount val="1"/>
                <c:pt idx="0">
                  <c:v>1 Tx - 1 Rx (no broadcast)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Sheet2!$A$8:$A$12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1</c:v>
                </c:pt>
              </c:numCache>
            </c:numRef>
          </c:xVal>
          <c:yVal>
            <c:numRef>
              <c:f>Sheet2!$C$8:$C$12</c:f>
              <c:numCache>
                <c:formatCode>General</c:formatCode>
                <c:ptCount val="5"/>
                <c:pt idx="0">
                  <c:v>9.82629032573948</c:v>
                </c:pt>
                <c:pt idx="1">
                  <c:v>24.374916150802</c:v>
                </c:pt>
                <c:pt idx="2">
                  <c:v>44.5670884580633</c:v>
                </c:pt>
                <c:pt idx="3">
                  <c:v>76.3514391815666</c:v>
                </c:pt>
                <c:pt idx="4">
                  <c:v/>
                </c:pt>
              </c:numCache>
            </c:numRef>
          </c:yVal>
          <c:smooth val="1"/>
        </c:ser>
        <c:ser>
          <c:idx val="2"/>
          <c:order val="2"/>
          <c:tx>
            <c:strRef>
              <c:f>"2 Tx - 1 Rx"</c:f>
              <c:strCache>
                <c:ptCount val="1"/>
                <c:pt idx="0">
                  <c:v>2 Tx - 1 Rx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Sheet2!$A$2:$A$6</c:f>
              <c:numCache>
                <c:formatCode>General</c:formatCode>
                <c:ptCount val="5"/>
                <c:pt idx="0">
                  <c:v>12.5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Sheet2!$G$2:$G$6</c:f>
              <c:numCache>
                <c:formatCode>General</c:formatCode>
                <c:ptCount val="5"/>
                <c:pt idx="0">
                  <c:v>4.73011027925252</c:v>
                </c:pt>
                <c:pt idx="1">
                  <c:v>9.55008648870862</c:v>
                </c:pt>
                <c:pt idx="2">
                  <c:v>17.8311667286521</c:v>
                </c:pt>
                <c:pt idx="3">
                  <c:v>31.422363915698</c:v>
                </c:pt>
                <c:pt idx="4">
                  <c:v>51.0671563129418</c:v>
                </c:pt>
              </c:numCache>
            </c:numRef>
          </c:yVal>
          <c:smooth val="1"/>
        </c:ser>
        <c:axId val="26518190"/>
        <c:axId val="59045390"/>
      </c:scatterChart>
      <c:valAx>
        <c:axId val="26518190"/>
        <c:scaling>
          <c:orientation val="minMax"/>
          <c:max val="210"/>
          <c:min val="0"/>
        </c:scaling>
        <c:delete val="0"/>
        <c:axPos val="b"/>
        <c:majorGridlines>
          <c:spPr>
            <a:ln w="720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Tx rate [msg/s]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045390"/>
        <c:crossesAt val="0"/>
        <c:crossBetween val="midCat"/>
      </c:valAx>
      <c:valAx>
        <c:axId val="590453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600" spc="-1" strike="noStrike">
                    <a:latin typeface="Arial"/>
                  </a:defRPr>
                </a:pPr>
                <a:r>
                  <a:rPr b="0" sz="1600" spc="-1" strike="noStrike">
                    <a:latin typeface="Arial"/>
                  </a:rPr>
                  <a:t>Rx rate [msg/s]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518190"/>
        <c:crosses val="autoZero"/>
        <c:crossBetween val="midCat"/>
      </c:valAx>
      <c:spPr>
        <a:noFill/>
        <a:ln>
          <a:solidFill>
            <a:srgbClr val="000000"/>
          </a:solidFill>
        </a:ln>
      </c:spPr>
    </c:plotArea>
    <c:legend>
      <c:layout>
        <c:manualLayout>
          <c:xMode val="edge"/>
          <c:yMode val="edge"/>
          <c:x val="0.152556151020654"/>
          <c:y val="0.102280501710376"/>
          <c:w val="0.603420244475221"/>
          <c:h val="0.0964652223489168"/>
        </c:manualLayout>
      </c:layout>
      <c:spPr>
        <a:noFill/>
        <a:ln>
          <a:noFill/>
        </a:ln>
      </c:spPr>
      <c:txPr>
        <a:bodyPr/>
        <a:lstStyle/>
        <a:p>
          <a:pPr>
            <a:defRPr b="0" sz="16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352440</xdr:colOff>
      <xdr:row>2</xdr:row>
      <xdr:rowOff>76320</xdr:rowOff>
    </xdr:from>
    <xdr:to>
      <xdr:col>17</xdr:col>
      <xdr:colOff>333000</xdr:colOff>
      <xdr:row>23</xdr:row>
      <xdr:rowOff>18720</xdr:rowOff>
    </xdr:to>
    <xdr:graphicFrame>
      <xdr:nvGraphicFramePr>
        <xdr:cNvPr id="0" name="Chart 1"/>
        <xdr:cNvGraphicFramePr/>
      </xdr:nvGraphicFramePr>
      <xdr:xfrm>
        <a:off x="5483520" y="457200"/>
        <a:ext cx="5490000" cy="394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476640</xdr:colOff>
      <xdr:row>1</xdr:row>
      <xdr:rowOff>123120</xdr:rowOff>
    </xdr:from>
    <xdr:to>
      <xdr:col>28</xdr:col>
      <xdr:colOff>190080</xdr:colOff>
      <xdr:row>24</xdr:row>
      <xdr:rowOff>66600</xdr:rowOff>
    </xdr:to>
    <xdr:graphicFrame>
      <xdr:nvGraphicFramePr>
        <xdr:cNvPr id="1" name="Chart 2"/>
        <xdr:cNvGraphicFramePr/>
      </xdr:nvGraphicFramePr>
      <xdr:xfrm>
        <a:off x="11117160" y="313560"/>
        <a:ext cx="6446880" cy="432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358920</xdr:colOff>
      <xdr:row>24</xdr:row>
      <xdr:rowOff>57600</xdr:rowOff>
    </xdr:from>
    <xdr:to>
      <xdr:col>27</xdr:col>
      <xdr:colOff>34560</xdr:colOff>
      <xdr:row>65</xdr:row>
      <xdr:rowOff>9720</xdr:rowOff>
    </xdr:to>
    <xdr:graphicFrame>
      <xdr:nvGraphicFramePr>
        <xdr:cNvPr id="2" name="Chart 3"/>
        <xdr:cNvGraphicFramePr/>
      </xdr:nvGraphicFramePr>
      <xdr:xfrm>
        <a:off x="5490000" y="4629600"/>
        <a:ext cx="11306520" cy="776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366840</xdr:colOff>
      <xdr:row>5</xdr:row>
      <xdr:rowOff>42480</xdr:rowOff>
    </xdr:from>
    <xdr:to>
      <xdr:col>21</xdr:col>
      <xdr:colOff>288000</xdr:colOff>
      <xdr:row>34</xdr:row>
      <xdr:rowOff>29160</xdr:rowOff>
    </xdr:to>
    <xdr:graphicFrame>
      <xdr:nvGraphicFramePr>
        <xdr:cNvPr id="3" name="Chart 1"/>
        <xdr:cNvGraphicFramePr/>
      </xdr:nvGraphicFramePr>
      <xdr:xfrm>
        <a:off x="6732360" y="979560"/>
        <a:ext cx="7879320" cy="549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975600</xdr:colOff>
      <xdr:row>33</xdr:row>
      <xdr:rowOff>185400</xdr:rowOff>
    </xdr:from>
    <xdr:to>
      <xdr:col>22</xdr:col>
      <xdr:colOff>367200</xdr:colOff>
      <xdr:row>67</xdr:row>
      <xdr:rowOff>28080</xdr:rowOff>
    </xdr:to>
    <xdr:graphicFrame>
      <xdr:nvGraphicFramePr>
        <xdr:cNvPr id="4" name="Chart 2"/>
        <xdr:cNvGraphicFramePr/>
      </xdr:nvGraphicFramePr>
      <xdr:xfrm>
        <a:off x="4389120" y="6441120"/>
        <a:ext cx="10913760" cy="631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11.99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20</v>
      </c>
      <c r="B2" s="0" t="n">
        <v>9.82629032573948</v>
      </c>
      <c r="C2" s="0" t="n">
        <v>61.2439774603977</v>
      </c>
      <c r="D2" s="0" t="n">
        <f aca="false">C2-60</f>
        <v>1.2439774603977</v>
      </c>
    </row>
    <row r="3" customFormat="false" ht="15" hidden="false" customHeight="false" outlineLevel="0" collapsed="false">
      <c r="A3" s="0" t="n">
        <v>50</v>
      </c>
      <c r="B3" s="0" t="n">
        <v>24.374916150802</v>
      </c>
      <c r="C3" s="0" t="n">
        <v>61.6739229282622</v>
      </c>
      <c r="D3" s="0" t="n">
        <f aca="false">C3-60</f>
        <v>1.6739229282622</v>
      </c>
    </row>
    <row r="4" customFormat="false" ht="15" hidden="false" customHeight="false" outlineLevel="0" collapsed="false">
      <c r="A4" s="0" t="n">
        <v>100</v>
      </c>
      <c r="B4" s="0" t="n">
        <v>44.5670884580633</v>
      </c>
      <c r="C4" s="0" t="n">
        <v>71.2006306638566</v>
      </c>
      <c r="D4" s="0" t="n">
        <f aca="false">C4-60</f>
        <v>11.2006306638566</v>
      </c>
    </row>
    <row r="5" customFormat="false" ht="15" hidden="false" customHeight="false" outlineLevel="0" collapsed="false">
      <c r="A5" s="0" t="n">
        <v>200</v>
      </c>
      <c r="B5" s="0" t="n">
        <v>76.3514391815666</v>
      </c>
      <c r="C5" s="0" t="n">
        <v>92.0481445932539</v>
      </c>
      <c r="D5" s="0" t="n">
        <f aca="false">C5-60</f>
        <v>32.0481445932539</v>
      </c>
    </row>
    <row r="6" customFormat="false" ht="15" hidden="false" customHeight="false" outlineLevel="0" collapsed="false">
      <c r="A6" s="0" t="n">
        <v>300</v>
      </c>
      <c r="B6" s="0" t="n">
        <v>91.0435440908538</v>
      </c>
      <c r="C6" s="0" t="n">
        <v>104.232109303295</v>
      </c>
      <c r="D6" s="0" t="n">
        <f aca="false">C6-60</f>
        <v>44.232109303295</v>
      </c>
    </row>
    <row r="8" customFormat="false" ht="15" hidden="false" customHeight="false" outlineLevel="0" collapsed="false">
      <c r="A8" s="0" t="s">
        <v>4</v>
      </c>
      <c r="B8" s="0" t="s">
        <v>5</v>
      </c>
      <c r="D8" s="0" t="s">
        <v>6</v>
      </c>
      <c r="E8" s="0" t="s">
        <v>7</v>
      </c>
      <c r="F8" s="0" t="s">
        <v>8</v>
      </c>
      <c r="G8" s="0" t="s">
        <v>9</v>
      </c>
    </row>
    <row r="9" customFormat="false" ht="15" hidden="false" customHeight="false" outlineLevel="0" collapsed="false">
      <c r="B9" s="0" t="n">
        <v>1</v>
      </c>
      <c r="C9" s="0" t="n">
        <f aca="false">B9*$A$10</f>
        <v>16.78</v>
      </c>
      <c r="D9" s="0" t="n">
        <f aca="false">F9*EXP(-2*F9)</f>
        <v>0.0162262078087867</v>
      </c>
      <c r="E9" s="0" t="n">
        <f aca="false">G9*EXP(-2*G9)</f>
        <v>0.00825039040033016</v>
      </c>
      <c r="F9" s="0" t="n">
        <f aca="false">$A$10*B9*0.001</f>
        <v>0.01678</v>
      </c>
      <c r="G9" s="0" t="n">
        <f aca="false">$A$11*B9*0.001</f>
        <v>0.00839</v>
      </c>
    </row>
    <row r="10" customFormat="false" ht="15" hidden="false" customHeight="false" outlineLevel="0" collapsed="false">
      <c r="A10" s="0" t="n">
        <v>16.78</v>
      </c>
      <c r="B10" s="0" t="n">
        <v>2</v>
      </c>
      <c r="C10" s="0" t="n">
        <f aca="false">B10*$A$10</f>
        <v>33.56</v>
      </c>
      <c r="D10" s="0" t="n">
        <f aca="false">F10*EXP(-2*F10)</f>
        <v>0.0313813849647114</v>
      </c>
      <c r="E10" s="0" t="n">
        <f aca="false">G10*EXP(-2*G10)</f>
        <v>0.0162262078087867</v>
      </c>
      <c r="F10" s="0" t="n">
        <f aca="false">$A$10*B10*0.001</f>
        <v>0.03356</v>
      </c>
      <c r="G10" s="0" t="n">
        <f aca="false">$A$11*B10*0.001</f>
        <v>0.01678</v>
      </c>
    </row>
    <row r="11" customFormat="false" ht="15" hidden="false" customHeight="false" outlineLevel="0" collapsed="false">
      <c r="A11" s="0" t="n">
        <f aca="false">A10/2</f>
        <v>8.39</v>
      </c>
      <c r="B11" s="0" t="n">
        <v>3</v>
      </c>
      <c r="C11" s="0" t="n">
        <f aca="false">B11*$A$10</f>
        <v>50.34</v>
      </c>
      <c r="D11" s="0" t="n">
        <f aca="false">F11*EXP(-2*F11)</f>
        <v>0.0455185524819673</v>
      </c>
      <c r="E11" s="0" t="n">
        <f aca="false">G11*EXP(-2*G11)</f>
        <v>0.0239343055672305</v>
      </c>
      <c r="F11" s="0" t="n">
        <f aca="false">$A$10*B11*0.001</f>
        <v>0.05034</v>
      </c>
      <c r="G11" s="0" t="n">
        <f aca="false">$A$11*B11*0.001</f>
        <v>0.02517</v>
      </c>
    </row>
    <row r="12" customFormat="false" ht="15" hidden="false" customHeight="false" outlineLevel="0" collapsed="false">
      <c r="B12" s="0" t="n">
        <v>4</v>
      </c>
      <c r="C12" s="0" t="n">
        <f aca="false">B12*$A$10</f>
        <v>67.12</v>
      </c>
      <c r="D12" s="0" t="n">
        <f aca="false">F12*EXP(-2*F12)</f>
        <v>0.0586883982302394</v>
      </c>
      <c r="E12" s="0" t="n">
        <f aca="false">G12*EXP(-2*G12)</f>
        <v>0.0313813849647114</v>
      </c>
      <c r="F12" s="0" t="n">
        <f aca="false">$A$10*B12*0.001</f>
        <v>0.06712</v>
      </c>
      <c r="G12" s="0" t="n">
        <f aca="false">$A$11*B12*0.001</f>
        <v>0.03356</v>
      </c>
    </row>
    <row r="13" customFormat="false" ht="15" hidden="false" customHeight="false" outlineLevel="0" collapsed="false">
      <c r="B13" s="0" t="n">
        <v>5</v>
      </c>
      <c r="C13" s="0" t="n">
        <f aca="false">B13*$A$10</f>
        <v>83.9</v>
      </c>
      <c r="D13" s="0" t="n">
        <f aca="false">F13*EXP(-2*F13)</f>
        <v>0.0709393731859872</v>
      </c>
      <c r="E13" s="0" t="n">
        <f aca="false">G13*EXP(-2*G13)</f>
        <v>0.0385739984001669</v>
      </c>
      <c r="F13" s="0" t="n">
        <f aca="false">$A$10*B13*0.001</f>
        <v>0.0839</v>
      </c>
      <c r="G13" s="0" t="n">
        <f aca="false">$A$11*B13*0.001</f>
        <v>0.04195</v>
      </c>
    </row>
    <row r="14" customFormat="false" ht="15" hidden="false" customHeight="false" outlineLevel="0" collapsed="false">
      <c r="B14" s="0" t="n">
        <v>6</v>
      </c>
      <c r="C14" s="0" t="n">
        <f aca="false">B14*$A$10</f>
        <v>100.68</v>
      </c>
      <c r="D14" s="0" t="n">
        <f aca="false">F14*EXP(-2*F14)</f>
        <v>0.0823177838718162</v>
      </c>
      <c r="E14" s="0" t="n">
        <f aca="false">G14*EXP(-2*G14)</f>
        <v>0.0455185524819673</v>
      </c>
      <c r="F14" s="0" t="n">
        <f aca="false">$A$10*B14*0.001</f>
        <v>0.10068</v>
      </c>
      <c r="G14" s="0" t="n">
        <f aca="false">$A$11*B14*0.001</f>
        <v>0.05034</v>
      </c>
    </row>
    <row r="15" customFormat="false" ht="15" hidden="false" customHeight="false" outlineLevel="0" collapsed="false">
      <c r="B15" s="0" t="n">
        <v>7</v>
      </c>
      <c r="C15" s="0" t="n">
        <f aca="false">B15*$A$10</f>
        <v>117.46</v>
      </c>
      <c r="D15" s="0" t="n">
        <f aca="false">F15*EXP(-2*F15)</f>
        <v>0.0928678811307124</v>
      </c>
      <c r="E15" s="0" t="n">
        <f aca="false">G15*EXP(-2*G15)</f>
        <v>0.052221311065535</v>
      </c>
      <c r="F15" s="0" t="n">
        <f aca="false">$A$10*B15*0.001</f>
        <v>0.11746</v>
      </c>
      <c r="G15" s="0" t="n">
        <f aca="false">$A$11*B15*0.001</f>
        <v>0.05873</v>
      </c>
    </row>
    <row r="16" customFormat="false" ht="15" hidden="false" customHeight="false" outlineLevel="0" collapsed="false">
      <c r="B16" s="0" t="n">
        <v>8</v>
      </c>
      <c r="C16" s="0" t="n">
        <f aca="false">B16*$A$10</f>
        <v>134.24</v>
      </c>
      <c r="D16" s="0" t="n">
        <f aca="false">F16*EXP(-2*F16)</f>
        <v>0.102631945376376</v>
      </c>
      <c r="E16" s="0" t="n">
        <f aca="false">G16*EXP(-2*G16)</f>
        <v>0.0586883982302394</v>
      </c>
      <c r="F16" s="0" t="n">
        <f aca="false">$A$10*B16*0.001</f>
        <v>0.13424</v>
      </c>
      <c r="G16" s="0" t="n">
        <f aca="false">$A$11*B16*0.001</f>
        <v>0.06712</v>
      </c>
    </row>
    <row r="17" customFormat="false" ht="15" hidden="false" customHeight="false" outlineLevel="0" collapsed="false">
      <c r="B17" s="0" t="n">
        <v>9</v>
      </c>
      <c r="C17" s="0" t="n">
        <f aca="false">B17*$A$10</f>
        <v>151.02</v>
      </c>
      <c r="D17" s="0" t="n">
        <f aca="false">F17*EXP(-2*F17)</f>
        <v>0.111650368455557</v>
      </c>
      <c r="E17" s="0" t="n">
        <f aca="false">G17*EXP(-2*G17)</f>
        <v>0.0649258011967474</v>
      </c>
      <c r="F17" s="0" t="n">
        <f aca="false">$A$10*B17*0.001</f>
        <v>0.15102</v>
      </c>
      <c r="G17" s="0" t="n">
        <f aca="false">$A$11*B17*0.001</f>
        <v>0.07551</v>
      </c>
    </row>
    <row r="18" customFormat="false" ht="15" hidden="false" customHeight="false" outlineLevel="0" collapsed="false">
      <c r="B18" s="0" t="n">
        <v>10</v>
      </c>
      <c r="C18" s="0" t="n">
        <f aca="false">B18*$A$10</f>
        <v>167.8</v>
      </c>
      <c r="D18" s="0" t="n">
        <f aca="false">F18*EXP(-2*F18)</f>
        <v>0.119961732253177</v>
      </c>
      <c r="E18" s="0" t="n">
        <f aca="false">G18*EXP(-2*G18)</f>
        <v>0.0709393731859872</v>
      </c>
      <c r="F18" s="0" t="n">
        <f aca="false">$A$10*B18*0.001</f>
        <v>0.1678</v>
      </c>
      <c r="G18" s="0" t="n">
        <f aca="false">$A$11*B18*0.001</f>
        <v>0.0839</v>
      </c>
    </row>
    <row r="19" customFormat="false" ht="15" hidden="false" customHeight="false" outlineLevel="0" collapsed="false">
      <c r="B19" s="0" t="n">
        <v>11</v>
      </c>
      <c r="C19" s="0" t="n">
        <f aca="false">B19*$A$10</f>
        <v>184.58</v>
      </c>
      <c r="D19" s="0" t="n">
        <f aca="false">F19*EXP(-2*F19)</f>
        <v>0.127602884166047</v>
      </c>
      <c r="E19" s="0" t="n">
        <f aca="false">G19*EXP(-2*G19)</f>
        <v>0.0767348362208603</v>
      </c>
      <c r="F19" s="0" t="n">
        <f aca="false">$A$10*B19*0.001</f>
        <v>0.18458</v>
      </c>
      <c r="G19" s="0" t="n">
        <f aca="false">$A$11*B19*0.001</f>
        <v>0.09229</v>
      </c>
    </row>
    <row r="20" customFormat="false" ht="15" hidden="false" customHeight="false" outlineLevel="0" collapsed="false">
      <c r="B20" s="0" t="n">
        <v>12</v>
      </c>
      <c r="C20" s="0" t="n">
        <f aca="false">B20*$A$10</f>
        <v>201.36</v>
      </c>
      <c r="D20" s="0" t="n">
        <f aca="false">F20*EXP(-2*F20)</f>
        <v>0.13460900956629</v>
      </c>
      <c r="E20" s="0" t="n">
        <f aca="false">G20*EXP(-2*G20)</f>
        <v>0.0823177838718162</v>
      </c>
      <c r="F20" s="0" t="n">
        <f aca="false">$A$10*B20*0.001</f>
        <v>0.20136</v>
      </c>
      <c r="G20" s="0" t="n">
        <f aca="false">$A$11*B20*0.001</f>
        <v>0.10068</v>
      </c>
    </row>
    <row r="21" customFormat="false" ht="15" hidden="false" customHeight="false" outlineLevel="0" collapsed="false">
      <c r="B21" s="0" t="n">
        <v>13</v>
      </c>
      <c r="C21" s="0" t="n">
        <f aca="false">B21*$A$10</f>
        <v>218.14</v>
      </c>
      <c r="D21" s="0" t="n">
        <f aca="false">F21*EXP(-2*F21)</f>
        <v>0.14101370137092</v>
      </c>
      <c r="E21" s="0" t="n">
        <f aca="false">G21*EXP(-2*G21)</f>
        <v>0.0876936839473808</v>
      </c>
      <c r="F21" s="0" t="n">
        <f aca="false">$A$10*B21*0.001</f>
        <v>0.21814</v>
      </c>
      <c r="G21" s="0" t="n">
        <f aca="false">$A$11*B21*0.001</f>
        <v>0.10907</v>
      </c>
    </row>
    <row r="22" customFormat="false" ht="15" hidden="false" customHeight="false" outlineLevel="0" collapsed="false">
      <c r="B22" s="0" t="n">
        <v>14</v>
      </c>
      <c r="C22" s="0" t="n">
        <f aca="false">B22*$A$10</f>
        <v>234.92</v>
      </c>
      <c r="D22" s="0" t="n">
        <f aca="false">F22*EXP(-2*F22)</f>
        <v>0.146849026829698</v>
      </c>
      <c r="E22" s="0" t="n">
        <f aca="false">G22*EXP(-2*G22)</f>
        <v>0.0928678811307124</v>
      </c>
      <c r="F22" s="0" t="n">
        <f aca="false">$A$10*B22*0.001</f>
        <v>0.23492</v>
      </c>
      <c r="G22" s="0" t="n">
        <f aca="false">$A$11*B22*0.001</f>
        <v>0.11746</v>
      </c>
    </row>
    <row r="23" customFormat="false" ht="15" hidden="false" customHeight="false" outlineLevel="0" collapsed="false">
      <c r="B23" s="0" t="n">
        <v>15</v>
      </c>
      <c r="C23" s="0" t="n">
        <f aca="false">B23*$A$10</f>
        <v>251.7</v>
      </c>
      <c r="D23" s="0" t="n">
        <f aca="false">F23*EXP(-2*F23)</f>
        <v>0.152145591639075</v>
      </c>
      <c r="E23" s="0" t="n">
        <f aca="false">G23*EXP(-2*G23)</f>
        <v>0.0978455995632342</v>
      </c>
      <c r="F23" s="0" t="n">
        <f aca="false">$A$10*B23*0.001</f>
        <v>0.2517</v>
      </c>
      <c r="G23" s="0" t="n">
        <f aca="false">$A$11*B23*0.001</f>
        <v>0.12585</v>
      </c>
    </row>
    <row r="24" customFormat="false" ht="15" hidden="false" customHeight="false" outlineLevel="0" collapsed="false">
      <c r="B24" s="0" t="n">
        <v>16</v>
      </c>
      <c r="C24" s="0" t="n">
        <f aca="false">B24*$A$10</f>
        <v>268.48</v>
      </c>
      <c r="D24" s="0" t="n">
        <f aca="false">F24*EXP(-2*F24)</f>
        <v>0.156932601485986</v>
      </c>
      <c r="E24" s="0" t="n">
        <f aca="false">G24*EXP(-2*G24)</f>
        <v>0.102631945376376</v>
      </c>
      <c r="F24" s="0" t="n">
        <f aca="false">$A$10*B24*0.001</f>
        <v>0.26848</v>
      </c>
      <c r="G24" s="0" t="n">
        <f aca="false">$A$11*B24*0.001</f>
        <v>0.13424</v>
      </c>
    </row>
    <row r="25" customFormat="false" ht="15" hidden="false" customHeight="false" outlineLevel="0" collapsed="false">
      <c r="B25" s="0" t="n">
        <v>17</v>
      </c>
      <c r="C25" s="0" t="n">
        <f aca="false">B25*$A$10</f>
        <v>285.26</v>
      </c>
      <c r="D25" s="0" t="n">
        <f aca="false">F25*EXP(-2*F25)</f>
        <v>0.161237921121301</v>
      </c>
      <c r="E25" s="0" t="n">
        <f aca="false">G25*EXP(-2*G25)</f>
        <v>0.107231909172436</v>
      </c>
      <c r="F25" s="0" t="n">
        <f aca="false">$A$10*B25*0.001</f>
        <v>0.28526</v>
      </c>
      <c r="G25" s="0" t="n">
        <f aca="false">$A$11*B25*0.001</f>
        <v>0.14263</v>
      </c>
    </row>
    <row r="26" customFormat="false" ht="15" hidden="false" customHeight="false" outlineLevel="0" collapsed="false">
      <c r="B26" s="0" t="n">
        <v>18</v>
      </c>
      <c r="C26" s="0" t="n">
        <f aca="false">B26*$A$10</f>
        <v>302.04</v>
      </c>
      <c r="D26" s="0" t="n">
        <f aca="false">F26*EXP(-2*F26)</f>
        <v>0.165088131058955</v>
      </c>
      <c r="E26" s="0" t="n">
        <f aca="false">G26*EXP(-2*G26)</f>
        <v>0.111650368455557</v>
      </c>
      <c r="F26" s="0" t="n">
        <f aca="false">$A$10*B26*0.001</f>
        <v>0.30204</v>
      </c>
      <c r="G26" s="0" t="n">
        <f aca="false">$A$11*B26*0.001</f>
        <v>0.15102</v>
      </c>
    </row>
    <row r="27" customFormat="false" ht="15" hidden="false" customHeight="false" outlineLevel="0" collapsed="false">
      <c r="B27" s="0" t="n">
        <v>19</v>
      </c>
      <c r="C27" s="0" t="n">
        <f aca="false">B27*$A$10</f>
        <v>318.82</v>
      </c>
      <c r="D27" s="0" t="n">
        <f aca="false">F27*EXP(-2*F27)</f>
        <v>0.168508581993145</v>
      </c>
      <c r="E27" s="0" t="n">
        <f aca="false">G27*EXP(-2*G27)</f>
        <v>0.115892090013787</v>
      </c>
      <c r="F27" s="0" t="n">
        <f aca="false">$A$10*B27*0.001</f>
        <v>0.31882</v>
      </c>
      <c r="G27" s="0" t="n">
        <f aca="false">$A$11*B27*0.001</f>
        <v>0.15941</v>
      </c>
    </row>
    <row r="28" customFormat="false" ht="15" hidden="false" customHeight="false" outlineLevel="0" collapsed="false">
      <c r="B28" s="0" t="n">
        <v>20</v>
      </c>
      <c r="C28" s="0" t="n">
        <f aca="false">B28*$A$10</f>
        <v>335.6</v>
      </c>
      <c r="D28" s="0" t="n">
        <f aca="false">F28*EXP(-2*F28)</f>
        <v>0.171523447022441</v>
      </c>
      <c r="E28" s="0" t="n">
        <f aca="false">G28*EXP(-2*G28)</f>
        <v>0.119961732253177</v>
      </c>
      <c r="F28" s="0" t="n">
        <f aca="false">$A$10*B28*0.001</f>
        <v>0.3356</v>
      </c>
      <c r="G28" s="0" t="n">
        <f aca="false">$A$11*B28*0.001</f>
        <v>0.1678</v>
      </c>
    </row>
    <row r="29" customFormat="false" ht="15" hidden="false" customHeight="false" outlineLevel="0" collapsed="false">
      <c r="B29" s="0" t="n">
        <v>21</v>
      </c>
      <c r="C29" s="0" t="n">
        <f aca="false">B29*$A$10</f>
        <v>352.38</v>
      </c>
      <c r="D29" s="0" t="n">
        <f aca="false">F29*EXP(-2*F29)</f>
        <v>0.174155771766318</v>
      </c>
      <c r="E29" s="0" t="n">
        <f aca="false">G29*EXP(-2*G29)</f>
        <v>0.123863847484865</v>
      </c>
      <c r="F29" s="0" t="n">
        <f aca="false">$A$10*B29*0.001</f>
        <v>0.35238</v>
      </c>
      <c r="G29" s="0" t="n">
        <f aca="false">$A$11*B29*0.001</f>
        <v>0.17619</v>
      </c>
    </row>
    <row r="30" customFormat="false" ht="15" hidden="false" customHeight="false" outlineLevel="0" collapsed="false">
      <c r="B30" s="0" t="n">
        <v>22</v>
      </c>
      <c r="C30" s="0" t="n">
        <f aca="false">B30*$A$10</f>
        <v>369.16</v>
      </c>
      <c r="D30" s="0" t="n">
        <f aca="false">F30*EXP(-2*F30)</f>
        <v>0.176427522456319</v>
      </c>
      <c r="E30" s="0" t="n">
        <f aca="false">G30*EXP(-2*G30)</f>
        <v>0.127602884166047</v>
      </c>
      <c r="F30" s="0" t="n">
        <f aca="false">$A$10*B30*0.001</f>
        <v>0.36916</v>
      </c>
      <c r="G30" s="0" t="n">
        <f aca="false">$A$11*B30*0.001</f>
        <v>0.18458</v>
      </c>
    </row>
    <row r="31" customFormat="false" ht="15" hidden="false" customHeight="false" outlineLevel="0" collapsed="false">
      <c r="B31" s="0" t="n">
        <v>23</v>
      </c>
      <c r="C31" s="0" t="n">
        <f aca="false">B31*$A$10</f>
        <v>385.94</v>
      </c>
      <c r="D31" s="0" t="n">
        <f aca="false">F31*EXP(-2*F31)</f>
        <v>0.178359632080965</v>
      </c>
      <c r="E31" s="0" t="n">
        <f aca="false">G31*EXP(-2*G31)</f>
        <v>0.131183189095752</v>
      </c>
      <c r="F31" s="0" t="n">
        <f aca="false">$A$10*B31*0.001</f>
        <v>0.38594</v>
      </c>
      <c r="G31" s="0" t="n">
        <f aca="false">$A$11*B31*0.001</f>
        <v>0.19297</v>
      </c>
    </row>
    <row r="32" customFormat="false" ht="15" hidden="false" customHeight="false" outlineLevel="0" collapsed="false">
      <c r="B32" s="0" t="n">
        <v>24</v>
      </c>
      <c r="C32" s="0" t="n">
        <f aca="false">B32*$A$10</f>
        <v>402.72</v>
      </c>
      <c r="D32" s="0" t="n">
        <f aca="false">F32*EXP(-2*F32)</f>
        <v>0.179972044660484</v>
      </c>
      <c r="E32" s="0" t="n">
        <f aca="false">G32*EXP(-2*G32)</f>
        <v>0.13460900956629</v>
      </c>
      <c r="F32" s="0" t="n">
        <f aca="false">$A$10*B32*0.001</f>
        <v>0.40272</v>
      </c>
      <c r="G32" s="0" t="n">
        <f aca="false">$A$11*B32*0.001</f>
        <v>0.20136</v>
      </c>
    </row>
    <row r="33" customFormat="false" ht="15" hidden="false" customHeight="false" outlineLevel="0" collapsed="false">
      <c r="B33" s="0" t="n">
        <v>25</v>
      </c>
      <c r="C33" s="0" t="n">
        <f aca="false">B33*$A$10</f>
        <v>419.5</v>
      </c>
      <c r="D33" s="0" t="n">
        <f aca="false">F33*EXP(-2*F33)</f>
        <v>0.181283757724551</v>
      </c>
      <c r="E33" s="0" t="n">
        <f aca="false">G33*EXP(-2*G33)</f>
        <v>0.137884495471254</v>
      </c>
      <c r="F33" s="0" t="n">
        <f aca="false">$A$10*B33*0.001</f>
        <v>0.4195</v>
      </c>
      <c r="G33" s="0" t="n">
        <f aca="false">$A$11*B33*0.001</f>
        <v>0.20975</v>
      </c>
    </row>
    <row r="34" customFormat="false" ht="15" hidden="false" customHeight="false" outlineLevel="0" collapsed="false">
      <c r="B34" s="0" t="n">
        <v>26</v>
      </c>
      <c r="C34" s="0" t="n">
        <f aca="false">B34*$A$10</f>
        <v>436.28</v>
      </c>
      <c r="D34" s="0" t="n">
        <f aca="false">F34*EXP(-2*F34)</f>
        <v>0.182312863063418</v>
      </c>
      <c r="E34" s="0" t="n">
        <f aca="false">G34*EXP(-2*G34)</f>
        <v>0.14101370137092</v>
      </c>
      <c r="F34" s="0" t="n">
        <f aca="false">$A$10*B34*0.001</f>
        <v>0.43628</v>
      </c>
      <c r="G34" s="0" t="n">
        <f aca="false">$A$11*B34*0.001</f>
        <v>0.21814</v>
      </c>
    </row>
    <row r="35" customFormat="false" ht="15" hidden="false" customHeight="false" outlineLevel="0" collapsed="false">
      <c r="B35" s="0" t="n">
        <v>27</v>
      </c>
      <c r="C35" s="0" t="n">
        <f aca="false">B35*$A$10</f>
        <v>453.06</v>
      </c>
      <c r="D35" s="0" t="n">
        <f aca="false">F35*EXP(-2*F35)</f>
        <v>0.18307658582014</v>
      </c>
      <c r="E35" s="0" t="n">
        <f aca="false">G35*EXP(-2*G35)</f>
        <v>0.144000588515874</v>
      </c>
      <c r="F35" s="0" t="n">
        <f aca="false">$A$10*B35*0.001</f>
        <v>0.45306</v>
      </c>
      <c r="G35" s="0" t="n">
        <f aca="false">$A$11*B35*0.001</f>
        <v>0.22653</v>
      </c>
    </row>
    <row r="36" customFormat="false" ht="15" hidden="false" customHeight="false" outlineLevel="0" collapsed="false">
      <c r="B36" s="0" t="n">
        <v>28</v>
      </c>
      <c r="C36" s="0" t="n">
        <f aca="false">B36*$A$10</f>
        <v>469.84</v>
      </c>
      <c r="D36" s="0" t="n">
        <f aca="false">F36*EXP(-2*F36)</f>
        <v>0.183591321989011</v>
      </c>
      <c r="E36" s="0" t="n">
        <f aca="false">G36*EXP(-2*G36)</f>
        <v>0.146849026829698</v>
      </c>
      <c r="F36" s="0" t="n">
        <f aca="false">$A$10*B36*0.001</f>
        <v>0.46984</v>
      </c>
      <c r="G36" s="0" t="n">
        <f aca="false">$A$11*B36*0.001</f>
        <v>0.23492</v>
      </c>
    </row>
    <row r="37" customFormat="false" ht="15" hidden="false" customHeight="false" outlineLevel="0" collapsed="false">
      <c r="B37" s="0" t="n">
        <v>29</v>
      </c>
      <c r="C37" s="0" t="n">
        <f aca="false">B37*$A$10</f>
        <v>486.62</v>
      </c>
      <c r="D37" s="0" t="n">
        <f aca="false">F37*EXP(-2*F37)</f>
        <v>0.183872674382818</v>
      </c>
      <c r="E37" s="0" t="n">
        <f aca="false">G37*EXP(-2*G37)</f>
        <v>0.149562796851495</v>
      </c>
      <c r="F37" s="0" t="n">
        <f aca="false">$A$10*B37*0.001</f>
        <v>0.48662</v>
      </c>
      <c r="G37" s="0" t="n">
        <f aca="false">$A$11*B37*0.001</f>
        <v>0.24331</v>
      </c>
    </row>
    <row r="38" customFormat="false" ht="15" hidden="false" customHeight="false" outlineLevel="0" collapsed="false">
      <c r="B38" s="0" t="n">
        <v>30</v>
      </c>
      <c r="C38" s="0" t="n">
        <f aca="false">B38*$A$10</f>
        <v>503.4</v>
      </c>
      <c r="D38" s="0" t="n">
        <f aca="false">F38*EXP(-2*F38)</f>
        <v>0.183935487129154</v>
      </c>
      <c r="E38" s="0" t="n">
        <f aca="false">G38*EXP(-2*G38)</f>
        <v>0.152145591639075</v>
      </c>
      <c r="F38" s="0" t="n">
        <f aca="false">$A$10*B38*0.001</f>
        <v>0.5034</v>
      </c>
      <c r="G38" s="0" t="n">
        <f aca="false">$A$11*B38*0.001</f>
        <v>0.2517</v>
      </c>
    </row>
    <row r="39" customFormat="false" ht="15" hidden="false" customHeight="false" outlineLevel="0" collapsed="false">
      <c r="B39" s="0" t="n">
        <v>31</v>
      </c>
      <c r="C39" s="0" t="n">
        <f aca="false">B39*$A$10</f>
        <v>520.18</v>
      </c>
      <c r="D39" s="0" t="n">
        <f aca="false">F39*EXP(-2*F39)</f>
        <v>0.183793878753694</v>
      </c>
      <c r="E39" s="0" t="n">
        <f aca="false">G39*EXP(-2*G39)</f>
        <v>0.154601018633527</v>
      </c>
      <c r="F39" s="0" t="n">
        <f aca="false">$A$10*B39*0.001</f>
        <v>0.52018</v>
      </c>
      <c r="G39" s="0" t="n">
        <f aca="false">$A$11*B39*0.001</f>
        <v>0.26009</v>
      </c>
    </row>
    <row r="40" customFormat="false" ht="15" hidden="false" customHeight="false" outlineLevel="0" collapsed="false">
      <c r="B40" s="0" t="n">
        <v>32</v>
      </c>
      <c r="C40" s="0" t="n">
        <f aca="false">B40*$A$10</f>
        <v>536.96</v>
      </c>
      <c r="D40" s="0" t="n">
        <f aca="false">F40*EXP(-2*F40)</f>
        <v>0.183461273906133</v>
      </c>
      <c r="E40" s="0" t="n">
        <f aca="false">G40*EXP(-2*G40)</f>
        <v>0.156932601485986</v>
      </c>
      <c r="F40" s="0" t="n">
        <f aca="false">$A$10*B40*0.001</f>
        <v>0.53696</v>
      </c>
      <c r="G40" s="0" t="n">
        <f aca="false">$A$11*B40*0.001</f>
        <v>0.26848</v>
      </c>
    </row>
    <row r="41" customFormat="false" ht="15" hidden="false" customHeight="false" outlineLevel="0" collapsed="false">
      <c r="B41" s="0" t="n">
        <v>33</v>
      </c>
      <c r="C41" s="0" t="n">
        <f aca="false">B41*$A$10</f>
        <v>553.74</v>
      </c>
      <c r="D41" s="0" t="n">
        <f aca="false">F41*EXP(-2*F41)</f>
        <v>0.182950433782342</v>
      </c>
      <c r="E41" s="0" t="n">
        <f aca="false">G41*EXP(-2*G41)</f>
        <v>0.159143781847292</v>
      </c>
      <c r="F41" s="0" t="n">
        <f aca="false">$A$10*B41*0.001</f>
        <v>0.55374</v>
      </c>
      <c r="G41" s="0" t="n">
        <f aca="false">$A$11*B41*0.001</f>
        <v>0.27687</v>
      </c>
    </row>
    <row r="42" customFormat="false" ht="15" hidden="false" customHeight="false" outlineLevel="0" collapsed="false">
      <c r="B42" s="0" t="n">
        <v>34</v>
      </c>
      <c r="C42" s="0" t="n">
        <f aca="false">B42*$A$10</f>
        <v>570.52</v>
      </c>
      <c r="D42" s="0" t="n">
        <f aca="false">F42*EXP(-2*F42)</f>
        <v>0.18227348529425</v>
      </c>
      <c r="E42" s="0" t="n">
        <f aca="false">G42*EXP(-2*G42)</f>
        <v>0.161237921121301</v>
      </c>
      <c r="F42" s="0" t="n">
        <f aca="false">$A$10*B42*0.001</f>
        <v>0.57052</v>
      </c>
      <c r="G42" s="0" t="n">
        <f aca="false">$A$11*B42*0.001</f>
        <v>0.28526</v>
      </c>
    </row>
    <row r="43" customFormat="false" ht="15" hidden="false" customHeight="false" outlineLevel="0" collapsed="false">
      <c r="B43" s="0" t="n">
        <v>35</v>
      </c>
      <c r="C43" s="0" t="n">
        <f aca="false">B43*$A$10</f>
        <v>587.3</v>
      </c>
      <c r="D43" s="0" t="n">
        <f aca="false">F43*EXP(-2*F43)</f>
        <v>0.181441949036968</v>
      </c>
      <c r="E43" s="0" t="n">
        <f aca="false">G43*EXP(-2*G43)</f>
        <v>0.163218302182546</v>
      </c>
      <c r="F43" s="0" t="n">
        <f aca="false">$A$10*B43*0.001</f>
        <v>0.5873</v>
      </c>
      <c r="G43" s="0" t="n">
        <f aca="false">$A$11*B43*0.001</f>
        <v>0.29365</v>
      </c>
    </row>
    <row r="44" customFormat="false" ht="15" hidden="false" customHeight="false" outlineLevel="0" collapsed="false">
      <c r="B44" s="0" t="n">
        <v>36</v>
      </c>
      <c r="C44" s="0" t="n">
        <f aca="false">B44*$A$10</f>
        <v>604.08</v>
      </c>
      <c r="D44" s="0" t="n">
        <f aca="false">F44*EXP(-2*F44)</f>
        <v>0.180466766100774</v>
      </c>
      <c r="E44" s="0" t="n">
        <f aca="false">G44*EXP(-2*G44)</f>
        <v>0.165088131058955</v>
      </c>
      <c r="F44" s="0" t="n">
        <f aca="false">$A$10*B44*0.001</f>
        <v>0.60408</v>
      </c>
      <c r="G44" s="0" t="n">
        <f aca="false">$A$11*B44*0.001</f>
        <v>0.30204</v>
      </c>
    </row>
    <row r="45" customFormat="false" ht="15" hidden="false" customHeight="false" outlineLevel="0" collapsed="false">
      <c r="B45" s="0" t="n">
        <v>37</v>
      </c>
      <c r="C45" s="0" t="n">
        <f aca="false">B45*$A$10</f>
        <v>620.86</v>
      </c>
      <c r="D45" s="0" t="n">
        <f aca="false">F45*EXP(-2*F45)</f>
        <v>0.179358323773741</v>
      </c>
      <c r="E45" s="0" t="n">
        <f aca="false">G45*EXP(-2*G45)</f>
        <v>0.166850538580315</v>
      </c>
      <c r="F45" s="0" t="n">
        <f aca="false">$A$10*B45*0.001</f>
        <v>0.62086</v>
      </c>
      <c r="G45" s="0" t="n">
        <f aca="false">$A$11*B45*0.001</f>
        <v>0.31043</v>
      </c>
    </row>
    <row r="46" customFormat="false" ht="15" hidden="false" customHeight="false" outlineLevel="0" collapsed="false">
      <c r="B46" s="0" t="n">
        <v>38</v>
      </c>
      <c r="C46" s="0" t="n">
        <f aca="false">B46*$A$10</f>
        <v>637.64</v>
      </c>
      <c r="D46" s="0" t="n">
        <f aca="false">F46*EXP(-2*F46)</f>
        <v>0.178126480179038</v>
      </c>
      <c r="E46" s="0" t="n">
        <f aca="false">G46*EXP(-2*G46)</f>
        <v>0.168508581993145</v>
      </c>
      <c r="F46" s="0" t="n">
        <f aca="false">$A$10*B46*0.001</f>
        <v>0.63764</v>
      </c>
      <c r="G46" s="0" t="n">
        <f aca="false">$A$11*B46*0.001</f>
        <v>0.31882</v>
      </c>
    </row>
    <row r="47" customFormat="false" ht="15" hidden="false" customHeight="false" outlineLevel="0" collapsed="false">
      <c r="B47" s="0" t="n">
        <v>39</v>
      </c>
      <c r="C47" s="0" t="n">
        <f aca="false">B47*$A$10</f>
        <v>654.42</v>
      </c>
      <c r="D47" s="0" t="n">
        <f aca="false">F47*EXP(-2*F47)</f>
        <v>0.176780587889215</v>
      </c>
      <c r="E47" s="0" t="n">
        <f aca="false">G47*EXP(-2*G47)</f>
        <v>0.170065246542658</v>
      </c>
      <c r="F47" s="0" t="n">
        <f aca="false">$A$10*B47*0.001</f>
        <v>0.65442</v>
      </c>
      <c r="G47" s="0" t="n">
        <f aca="false">$A$11*B47*0.001</f>
        <v>0.32721</v>
      </c>
    </row>
    <row r="48" customFormat="false" ht="15" hidden="false" customHeight="false" outlineLevel="0" collapsed="false">
      <c r="B48" s="0" t="n">
        <v>40</v>
      </c>
      <c r="C48" s="0" t="n">
        <f aca="false">B48*$A$10</f>
        <v>671.2</v>
      </c>
      <c r="D48" s="0" t="n">
        <f aca="false">F48*EXP(-2*F48)</f>
        <v>0.175329516558166</v>
      </c>
      <c r="E48" s="0" t="n">
        <f aca="false">G48*EXP(-2*G48)</f>
        <v>0.171523447022441</v>
      </c>
      <c r="F48" s="0" t="n">
        <f aca="false">$A$10*B48*0.001</f>
        <v>0.6712</v>
      </c>
      <c r="G48" s="0" t="n">
        <f aca="false">$A$11*B48*0.001</f>
        <v>0.3356</v>
      </c>
    </row>
    <row r="49" customFormat="false" ht="15" hidden="false" customHeight="false" outlineLevel="0" collapsed="false">
      <c r="B49" s="0" t="n">
        <v>41</v>
      </c>
      <c r="C49" s="0" t="n">
        <f aca="false">B49*$A$10</f>
        <v>687.98</v>
      </c>
      <c r="D49" s="0" t="n">
        <f aca="false">F49*EXP(-2*F49)</f>
        <v>0.173781674609897</v>
      </c>
      <c r="E49" s="0" t="n">
        <f aca="false">G49*EXP(-2*G49)</f>
        <v>0.172886029292506</v>
      </c>
      <c r="F49" s="0" t="n">
        <f aca="false">$A$10*B49*0.001</f>
        <v>0.68798</v>
      </c>
      <c r="G49" s="0" t="n">
        <f aca="false">$A$11*B49*0.001</f>
        <v>0.34399</v>
      </c>
    </row>
    <row r="50" customFormat="false" ht="15" hidden="false" customHeight="false" outlineLevel="0" collapsed="false">
      <c r="B50" s="0" t="n">
        <v>42</v>
      </c>
      <c r="C50" s="0" t="n">
        <f aca="false">B50*$A$10</f>
        <v>704.76</v>
      </c>
      <c r="D50" s="0" t="n">
        <f aca="false">F50*EXP(-2*F50)</f>
        <v>0.172145030021692</v>
      </c>
      <c r="E50" s="0" t="n">
        <f aca="false">G50*EXP(-2*G50)</f>
        <v>0.174155771766318</v>
      </c>
      <c r="F50" s="0" t="n">
        <f aca="false">$A$10*B50*0.001</f>
        <v>0.70476</v>
      </c>
      <c r="G50" s="0" t="n">
        <f aca="false">$A$11*B50*0.001</f>
        <v>0.35238</v>
      </c>
    </row>
    <row r="51" customFormat="false" ht="15" hidden="false" customHeight="false" outlineLevel="0" collapsed="false">
      <c r="B51" s="0" t="n">
        <v>43</v>
      </c>
      <c r="C51" s="0" t="n">
        <f aca="false">B51*$A$10</f>
        <v>721.54</v>
      </c>
      <c r="D51" s="0" t="n">
        <f aca="false">F51*EXP(-2*F51)</f>
        <v>0.170427130237836</v>
      </c>
      <c r="E51" s="0" t="n">
        <f aca="false">G51*EXP(-2*G51)</f>
        <v>0.175335386867432</v>
      </c>
      <c r="F51" s="0" t="n">
        <f aca="false">$A$10*B51*0.001</f>
        <v>0.72154</v>
      </c>
      <c r="G51" s="0" t="n">
        <f aca="false">$A$11*B51*0.001</f>
        <v>0.36077</v>
      </c>
    </row>
    <row r="52" customFormat="false" ht="15" hidden="false" customHeight="false" outlineLevel="0" collapsed="false">
      <c r="B52" s="0" t="n">
        <v>44</v>
      </c>
      <c r="C52" s="0" t="n">
        <f aca="false">B52*$A$10</f>
        <v>738.32</v>
      </c>
      <c r="D52" s="0" t="n">
        <f aca="false">F52*EXP(-2*F52)</f>
        <v>0.168635121248646</v>
      </c>
      <c r="E52" s="0" t="n">
        <f aca="false">G52*EXP(-2*G52)</f>
        <v>0.176427522456319</v>
      </c>
      <c r="F52" s="0" t="n">
        <f aca="false">$A$10*B52*0.001</f>
        <v>0.73832</v>
      </c>
      <c r="G52" s="0" t="n">
        <f aca="false">$A$11*B52*0.001</f>
        <v>0.36916</v>
      </c>
    </row>
    <row r="53" customFormat="false" ht="15" hidden="false" customHeight="false" outlineLevel="0" collapsed="false">
      <c r="B53" s="0" t="n">
        <v>45</v>
      </c>
      <c r="C53" s="0" t="n">
        <f aca="false">B53*$A$10</f>
        <v>755.1</v>
      </c>
      <c r="D53" s="0" t="n">
        <f aca="false">F53*EXP(-2*F53)</f>
        <v>0.166775765868215</v>
      </c>
      <c r="E53" s="0" t="n">
        <f aca="false">G53*EXP(-2*G53)</f>
        <v>0.177434763227988</v>
      </c>
      <c r="F53" s="0" t="n">
        <f aca="false">$A$10*B53*0.001</f>
        <v>0.7551</v>
      </c>
      <c r="G53" s="0" t="n">
        <f aca="false">$A$11*B53*0.001</f>
        <v>0.37755</v>
      </c>
    </row>
    <row r="54" customFormat="false" ht="15" hidden="false" customHeight="false" outlineLevel="0" collapsed="false">
      <c r="B54" s="0" t="n">
        <v>46</v>
      </c>
      <c r="C54" s="0" t="n">
        <f aca="false">B54*$A$10</f>
        <v>771.88</v>
      </c>
      <c r="D54" s="0" t="n">
        <f aca="false">F54*EXP(-2*F54)</f>
        <v>0.164855461242976</v>
      </c>
      <c r="E54" s="0" t="n">
        <f aca="false">G54*EXP(-2*G54)</f>
        <v>0.178359632080965</v>
      </c>
      <c r="F54" s="0" t="n">
        <f aca="false">$A$10*B54*0.001</f>
        <v>0.77188</v>
      </c>
      <c r="G54" s="0" t="n">
        <f aca="false">$A$11*B54*0.001</f>
        <v>0.38594</v>
      </c>
    </row>
    <row r="55" customFormat="false" ht="15" hidden="false" customHeight="false" outlineLevel="0" collapsed="false">
      <c r="B55" s="0" t="n">
        <v>47</v>
      </c>
      <c r="C55" s="0" t="n">
        <f aca="false">B55*$A$10</f>
        <v>788.66</v>
      </c>
      <c r="D55" s="0" t="n">
        <f aca="false">F55*EXP(-2*F55)</f>
        <v>0.162880255621949</v>
      </c>
      <c r="E55" s="0" t="n">
        <f aca="false">G55*EXP(-2*G55)</f>
        <v>0.179204591458203</v>
      </c>
      <c r="F55" s="0" t="n">
        <f aca="false">$A$10*B55*0.001</f>
        <v>0.78866</v>
      </c>
      <c r="G55" s="0" t="n">
        <f aca="false">$A$11*B55*0.001</f>
        <v>0.39433</v>
      </c>
    </row>
    <row r="56" customFormat="false" ht="15" hidden="false" customHeight="false" outlineLevel="0" collapsed="false">
      <c r="B56" s="0" t="n">
        <v>48</v>
      </c>
      <c r="C56" s="0" t="n">
        <f aca="false">B56*$A$10</f>
        <v>805.44</v>
      </c>
      <c r="D56" s="0" t="n">
        <f aca="false">F56*EXP(-2*F56)</f>
        <v>0.160855864418332</v>
      </c>
      <c r="E56" s="0" t="n">
        <f aca="false">G56*EXP(-2*G56)</f>
        <v>0.179972044660484</v>
      </c>
      <c r="F56" s="0" t="n">
        <f aca="false">$A$10*B56*0.001</f>
        <v>0.80544</v>
      </c>
      <c r="G56" s="0" t="n">
        <f aca="false">$A$11*B56*0.001</f>
        <v>0.40272</v>
      </c>
    </row>
    <row r="57" customFormat="false" ht="15" hidden="false" customHeight="false" outlineLevel="0" collapsed="false">
      <c r="B57" s="0" t="n">
        <v>49</v>
      </c>
      <c r="C57" s="0" t="n">
        <f aca="false">B57*$A$10</f>
        <v>822.22</v>
      </c>
      <c r="D57" s="0" t="n">
        <f aca="false">F57*EXP(-2*F57)</f>
        <v>0.158787685590956</v>
      </c>
      <c r="E57" s="0" t="n">
        <f aca="false">G57*EXP(-2*G57)</f>
        <v>0.180664337132841</v>
      </c>
      <c r="F57" s="0" t="n">
        <f aca="false">$A$10*B57*0.001</f>
        <v>0.82222</v>
      </c>
      <c r="G57" s="0" t="n">
        <f aca="false">$A$11*B57*0.001</f>
        <v>0.41111</v>
      </c>
    </row>
    <row r="58" customFormat="false" ht="15" hidden="false" customHeight="false" outlineLevel="0" collapsed="false">
      <c r="B58" s="0" t="n">
        <v>50</v>
      </c>
      <c r="C58" s="0" t="n">
        <f aca="false">B58*$A$10</f>
        <v>839</v>
      </c>
      <c r="D58" s="0" t="n">
        <f aca="false">F58*EXP(-2*F58)</f>
        <v>0.156680814372986</v>
      </c>
      <c r="E58" s="0" t="n">
        <f aca="false">G58*EXP(-2*G58)</f>
        <v>0.181283757724551</v>
      </c>
      <c r="F58" s="0" t="n">
        <f aca="false">$A$10*B58*0.001</f>
        <v>0.839</v>
      </c>
      <c r="G58" s="0" t="n">
        <f aca="false">$A$11*B58*0.001</f>
        <v>0.4195</v>
      </c>
    </row>
    <row r="59" customFormat="false" ht="15" hidden="false" customHeight="false" outlineLevel="0" collapsed="false">
      <c r="B59" s="0" t="n">
        <v>51</v>
      </c>
      <c r="C59" s="0" t="n">
        <f aca="false">B59*$A$10</f>
        <v>855.78</v>
      </c>
      <c r="D59" s="0" t="n">
        <f aca="false">F59*EXP(-2*F59)</f>
        <v>0.154540057374214</v>
      </c>
      <c r="E59" s="0" t="n">
        <f aca="false">G59*EXP(-2*G59)</f>
        <v>0.181832539923211</v>
      </c>
      <c r="F59" s="0" t="n">
        <f aca="false">$A$10*B59*0.001</f>
        <v>0.85578</v>
      </c>
      <c r="G59" s="0" t="n">
        <f aca="false">$A$11*B59*0.001</f>
        <v>0.42789</v>
      </c>
    </row>
    <row r="60" customFormat="false" ht="15" hidden="false" customHeight="false" outlineLevel="0" collapsed="false">
      <c r="B60" s="0" t="n">
        <v>52</v>
      </c>
      <c r="C60" s="0" t="n">
        <f aca="false">B60*$A$10</f>
        <v>872.56</v>
      </c>
      <c r="D60" s="0" t="n">
        <f aca="false">F60*EXP(-2*F60)</f>
        <v>0.152369946082243</v>
      </c>
      <c r="E60" s="0" t="n">
        <f aca="false">G60*EXP(-2*G60)</f>
        <v>0.182312863063418</v>
      </c>
      <c r="F60" s="0" t="n">
        <f aca="false">$A$10*B60*0.001</f>
        <v>0.87256</v>
      </c>
      <c r="G60" s="0" t="n">
        <f aca="false">$A$11*B60*0.001</f>
        <v>0.43628</v>
      </c>
    </row>
    <row r="61" customFormat="false" ht="15" hidden="false" customHeight="false" outlineLevel="0" collapsed="false">
      <c r="B61" s="0" t="n">
        <v>53</v>
      </c>
      <c r="C61" s="0" t="n">
        <f aca="false">B61*$A$10</f>
        <v>889.34</v>
      </c>
      <c r="D61" s="0" t="n">
        <f aca="false">F61*EXP(-2*F61)</f>
        <v>0.150174749786877</v>
      </c>
      <c r="E61" s="0" t="n">
        <f aca="false">G61*EXP(-2*G61)</f>
        <v>0.182726853510548</v>
      </c>
      <c r="F61" s="0" t="n">
        <f aca="false">$A$10*B61*0.001</f>
        <v>0.88934</v>
      </c>
      <c r="G61" s="0" t="n">
        <f aca="false">$A$11*B61*0.001</f>
        <v>0.44467</v>
      </c>
    </row>
    <row r="62" customFormat="false" ht="15" hidden="false" customHeight="false" outlineLevel="0" collapsed="false">
      <c r="B62" s="0" t="n">
        <v>54</v>
      </c>
      <c r="C62" s="0" t="n">
        <f aca="false">B62*$A$10</f>
        <v>906.12</v>
      </c>
      <c r="D62" s="0" t="n">
        <f aca="false">F62*EXP(-2*F62)</f>
        <v>0.147958487951085</v>
      </c>
      <c r="E62" s="0" t="n">
        <f aca="false">G62*EXP(-2*G62)</f>
        <v>0.18307658582014</v>
      </c>
      <c r="F62" s="0" t="n">
        <f aca="false">$A$10*B62*0.001</f>
        <v>0.90612</v>
      </c>
      <c r="G62" s="0" t="n">
        <f aca="false">$A$11*B62*0.001</f>
        <v>0.45306</v>
      </c>
    </row>
    <row r="63" customFormat="false" ht="15" hidden="false" customHeight="false" outlineLevel="0" collapsed="false">
      <c r="B63" s="0" t="n">
        <v>55</v>
      </c>
      <c r="C63" s="0" t="n">
        <f aca="false">B63*$A$10</f>
        <v>922.9</v>
      </c>
      <c r="D63" s="0" t="n">
        <f aca="false">F63*EXP(-2*F63)</f>
        <v>0.145724942050996</v>
      </c>
      <c r="E63" s="0" t="n">
        <f aca="false">G63*EXP(-2*G63)</f>
        <v>0.183364083873359</v>
      </c>
      <c r="F63" s="0" t="n">
        <f aca="false">$A$10*B63*0.001</f>
        <v>0.9229</v>
      </c>
      <c r="G63" s="0" t="n">
        <f aca="false">$A$11*B63*0.001</f>
        <v>0.46145</v>
      </c>
    </row>
    <row r="64" customFormat="false" ht="15" hidden="false" customHeight="false" outlineLevel="0" collapsed="false">
      <c r="B64" s="0" t="n">
        <v>56</v>
      </c>
      <c r="C64" s="0" t="n">
        <f aca="false">B64*$A$10</f>
        <v>939.68</v>
      </c>
      <c r="D64" s="0" t="n">
        <f aca="false">F64*EXP(-2*F64)</f>
        <v>0.14347766690649</v>
      </c>
      <c r="E64" s="0" t="n">
        <f aca="false">G64*EXP(-2*G64)</f>
        <v>0.183591321989011</v>
      </c>
      <c r="F64" s="0" t="n">
        <f aca="false">$A$10*B64*0.001</f>
        <v>0.93968</v>
      </c>
      <c r="G64" s="0" t="n">
        <f aca="false">$A$11*B64*0.001</f>
        <v>0.46984</v>
      </c>
    </row>
    <row r="65" customFormat="false" ht="15" hidden="false" customHeight="false" outlineLevel="0" collapsed="false">
      <c r="B65" s="0" t="n">
        <v>57</v>
      </c>
      <c r="C65" s="0" t="n">
        <f aca="false">B65*$A$10</f>
        <v>956.46</v>
      </c>
      <c r="D65" s="0" t="n">
        <f aca="false">F65*EXP(-2*F65)</f>
        <v>0.141220001523116</v>
      </c>
      <c r="E65" s="0" t="n">
        <f aca="false">G65*EXP(-2*G65)</f>
        <v>0.183760226012594</v>
      </c>
      <c r="F65" s="0" t="n">
        <f aca="false">$A$10*B65*0.001</f>
        <v>0.95646</v>
      </c>
      <c r="G65" s="0" t="n">
        <f aca="false">$A$11*B65*0.001</f>
        <v>0.47823</v>
      </c>
    </row>
    <row r="66" customFormat="false" ht="15" hidden="false" customHeight="false" outlineLevel="0" collapsed="false">
      <c r="B66" s="0" t="n">
        <v>58</v>
      </c>
      <c r="C66" s="0" t="n">
        <f aca="false">B66*$A$10</f>
        <v>973.24</v>
      </c>
      <c r="D66" s="0" t="n">
        <f aca="false">F66*EXP(-2*F66)</f>
        <v>0.138955079465249</v>
      </c>
      <c r="E66" s="0" t="n">
        <f aca="false">G66*EXP(-2*G66)</f>
        <v>0.183872674382818</v>
      </c>
      <c r="F66" s="0" t="n">
        <f aca="false">$A$10*B66*0.001</f>
        <v>0.97324</v>
      </c>
      <c r="G66" s="0" t="n">
        <f aca="false">$A$11*B66*0.001</f>
        <v>0.48662</v>
      </c>
    </row>
    <row r="67" customFormat="false" ht="15" hidden="false" customHeight="false" outlineLevel="0" collapsed="false">
      <c r="B67" s="0" t="n">
        <v>59</v>
      </c>
      <c r="C67" s="0" t="n">
        <f aca="false">B67*$A$10</f>
        <v>990.02</v>
      </c>
      <c r="D67" s="0" t="n">
        <f aca="false">F67*EXP(-2*F67)</f>
        <v>0.136685838779629</v>
      </c>
      <c r="E67" s="0" t="n">
        <f aca="false">G67*EXP(-2*G67)</f>
        <v>0.183930499176053</v>
      </c>
      <c r="F67" s="0" t="n">
        <f aca="false">$A$10*B67*0.001</f>
        <v>0.99002</v>
      </c>
      <c r="G67" s="0" t="n">
        <f aca="false">$A$11*B67*0.001</f>
        <v>0.49501</v>
      </c>
    </row>
    <row r="68" customFormat="false" ht="15" hidden="false" customHeight="false" outlineLevel="0" collapsed="false">
      <c r="B68" s="0" t="n">
        <v>60</v>
      </c>
      <c r="C68" s="0" t="n">
        <f aca="false">B68*$A$10</f>
        <v>1006.8</v>
      </c>
      <c r="D68" s="0" t="n">
        <f aca="false">F68*EXP(-2*F68)</f>
        <v>0.134415031487641</v>
      </c>
      <c r="E68" s="0" t="n">
        <f aca="false">G68*EXP(-2*G68)</f>
        <v>0.183935487129154</v>
      </c>
      <c r="F68" s="0" t="n">
        <f aca="false">$A$10*B68*0.001</f>
        <v>1.0068</v>
      </c>
      <c r="G68" s="0" t="n">
        <f aca="false">$A$11*B68*0.001</f>
        <v>0.5034</v>
      </c>
    </row>
    <row r="69" customFormat="false" ht="15" hidden="false" customHeight="false" outlineLevel="0" collapsed="false">
      <c r="B69" s="0" t="n">
        <v>61</v>
      </c>
      <c r="C69" s="0" t="n">
        <f aca="false">B69*$A$10</f>
        <v>1023.58</v>
      </c>
      <c r="D69" s="0" t="n">
        <f aca="false">F69*EXP(-2*F69)</f>
        <v>0.132145232664011</v>
      </c>
      <c r="E69" s="0" t="n">
        <f aca="false">G69*EXP(-2*G69)</f>
        <v>0.183889380641072</v>
      </c>
      <c r="F69" s="0" t="n">
        <f aca="false">$A$10*B69*0.001</f>
        <v>1.02358</v>
      </c>
      <c r="G69" s="0" t="n">
        <f aca="false">$A$11*B69*0.001</f>
        <v>0.51179</v>
      </c>
    </row>
    <row r="70" customFormat="false" ht="15" hidden="false" customHeight="false" outlineLevel="0" collapsed="false">
      <c r="B70" s="0" t="n">
        <v>62</v>
      </c>
      <c r="C70" s="0" t="n">
        <f aca="false">B70*$A$10</f>
        <v>1040.36</v>
      </c>
      <c r="D70" s="0" t="n">
        <f aca="false">F70*EXP(-2*F70)</f>
        <v>0.129878849118873</v>
      </c>
      <c r="E70" s="0" t="n">
        <f aca="false">G70*EXP(-2*G70)</f>
        <v>0.183793878753694</v>
      </c>
      <c r="F70" s="0" t="n">
        <f aca="false">$A$10*B70*0.001</f>
        <v>1.04036</v>
      </c>
      <c r="G70" s="0" t="n">
        <f aca="false">$A$11*B70*0.001</f>
        <v>0.52018</v>
      </c>
    </row>
    <row r="71" customFormat="false" ht="15" hidden="false" customHeight="false" outlineLevel="0" collapsed="false">
      <c r="B71" s="0" t="n">
        <v>63</v>
      </c>
      <c r="C71" s="0" t="n">
        <f aca="false">B71*$A$10</f>
        <v>1057.14</v>
      </c>
      <c r="D71" s="0" t="n">
        <f aca="false">F71*EXP(-2*F71)</f>
        <v>0.127618127699488</v>
      </c>
      <c r="E71" s="0" t="n">
        <f aca="false">G71*EXP(-2*G71)</f>
        <v>0.183650638112312</v>
      </c>
      <c r="F71" s="0" t="n">
        <f aca="false">$A$10*B71*0.001</f>
        <v>1.05714</v>
      </c>
      <c r="G71" s="0" t="n">
        <f aca="false">$A$11*B71*0.001</f>
        <v>0.52857</v>
      </c>
    </row>
    <row r="72" customFormat="false" ht="15" hidden="false" customHeight="false" outlineLevel="0" collapsed="false">
      <c r="B72" s="0" t="n">
        <v>64</v>
      </c>
      <c r="C72" s="0" t="n">
        <f aca="false">B72*$A$10</f>
        <v>1073.92</v>
      </c>
      <c r="D72" s="0" t="n">
        <f aca="false">F72*EXP(-2*F72)</f>
        <v>0.125365163227284</v>
      </c>
      <c r="E72" s="0" t="n">
        <f aca="false">G72*EXP(-2*G72)</f>
        <v>0.183461273906133</v>
      </c>
      <c r="F72" s="0" t="n">
        <f aca="false">$A$10*B72*0.001</f>
        <v>1.07392</v>
      </c>
      <c r="G72" s="0" t="n">
        <f aca="false">$A$11*B72*0.001</f>
        <v>0.53696</v>
      </c>
    </row>
    <row r="73" customFormat="false" ht="15" hidden="false" customHeight="false" outlineLevel="0" collapsed="false">
      <c r="B73" s="0" t="n">
        <v>65</v>
      </c>
      <c r="C73" s="0" t="n">
        <f aca="false">B73*$A$10</f>
        <v>1090.7</v>
      </c>
      <c r="D73" s="0" t="n">
        <f aca="false">F73*EXP(-2*F73)</f>
        <v>0.123121906085224</v>
      </c>
      <c r="E73" s="0" t="n">
        <f aca="false">G73*EXP(-2*G73)</f>
        <v>0.183227360789235</v>
      </c>
      <c r="F73" s="0" t="n">
        <f aca="false">$A$10*B73*0.001</f>
        <v>1.0907</v>
      </c>
      <c r="G73" s="0" t="n">
        <f aca="false">$A$11*B73*0.001</f>
        <v>0.54535</v>
      </c>
    </row>
    <row r="74" customFormat="false" ht="15" hidden="false" customHeight="false" outlineLevel="0" collapsed="false">
      <c r="B74" s="0" t="n">
        <v>66</v>
      </c>
      <c r="C74" s="0" t="n">
        <f aca="false">B74*$A$10</f>
        <v>1107.48</v>
      </c>
      <c r="D74" s="0" t="n">
        <f aca="false">F74*EXP(-2*F74)</f>
        <v>0.120890169469957</v>
      </c>
      <c r="E74" s="0" t="n">
        <f aca="false">G74*EXP(-2*G74)</f>
        <v>0.182950433782342</v>
      </c>
      <c r="F74" s="0" t="n">
        <f aca="false">$A$10*B74*0.001</f>
        <v>1.10748</v>
      </c>
      <c r="G74" s="0" t="n">
        <f aca="false">$A$11*B74*0.001</f>
        <v>0.55374</v>
      </c>
    </row>
    <row r="75" customFormat="false" ht="15" hidden="false" customHeight="false" outlineLevel="0" collapsed="false">
      <c r="B75" s="0" t="n">
        <v>67</v>
      </c>
      <c r="C75" s="0" t="n">
        <f aca="false">B75*$A$10</f>
        <v>1124.26</v>
      </c>
      <c r="D75" s="0" t="n">
        <f aca="false">F75*EXP(-2*F75)</f>
        <v>0.118671636322597</v>
      </c>
      <c r="E75" s="0" t="n">
        <f aca="false">G75*EXP(-2*G75)</f>
        <v>0.182631989155818</v>
      </c>
      <c r="F75" s="0" t="n">
        <f aca="false">$A$10*B75*0.001</f>
        <v>1.12426</v>
      </c>
      <c r="G75" s="0" t="n">
        <f aca="false">$A$11*B75*0.001</f>
        <v>0.56213</v>
      </c>
    </row>
    <row r="76" customFormat="false" ht="15" hidden="false" customHeight="false" outlineLevel="0" collapsed="false">
      <c r="B76" s="0" t="n">
        <v>68</v>
      </c>
      <c r="C76" s="0" t="n">
        <f aca="false">B76*$A$10</f>
        <v>1141.04</v>
      </c>
      <c r="D76" s="0" t="n">
        <f aca="false">F76*EXP(-2*F76)</f>
        <v>0.116467865951459</v>
      </c>
      <c r="E76" s="0" t="n">
        <f aca="false">G76*EXP(-2*G76)</f>
        <v>0.18227348529425</v>
      </c>
      <c r="F76" s="0" t="n">
        <f aca="false">$A$10*B76*0.001</f>
        <v>1.14104</v>
      </c>
      <c r="G76" s="0" t="n">
        <f aca="false">$A$11*B76*0.001</f>
        <v>0.57052</v>
      </c>
    </row>
    <row r="77" customFormat="false" ht="15" hidden="false" customHeight="false" outlineLevel="0" collapsed="false">
      <c r="B77" s="0" t="n">
        <v>69</v>
      </c>
      <c r="C77" s="0" t="n">
        <f aca="false">B77*$A$10</f>
        <v>1157.82</v>
      </c>
      <c r="D77" s="0" t="n">
        <f aca="false">F77*EXP(-2*F77)</f>
        <v>0.114280300359518</v>
      </c>
      <c r="E77" s="0" t="n">
        <f aca="false">G77*EXP(-2*G77)</f>
        <v>0.181876343542981</v>
      </c>
      <c r="F77" s="0" t="n">
        <f aca="false">$A$10*B77*0.001</f>
        <v>1.15782</v>
      </c>
      <c r="G77" s="0" t="n">
        <f aca="false">$A$11*B77*0.001</f>
        <v>0.57891</v>
      </c>
    </row>
    <row r="78" customFormat="false" ht="15" hidden="false" customHeight="false" outlineLevel="0" collapsed="false">
      <c r="B78" s="0" t="n">
        <v>70</v>
      </c>
      <c r="C78" s="0" t="n">
        <f aca="false">B78*$A$10</f>
        <v>1174.6</v>
      </c>
      <c r="D78" s="0" t="n">
        <f aca="false">F78*EXP(-2*F78)</f>
        <v>0.112110270288894</v>
      </c>
      <c r="E78" s="0" t="n">
        <f aca="false">G78*EXP(-2*G78)</f>
        <v>0.181441949036968</v>
      </c>
      <c r="F78" s="0" t="n">
        <f aca="false">$A$10*B78*0.001</f>
        <v>1.1746</v>
      </c>
      <c r="G78" s="0" t="n">
        <f aca="false">$A$11*B78*0.001</f>
        <v>0.5873</v>
      </c>
    </row>
    <row r="79" customFormat="false" ht="15" hidden="false" customHeight="false" outlineLevel="0" collapsed="false">
      <c r="B79" s="0" t="n">
        <v>71</v>
      </c>
      <c r="C79" s="0" t="n">
        <f aca="false">B79*$A$10</f>
        <v>1191.38</v>
      </c>
      <c r="D79" s="0" t="n">
        <f aca="false">F79*EXP(-2*F79)</f>
        <v>0.109959000994113</v>
      </c>
      <c r="E79" s="0" t="n">
        <f aca="false">G79*EXP(-2*G79)</f>
        <v>0.180971651512306</v>
      </c>
      <c r="F79" s="0" t="n">
        <f aca="false">$A$10*B79*0.001</f>
        <v>1.19138</v>
      </c>
      <c r="G79" s="0" t="n">
        <f aca="false">$A$11*B79*0.001</f>
        <v>0.59569</v>
      </c>
    </row>
    <row r="80" customFormat="false" ht="15" hidden="false" customHeight="false" outlineLevel="0" collapsed="false">
      <c r="B80" s="0" t="n">
        <v>72</v>
      </c>
      <c r="C80" s="0" t="n">
        <f aca="false">B80*$A$10</f>
        <v>1208.16</v>
      </c>
      <c r="D80" s="0" t="n">
        <f aca="false">F80*EXP(-2*F80)</f>
        <v>0.1078276177555</v>
      </c>
      <c r="E80" s="0" t="n">
        <f aca="false">G80*EXP(-2*G80)</f>
        <v>0.180466766100774</v>
      </c>
      <c r="F80" s="0" t="n">
        <f aca="false">$A$10*B80*0.001</f>
        <v>1.20816</v>
      </c>
      <c r="G80" s="0" t="n">
        <f aca="false">$A$11*B80*0.001</f>
        <v>0.60408</v>
      </c>
    </row>
    <row r="81" customFormat="false" ht="15" hidden="false" customHeight="false" outlineLevel="0" collapsed="false">
      <c r="B81" s="0" t="n">
        <v>73</v>
      </c>
      <c r="C81" s="0" t="n">
        <f aca="false">B81*$A$10</f>
        <v>1224.94</v>
      </c>
      <c r="D81" s="0" t="n">
        <f aca="false">F81*EXP(-2*F81)</f>
        <v>0.105717151143543</v>
      </c>
      <c r="E81" s="0" t="n">
        <f aca="false">G81*EXP(-2*G81)</f>
        <v>0.179928574107736</v>
      </c>
      <c r="F81" s="0" t="n">
        <f aca="false">$A$10*B81*0.001</f>
        <v>1.22494</v>
      </c>
      <c r="G81" s="0" t="n">
        <f aca="false">$A$11*B81*0.001</f>
        <v>0.61247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showFormulas="false" showGridLines="true" showRowColHeaders="true" showZeros="true" rightToLeft="false" tabSelected="true" showOutlineSymbols="true" defaultGridColor="true" view="normal" topLeftCell="A34" colorId="64" zoomScale="110" zoomScaleNormal="110" zoomScalePageLayoutView="100" workbookViewId="0">
      <selection pane="topLeft" activeCell="H14" activeCellId="0" sqref="H14"/>
    </sheetView>
  </sheetViews>
  <sheetFormatPr defaultRowHeight="15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1" width="5.01"/>
    <col collapsed="false" customWidth="true" hidden="false" outlineLevel="0" max="6" min="6" style="0" width="8.67"/>
    <col collapsed="false" customWidth="true" hidden="false" outlineLevel="0" max="7" min="7" style="0" width="18.85"/>
    <col collapsed="false" customWidth="true" hidden="false" outlineLevel="0" max="8" min="8" style="0" width="22.98"/>
    <col collapsed="false" customWidth="true" hidden="false" outlineLevel="0" max="1025" min="9" style="0" width="8.67"/>
  </cols>
  <sheetData>
    <row r="1" customFormat="false" ht="15" hidden="false" customHeight="false" outlineLevel="0" collapsed="false">
      <c r="A1" s="0" t="s">
        <v>10</v>
      </c>
      <c r="B1" s="0" t="s">
        <v>2</v>
      </c>
      <c r="C1" s="0" t="s">
        <v>11</v>
      </c>
      <c r="D1" s="0" t="s">
        <v>12</v>
      </c>
      <c r="F1" s="0" t="s">
        <v>13</v>
      </c>
      <c r="G1" s="0" t="s">
        <v>14</v>
      </c>
      <c r="H1" s="0" t="s">
        <v>12</v>
      </c>
    </row>
    <row r="2" customFormat="false" ht="13.8" hidden="false" customHeight="false" outlineLevel="0" collapsed="false">
      <c r="A2" s="0" t="n">
        <v>12.5</v>
      </c>
      <c r="B2" s="0" t="n">
        <v>60.8867821254667</v>
      </c>
      <c r="C2" s="0" t="n">
        <v>4.74001007973246</v>
      </c>
      <c r="D2" s="0" t="n">
        <v>1</v>
      </c>
      <c r="F2" s="0" t="n">
        <v>60.9940837464827</v>
      </c>
      <c r="G2" s="0" t="n">
        <v>4.73011027925252</v>
      </c>
      <c r="H2" s="0" t="n">
        <v>1.66935981971455</v>
      </c>
    </row>
    <row r="3" customFormat="false" ht="15" hidden="false" customHeight="false" outlineLevel="0" collapsed="false">
      <c r="A3" s="0" t="n">
        <v>25</v>
      </c>
      <c r="B3" s="0" t="n">
        <v>61.0116676700257</v>
      </c>
      <c r="C3" s="0" t="n">
        <v>9.46247523020597</v>
      </c>
      <c r="D3" s="0" t="n">
        <v>1.48599537541992</v>
      </c>
      <c r="F3" s="0" t="n">
        <v>62.1739662935803</v>
      </c>
      <c r="G3" s="0" t="n">
        <v>9.55008648870862</v>
      </c>
      <c r="H3" s="0" t="n">
        <v>3.02264539372105</v>
      </c>
    </row>
    <row r="4" customFormat="false" ht="15" hidden="false" customHeight="false" outlineLevel="0" collapsed="false">
      <c r="A4" s="0" t="n">
        <v>50</v>
      </c>
      <c r="B4" s="0" t="n">
        <v>61.3054921044506</v>
      </c>
      <c r="C4" s="0" t="n">
        <v>18.7239768431834</v>
      </c>
      <c r="D4" s="0" t="n">
        <v>2.97302483567868</v>
      </c>
      <c r="F4" s="0" t="n">
        <v>71.0884615979534</v>
      </c>
      <c r="G4" s="0" t="n">
        <v>17.8311667286521</v>
      </c>
      <c r="H4" s="0" t="n">
        <v>5.95078845581672</v>
      </c>
    </row>
    <row r="5" customFormat="false" ht="15" hidden="false" customHeight="false" outlineLevel="0" collapsed="false">
      <c r="A5" s="0" t="n">
        <v>100</v>
      </c>
      <c r="B5" s="0" t="n">
        <v>71.0606973115642</v>
      </c>
      <c r="C5" s="0" t="n">
        <v>35.3458115265389</v>
      </c>
      <c r="D5" s="0" t="n">
        <v>5.94368006727557</v>
      </c>
      <c r="F5" s="0" t="n">
        <v>92.2524701900237</v>
      </c>
      <c r="G5" s="0" t="n">
        <v>31.422363915698</v>
      </c>
      <c r="H5" s="0" t="n">
        <v>11.8812069375148</v>
      </c>
    </row>
    <row r="6" customFormat="false" ht="15" hidden="false" customHeight="false" outlineLevel="0" collapsed="false">
      <c r="A6" s="0" t="n">
        <v>200</v>
      </c>
      <c r="B6" s="0" t="n">
        <v>92.2485544115129</v>
      </c>
      <c r="C6" s="0" t="n">
        <v>62.6617799433166</v>
      </c>
      <c r="D6" s="0" t="n">
        <v>11.8804213298222</v>
      </c>
      <c r="F6" s="0" t="n">
        <v>134.697934648336</v>
      </c>
      <c r="G6" s="0" t="n">
        <v>51.0671563129418</v>
      </c>
      <c r="H6" s="0" t="n">
        <v>23.7797488538967</v>
      </c>
    </row>
    <row r="8" customFormat="false" ht="15" hidden="false" customHeight="false" outlineLevel="0" collapsed="false">
      <c r="A8" s="0" t="n">
        <v>20</v>
      </c>
      <c r="B8" s="0" t="n">
        <v>61.2439774603977</v>
      </c>
      <c r="C8" s="0" t="n">
        <v>9.82629032573948</v>
      </c>
    </row>
    <row r="9" customFormat="false" ht="15" hidden="false" customHeight="false" outlineLevel="0" collapsed="false">
      <c r="A9" s="0" t="n">
        <v>50</v>
      </c>
      <c r="B9" s="0" t="n">
        <v>61.6739229282622</v>
      </c>
      <c r="C9" s="0" t="n">
        <v>24.374916150802</v>
      </c>
    </row>
    <row r="10" customFormat="false" ht="15" hidden="false" customHeight="false" outlineLevel="0" collapsed="false">
      <c r="A10" s="0" t="n">
        <v>100</v>
      </c>
      <c r="B10" s="0" t="n">
        <v>71.2006306638566</v>
      </c>
      <c r="C10" s="0" t="n">
        <v>44.5670884580633</v>
      </c>
    </row>
    <row r="11" customFormat="false" ht="15" hidden="false" customHeight="false" outlineLevel="0" collapsed="false">
      <c r="A11" s="0" t="n">
        <v>200</v>
      </c>
      <c r="B11" s="0" t="n">
        <v>92.0481445932539</v>
      </c>
      <c r="C11" s="0" t="n">
        <v>76.3514391815666</v>
      </c>
    </row>
    <row r="12" customFormat="false" ht="13.8" hidden="false" customHeight="false" outlineLevel="0" collapsed="false"/>
    <row r="16" customFormat="false" ht="15" hidden="false" customHeight="false" outlineLevel="0" collapsed="false">
      <c r="A16" s="0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360</TotalTime>
  <Application>LibreOffice/6.2.3.2$Windows_X86_64 LibreOffice_project/aecc05fe267cc68dde00352a451aa867b3b546ac</Application>
  <Company>KU Leuven - ESAT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2019-12-11T11:09:02Z</dcterms:created>
  <dc:creator>Franco Minucci</dc:creator>
  <dc:description/>
  <dc:language>en-GB</dc:language>
  <cp:lastModifiedBy/>
  <dcterms:modified xsi:type="dcterms:W3CDTF">2020-01-08T17:00:08Z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KU Leuven - ESAT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