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465" windowWidth="28800" windowHeight="17535" tabRatio="500"/>
  </bookViews>
  <sheets>
    <sheet name="Sheet1" sheetId="1" r:id="rId1"/>
    <sheet name="Sheet2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6" i="1" l="1"/>
  <c r="Q23" i="1" l="1"/>
  <c r="N37" i="2" l="1"/>
  <c r="N34" i="2"/>
  <c r="O28" i="2"/>
  <c r="Q2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K12" i="2" s="1"/>
  <c r="E5" i="2"/>
  <c r="G5" i="2" s="1"/>
  <c r="K16" i="2" l="1"/>
  <c r="K14" i="2"/>
  <c r="K13" i="2"/>
  <c r="I5" i="2"/>
  <c r="K5" i="2" s="1"/>
  <c r="L15" i="2"/>
  <c r="L13" i="2"/>
  <c r="L14" i="2"/>
  <c r="L16" i="2"/>
  <c r="K15" i="2"/>
  <c r="L12" i="2"/>
  <c r="N34" i="1"/>
  <c r="L5" i="2" l="1"/>
  <c r="N37" i="1"/>
  <c r="G13" i="1"/>
  <c r="H13" i="1"/>
  <c r="I13" i="1"/>
  <c r="K13" i="1" l="1"/>
  <c r="L13" i="1"/>
  <c r="Q27" i="1"/>
  <c r="G6" i="1" l="1"/>
  <c r="G8" i="1"/>
  <c r="E5" i="1"/>
  <c r="I5" i="1" s="1"/>
  <c r="E6" i="1"/>
  <c r="I6" i="1" s="1"/>
  <c r="E7" i="1"/>
  <c r="I7" i="1" s="1"/>
  <c r="I8" i="1"/>
  <c r="E9" i="1"/>
  <c r="I9" i="1" s="1"/>
  <c r="E3" i="1"/>
  <c r="G7" i="1" l="1"/>
  <c r="G5" i="1"/>
  <c r="G9" i="1"/>
  <c r="I3" i="1"/>
  <c r="E4" i="1"/>
  <c r="G3" i="1" l="1"/>
  <c r="O28" i="1"/>
  <c r="I16" i="1"/>
  <c r="H16" i="1"/>
  <c r="G16" i="1"/>
  <c r="I14" i="1"/>
  <c r="H14" i="1"/>
  <c r="G14" i="1"/>
  <c r="I15" i="1"/>
  <c r="H15" i="1"/>
  <c r="G15" i="1"/>
  <c r="I12" i="1"/>
  <c r="H12" i="1"/>
  <c r="G12" i="1"/>
  <c r="E2" i="1"/>
  <c r="G2" i="1" l="1"/>
  <c r="I2" i="1"/>
  <c r="L14" i="1"/>
  <c r="L5" i="1"/>
  <c r="L12" i="1"/>
  <c r="K12" i="1"/>
  <c r="K16" i="1"/>
  <c r="L15" i="1"/>
  <c r="K15" i="1"/>
  <c r="L16" i="1"/>
  <c r="K14" i="1"/>
  <c r="K6" i="1"/>
  <c r="L6" i="1"/>
  <c r="K5" i="1"/>
  <c r="I4" i="1" l="1"/>
  <c r="G4" i="1"/>
  <c r="K2" i="1"/>
  <c r="L2" i="1"/>
  <c r="K3" i="1"/>
  <c r="L3" i="1"/>
  <c r="K4" i="1" l="1"/>
  <c r="L4" i="1"/>
</calcChain>
</file>

<file path=xl/sharedStrings.xml><?xml version="1.0" encoding="utf-8"?>
<sst xmlns="http://schemas.openxmlformats.org/spreadsheetml/2006/main" count="32" uniqueCount="10">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</sst>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Normal="100" workbookViewId="0">
      <selection activeCell="H14" sqref="H14"/>
    </sheetView>
  </sheetViews>
  <sheetFormatPr defaultColWidth="8.85546875"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3" width="8.85546875" customWidth="1"/>
    <col min="14" max="14" width="17.85546875" bestFit="1" customWidth="1"/>
    <col min="15" max="16" width="8.85546875" customWidth="1"/>
    <col min="17" max="17" width="26.42578125" customWidth="1"/>
    <col min="18" max="1025" width="8.85546875" customWidth="1"/>
  </cols>
  <sheetData>
    <row r="1" spans="1:18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>
      <c r="A2">
        <v>60</v>
      </c>
      <c r="C2">
        <v>0.11111111111111099</v>
      </c>
      <c r="D2" s="9">
        <v>0</v>
      </c>
      <c r="E2" s="8">
        <f t="shared" ref="E2:E9" si="0">1-C2</f>
        <v>0.88888888888888906</v>
      </c>
      <c r="G2" s="9">
        <f t="shared" ref="G2:G9" si="1">C2*$A$2/(C2*$A$2+E2*$A$4+D2*$A$6)</f>
        <v>0.19999999999999982</v>
      </c>
      <c r="H2" s="9"/>
      <c r="I2" s="9">
        <f t="shared" ref="I2:I9" si="2">E2*$A$4/(C2*$A$2+E2*$A$4+D2*$A$6)</f>
        <v>0.80000000000000027</v>
      </c>
      <c r="K2">
        <f t="shared" ref="K2:K6" si="3">SUM(G2:I2)</f>
        <v>1</v>
      </c>
      <c r="L2">
        <f t="shared" ref="L2:L6" si="4">G2*I2</f>
        <v>0.15999999999999992</v>
      </c>
    </row>
    <row r="3" spans="1:18">
      <c r="A3" s="4" t="s">
        <v>8</v>
      </c>
      <c r="C3" s="8">
        <v>0.17647058823529399</v>
      </c>
      <c r="D3" s="9">
        <v>0</v>
      </c>
      <c r="E3" s="8">
        <f t="shared" ref="E3" si="5">1-C3</f>
        <v>0.82352941176470607</v>
      </c>
      <c r="G3" s="9">
        <f t="shared" si="1"/>
        <v>0.29999999999999982</v>
      </c>
      <c r="H3" s="9"/>
      <c r="I3" s="9">
        <f t="shared" si="2"/>
        <v>0.70000000000000018</v>
      </c>
      <c r="K3">
        <f t="shared" si="3"/>
        <v>1</v>
      </c>
      <c r="L3">
        <f t="shared" si="4"/>
        <v>0.20999999999999994</v>
      </c>
    </row>
    <row r="4" spans="1:18">
      <c r="A4">
        <v>30</v>
      </c>
      <c r="C4" s="8">
        <v>0.25</v>
      </c>
      <c r="D4" s="9">
        <v>0</v>
      </c>
      <c r="E4" s="8">
        <f t="shared" si="0"/>
        <v>0.75</v>
      </c>
      <c r="G4" s="9">
        <f t="shared" si="1"/>
        <v>0.4</v>
      </c>
      <c r="H4" s="9"/>
      <c r="I4" s="9">
        <f t="shared" si="2"/>
        <v>0.6</v>
      </c>
      <c r="K4">
        <f t="shared" si="3"/>
        <v>1</v>
      </c>
      <c r="L4">
        <f t="shared" si="4"/>
        <v>0.24</v>
      </c>
    </row>
    <row r="5" spans="1:18">
      <c r="A5" s="4" t="s">
        <v>9</v>
      </c>
      <c r="C5" s="8">
        <v>0.33333333333333298</v>
      </c>
      <c r="D5" s="9"/>
      <c r="E5" s="8">
        <f t="shared" si="0"/>
        <v>0.66666666666666696</v>
      </c>
      <c r="G5" s="9">
        <f t="shared" si="1"/>
        <v>0.49999999999999967</v>
      </c>
      <c r="H5" s="9"/>
      <c r="I5" s="9">
        <f t="shared" si="2"/>
        <v>0.50000000000000033</v>
      </c>
      <c r="K5">
        <f t="shared" si="3"/>
        <v>1</v>
      </c>
      <c r="L5">
        <f t="shared" si="4"/>
        <v>0.25</v>
      </c>
    </row>
    <row r="6" spans="1:18">
      <c r="A6">
        <v>100</v>
      </c>
      <c r="C6" s="8">
        <v>0.42857142857142899</v>
      </c>
      <c r="D6" s="9"/>
      <c r="E6" s="8">
        <f t="shared" si="0"/>
        <v>0.57142857142857095</v>
      </c>
      <c r="G6" s="9">
        <f t="shared" si="1"/>
        <v>0.60000000000000042</v>
      </c>
      <c r="H6" s="9"/>
      <c r="I6" s="9">
        <f t="shared" si="2"/>
        <v>0.39999999999999958</v>
      </c>
      <c r="K6">
        <f t="shared" si="3"/>
        <v>1</v>
      </c>
      <c r="L6">
        <f t="shared" si="4"/>
        <v>0.23999999999999991</v>
      </c>
    </row>
    <row r="7" spans="1:18">
      <c r="C7" s="8">
        <v>0.53846153846153799</v>
      </c>
      <c r="D7" s="8"/>
      <c r="E7" s="8">
        <f t="shared" si="0"/>
        <v>0.46153846153846201</v>
      </c>
      <c r="G7" s="9">
        <f t="shared" si="1"/>
        <v>0.69999999999999962</v>
      </c>
      <c r="H7" s="9"/>
      <c r="I7" s="9">
        <f t="shared" si="2"/>
        <v>0.30000000000000043</v>
      </c>
    </row>
    <row r="8" spans="1:18">
      <c r="C8" s="8">
        <v>0.66666666666666696</v>
      </c>
      <c r="D8" s="8"/>
      <c r="E8" s="8">
        <v>0.3226</v>
      </c>
      <c r="G8" s="9">
        <f t="shared" si="1"/>
        <v>0.8051853939369541</v>
      </c>
      <c r="H8" s="9"/>
      <c r="I8" s="9">
        <f t="shared" si="2"/>
        <v>0.19481460606304599</v>
      </c>
    </row>
    <row r="9" spans="1:18">
      <c r="C9" s="8">
        <v>0.81818181818181801</v>
      </c>
      <c r="D9" s="8"/>
      <c r="E9" s="8">
        <f t="shared" si="0"/>
        <v>0.18181818181818199</v>
      </c>
      <c r="G9" s="9">
        <f t="shared" si="1"/>
        <v>0.89999999999999991</v>
      </c>
      <c r="H9" s="9"/>
      <c r="I9" s="9">
        <f t="shared" si="2"/>
        <v>0.1000000000000001</v>
      </c>
    </row>
    <row r="10" spans="1:18">
      <c r="C10" s="8"/>
      <c r="D10" s="8"/>
      <c r="E10" s="8"/>
      <c r="G10" s="9"/>
      <c r="H10" s="9"/>
      <c r="I10" s="9"/>
    </row>
    <row r="11" spans="1:18" s="10" customFormat="1">
      <c r="B11" s="11"/>
      <c r="C11" s="12"/>
      <c r="D11" s="12"/>
      <c r="E11" s="12"/>
      <c r="G11" s="12"/>
      <c r="H11" s="12"/>
      <c r="I11" s="12"/>
    </row>
    <row r="12" spans="1:18">
      <c r="C12" s="13">
        <v>0.26319999999999999</v>
      </c>
      <c r="D12" s="13">
        <v>0.21049999999999999</v>
      </c>
      <c r="E12" s="13">
        <v>0.52629999999999999</v>
      </c>
      <c r="G12" s="9">
        <f t="shared" ref="G12" si="6">C12*$A$2/(C12*$A$2+E12*$A$4+D12*$A$6)</f>
        <v>0.30005130056430618</v>
      </c>
      <c r="H12" s="9">
        <f t="shared" ref="H12" si="7">D12*$A$6/(C12*$A$2+E12*$A$4+D12*$A$6)</f>
        <v>0.39995439949839451</v>
      </c>
      <c r="I12" s="9">
        <f t="shared" ref="I12" si="8">E12*$A$4/(C12*$A$2+E12*$A$4+D12*$A$6)</f>
        <v>0.29999429993729931</v>
      </c>
      <c r="K12">
        <f t="shared" ref="K12" si="9">SUM(G12:I12)</f>
        <v>1</v>
      </c>
      <c r="L12">
        <f t="shared" ref="L12" si="10">G12*I12</f>
        <v>9.0013679858065215E-2</v>
      </c>
    </row>
    <row r="13" spans="1:18">
      <c r="C13" s="13">
        <v>0.30299999999999999</v>
      </c>
      <c r="D13" s="13">
        <v>9.0899999999999995E-2</v>
      </c>
      <c r="E13" s="13">
        <v>0.60609999999999997</v>
      </c>
      <c r="G13" s="9">
        <f t="shared" ref="G13" si="11">C13*$A$2/(C13*$A$2+E13*$A$4+D13*$A$6)</f>
        <v>0.39997359910236946</v>
      </c>
      <c r="H13" s="9">
        <f t="shared" ref="H13" si="12">D13*$A$6/(C13*$A$2+E13*$A$4+D13*$A$6)</f>
        <v>0.19998679955118473</v>
      </c>
      <c r="I13" s="9">
        <f t="shared" ref="I13" si="13">E13*$A$4/(C13*$A$2+E13*$A$4+D13*$A$6)</f>
        <v>0.40003960134644573</v>
      </c>
      <c r="K13">
        <f t="shared" ref="K13" si="14">SUM(G13:I13)</f>
        <v>1</v>
      </c>
      <c r="L13">
        <f t="shared" ref="L13" si="15">G13*I13</f>
        <v>0.16000527913401499</v>
      </c>
    </row>
    <row r="14" spans="1:18">
      <c r="C14" s="8">
        <v>0.31909999999999999</v>
      </c>
      <c r="D14" s="8">
        <v>4.2599999999999999E-2</v>
      </c>
      <c r="E14" s="8">
        <v>0.63829999999999998</v>
      </c>
      <c r="G14" s="9">
        <f>C14*$A$2/(C14*$A$2+E14*$A$4+D14*$A$6)</f>
        <v>0.44991187874515337</v>
      </c>
      <c r="H14" s="9">
        <f>D14*$A$6/(C14*$A$2+E14*$A$4+D14*$A$6)</f>
        <v>0.100105745505816</v>
      </c>
      <c r="I14" s="9">
        <f>E14*$A$4/(C14*$A$2+E14*$A$4+D14*$A$6)</f>
        <v>0.44998237574903072</v>
      </c>
      <c r="K14">
        <f>SUM(G14:I14)</f>
        <v>1</v>
      </c>
      <c r="L14">
        <f>G14*I14</f>
        <v>0.20245241607545394</v>
      </c>
    </row>
    <row r="15" spans="1:18">
      <c r="C15" s="8">
        <v>0.32608695652173902</v>
      </c>
      <c r="D15" s="8">
        <v>2.1739130434783E-2</v>
      </c>
      <c r="E15" s="8">
        <v>0.65217391304347805</v>
      </c>
      <c r="G15" s="9">
        <f>C15*$A$2/(C15*$A$2+E15*$A$4+D15*$A$6)</f>
        <v>0.47368421052631532</v>
      </c>
      <c r="H15" s="9">
        <f>D15*$A$6/(C15*$A$2+E15*$A$4+D15*$A$6)</f>
        <v>5.2631578947369334E-2</v>
      </c>
      <c r="I15" s="9">
        <f>E15*$A$4/(C15*$A$2+E15*$A$4+D15*$A$6)</f>
        <v>0.47368421052631532</v>
      </c>
      <c r="K15">
        <f>SUM(G15:I15)</f>
        <v>1</v>
      </c>
      <c r="L15">
        <f>G15*I15</f>
        <v>0.22437673130193861</v>
      </c>
    </row>
    <row r="16" spans="1:18">
      <c r="C16" s="8">
        <v>0.32986111111111099</v>
      </c>
      <c r="D16" s="8">
        <v>1.0416666666666999E-2</v>
      </c>
      <c r="E16" s="8">
        <v>0.65972222222222199</v>
      </c>
      <c r="G16" s="9">
        <f>C16*$A$2/(C16*$A$2+E16*$A$4+D16*$A$6)</f>
        <v>0.48717948717948678</v>
      </c>
      <c r="H16" s="9">
        <f>D16*$A$6/(C16*$A$2+E16*$A$4+D16*$A$6)</f>
        <v>2.5641025641026445E-2</v>
      </c>
      <c r="I16" s="9">
        <f>E16*$A$4/(C16*$A$2+E16*$A$4+D16*$A$6)</f>
        <v>0.48717948717948678</v>
      </c>
      <c r="K16">
        <f>SUM(G16:I16)</f>
        <v>1</v>
      </c>
      <c r="L16">
        <f>G16*I16</f>
        <v>0.23734385272846772</v>
      </c>
    </row>
    <row r="19" spans="1:17">
      <c r="C19" s="8"/>
      <c r="D19" s="8"/>
      <c r="E19" s="8"/>
      <c r="G19" s="9"/>
      <c r="H19" s="9"/>
      <c r="I19" s="9"/>
    </row>
    <row r="20" spans="1:17">
      <c r="C20" s="8"/>
      <c r="D20" s="8"/>
      <c r="E20" s="8"/>
      <c r="G20" s="9"/>
      <c r="H20" s="9"/>
      <c r="I20" s="9"/>
    </row>
    <row r="21" spans="1:17">
      <c r="C21" s="8"/>
      <c r="D21" s="8"/>
      <c r="E21" s="8"/>
      <c r="G21" s="9"/>
      <c r="H21" s="9"/>
      <c r="I21" s="9"/>
    </row>
    <row r="22" spans="1:17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7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  <c r="Q23" s="8">
        <f>E12+D12</f>
        <v>0.73680000000000001</v>
      </c>
    </row>
    <row r="26" spans="1:17">
      <c r="D26" s="8">
        <f>E13+D13</f>
        <v>0.69699999999999995</v>
      </c>
    </row>
    <row r="27" spans="1:17">
      <c r="Q27" s="8">
        <f>E12+D12</f>
        <v>0.73680000000000001</v>
      </c>
    </row>
    <row r="28" spans="1:17">
      <c r="O28">
        <f>6971+365</f>
        <v>7336</v>
      </c>
    </row>
    <row r="34" spans="14:14">
      <c r="N34" s="8">
        <f>D15+E15</f>
        <v>0.67391304347826109</v>
      </c>
    </row>
    <row r="37" spans="14:14">
      <c r="N37">
        <f>5876+1171</f>
        <v>7047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C6" sqref="C6"/>
    </sheetView>
  </sheetViews>
  <sheetFormatPr defaultColWidth="8.85546875" defaultRowHeight="15"/>
  <cols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4" max="14" width="17.85546875" bestFit="1" customWidth="1"/>
    <col min="17" max="17" width="26.42578125" customWidth="1"/>
  </cols>
  <sheetData>
    <row r="1" spans="1:18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>
      <c r="A2">
        <v>90</v>
      </c>
      <c r="D2" s="9"/>
      <c r="E2" s="8"/>
      <c r="G2" s="9"/>
      <c r="H2" s="9"/>
      <c r="I2" s="9"/>
    </row>
    <row r="3" spans="1:18">
      <c r="A3" s="4" t="s">
        <v>8</v>
      </c>
      <c r="C3" s="8"/>
      <c r="D3" s="9"/>
      <c r="E3" s="8"/>
      <c r="G3" s="9"/>
      <c r="H3" s="9"/>
      <c r="I3" s="9"/>
    </row>
    <row r="4" spans="1:18">
      <c r="A4">
        <v>30</v>
      </c>
      <c r="C4" s="8"/>
      <c r="D4" s="9"/>
      <c r="E4" s="8"/>
      <c r="G4" s="9"/>
      <c r="H4" s="9"/>
      <c r="I4" s="9"/>
    </row>
    <row r="5" spans="1:18">
      <c r="A5" s="4" t="s">
        <v>9</v>
      </c>
      <c r="C5" s="8">
        <v>0.25</v>
      </c>
      <c r="D5" s="9"/>
      <c r="E5" s="8">
        <f t="shared" ref="E5" si="0">1-C5</f>
        <v>0.75</v>
      </c>
      <c r="G5" s="9">
        <f t="shared" ref="G5" si="1">C5*$A$2/(C5*$A$2+E5*$A$4+D5*$A$6)</f>
        <v>0.5</v>
      </c>
      <c r="H5" s="9"/>
      <c r="I5" s="9">
        <f t="shared" ref="I5" si="2">E5*$A$4/(C5*$A$2+E5*$A$4+D5*$A$6)</f>
        <v>0.5</v>
      </c>
      <c r="K5">
        <f t="shared" ref="K5" si="3">SUM(G5:I5)</f>
        <v>1</v>
      </c>
      <c r="L5">
        <f t="shared" ref="L5" si="4">G5*I5</f>
        <v>0.25</v>
      </c>
    </row>
    <row r="6" spans="1:18">
      <c r="A6">
        <v>200</v>
      </c>
      <c r="C6" s="8"/>
      <c r="D6" s="9"/>
      <c r="E6" s="8"/>
      <c r="G6" s="9"/>
      <c r="H6" s="9"/>
      <c r="I6" s="9"/>
    </row>
    <row r="7" spans="1:18">
      <c r="C7" s="8"/>
      <c r="D7" s="8"/>
      <c r="E7" s="8"/>
      <c r="G7" s="9"/>
      <c r="H7" s="9"/>
      <c r="I7" s="9"/>
    </row>
    <row r="8" spans="1:18">
      <c r="C8" s="8"/>
      <c r="D8" s="8"/>
      <c r="E8" s="8"/>
      <c r="G8" s="9"/>
      <c r="H8" s="9"/>
      <c r="I8" s="9"/>
    </row>
    <row r="9" spans="1:18">
      <c r="C9" s="8"/>
      <c r="D9" s="8"/>
      <c r="E9" s="8"/>
      <c r="G9" s="9"/>
      <c r="H9" s="9"/>
      <c r="I9" s="9"/>
    </row>
    <row r="10" spans="1:18">
      <c r="C10" s="8"/>
      <c r="D10" s="8"/>
      <c r="E10" s="8"/>
      <c r="G10" s="9"/>
      <c r="H10" s="9"/>
      <c r="I10" s="9"/>
    </row>
    <row r="11" spans="1:18" s="10" customFormat="1">
      <c r="B11" s="11"/>
      <c r="C11" s="12"/>
      <c r="D11" s="12"/>
      <c r="E11" s="12"/>
      <c r="G11" s="12"/>
      <c r="H11" s="12"/>
      <c r="I11" s="12"/>
    </row>
    <row r="12" spans="1:18">
      <c r="C12" s="13">
        <v>0.27777777777777801</v>
      </c>
      <c r="D12" s="13">
        <v>0.16666666666666699</v>
      </c>
      <c r="E12" s="13">
        <v>0.55555555555555602</v>
      </c>
      <c r="G12" s="9">
        <f t="shared" ref="G12:G13" si="5">C12*$A$2/(C12*$A$2+E12*$A$4+D12*$A$6)</f>
        <v>0.33333333333333315</v>
      </c>
      <c r="H12" s="9">
        <f t="shared" ref="H12:H13" si="6">D12*$A$6/(C12*$A$2+E12*$A$4+D12*$A$6)</f>
        <v>0.44444444444444475</v>
      </c>
      <c r="I12" s="9">
        <f t="shared" ref="I12:I13" si="7">E12*$A$4/(C12*$A$2+E12*$A$4+D12*$A$6)</f>
        <v>0.22222222222222213</v>
      </c>
      <c r="K12">
        <f t="shared" ref="K12:K13" si="8">SUM(G12:I12)</f>
        <v>1</v>
      </c>
      <c r="L12">
        <f t="shared" ref="L12:L13" si="9">G12*I12</f>
        <v>7.4074074074074001E-2</v>
      </c>
    </row>
    <row r="13" spans="1:18">
      <c r="C13" s="13">
        <v>0.29530000000000001</v>
      </c>
      <c r="D13" s="13">
        <v>0.1171</v>
      </c>
      <c r="E13" s="13">
        <v>0.58760000000000001</v>
      </c>
      <c r="G13" s="9">
        <f t="shared" si="5"/>
        <v>0.3930055452865065</v>
      </c>
      <c r="H13" s="9">
        <f t="shared" si="6"/>
        <v>0.3463216266173752</v>
      </c>
      <c r="I13" s="9">
        <f t="shared" si="7"/>
        <v>0.2606728280961183</v>
      </c>
      <c r="K13">
        <f t="shared" si="8"/>
        <v>1</v>
      </c>
      <c r="L13">
        <f t="shared" si="9"/>
        <v>0.10244586694729074</v>
      </c>
    </row>
    <row r="14" spans="1:18">
      <c r="C14" s="8">
        <v>0.317460317460317</v>
      </c>
      <c r="D14" s="8">
        <v>4.7619047619047998E-2</v>
      </c>
      <c r="E14" s="8">
        <v>0.634920634920635</v>
      </c>
      <c r="G14" s="9">
        <f>C14*$A$2/(C14*$A$2+E14*$A$4+D14*$A$6)</f>
        <v>0.49999999999999895</v>
      </c>
      <c r="H14" s="9">
        <f>D14*$A$6/(C14*$A$2+E14*$A$4+D14*$A$6)</f>
        <v>0.16666666666666788</v>
      </c>
      <c r="I14" s="9">
        <f>E14*$A$4/(C14*$A$2+E14*$A$4+D14*$A$6)</f>
        <v>0.33333333333333315</v>
      </c>
      <c r="K14">
        <f>SUM(G14:I14)</f>
        <v>1</v>
      </c>
      <c r="L14">
        <f>G14*I14</f>
        <v>0.16666666666666621</v>
      </c>
    </row>
    <row r="15" spans="1:18">
      <c r="C15" s="8">
        <v>0.32608695652173902</v>
      </c>
      <c r="D15" s="8">
        <v>2.1739130434783E-2</v>
      </c>
      <c r="E15" s="8">
        <v>0.65217391304347805</v>
      </c>
      <c r="G15" s="9">
        <f>C15*$A$2/(C15*$A$2+E15*$A$4+D15*$A$6)</f>
        <v>0.55102040816326447</v>
      </c>
      <c r="H15" s="9">
        <f>D15*$A$6/(C15*$A$2+E15*$A$4+D15*$A$6)</f>
        <v>8.1632653061225857E-2</v>
      </c>
      <c r="I15" s="9">
        <f>E15*$A$4/(C15*$A$2+E15*$A$4+D15*$A$6)</f>
        <v>0.36734693877550961</v>
      </c>
      <c r="K15">
        <f>SUM(G15:I15)</f>
        <v>0.99999999999999989</v>
      </c>
      <c r="L15">
        <f>G15*I15</f>
        <v>0.20241566014160703</v>
      </c>
    </row>
    <row r="16" spans="1:18">
      <c r="C16" s="8">
        <v>0.32986111111111099</v>
      </c>
      <c r="D16" s="8">
        <v>1.0416666666666999E-2</v>
      </c>
      <c r="E16" s="8">
        <v>0.65972222222222199</v>
      </c>
      <c r="G16" s="9">
        <f>C16*$A$2/(C16*$A$2+E16*$A$4+D16*$A$6)</f>
        <v>0.57575757575757502</v>
      </c>
      <c r="H16" s="9">
        <f>D16*$A$6/(C16*$A$2+E16*$A$4+D16*$A$6)</f>
        <v>4.040404040404165E-2</v>
      </c>
      <c r="I16" s="9">
        <f>E16*$A$4/(C16*$A$2+E16*$A$4+D16*$A$6)</f>
        <v>0.38383838383838337</v>
      </c>
      <c r="K16">
        <f>SUM(G16:I16)</f>
        <v>1</v>
      </c>
      <c r="L16">
        <f>G16*I16</f>
        <v>0.22099785736149316</v>
      </c>
    </row>
    <row r="19" spans="1:17">
      <c r="C19" s="8"/>
      <c r="D19" s="8"/>
      <c r="E19" s="8"/>
      <c r="G19" s="9"/>
      <c r="H19" s="9"/>
      <c r="I19" s="9"/>
    </row>
    <row r="20" spans="1:17">
      <c r="C20" s="8"/>
      <c r="D20" s="8"/>
      <c r="E20" s="8"/>
      <c r="G20" s="9"/>
      <c r="H20" s="9"/>
      <c r="I20" s="9"/>
    </row>
    <row r="21" spans="1:17">
      <c r="C21" s="8"/>
      <c r="D21" s="8"/>
      <c r="E21" s="8"/>
      <c r="G21" s="9"/>
      <c r="H21" s="9"/>
      <c r="I21" s="9"/>
    </row>
    <row r="22" spans="1:17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7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</row>
    <row r="27" spans="1:17">
      <c r="Q27" s="8">
        <f>E12+D12</f>
        <v>0.72222222222222299</v>
      </c>
    </row>
    <row r="28" spans="1:17">
      <c r="O28">
        <f>6971+365</f>
        <v>7336</v>
      </c>
    </row>
    <row r="34" spans="14:14">
      <c r="N34" s="8">
        <f>D15+E15</f>
        <v>0.67391304347826109</v>
      </c>
    </row>
    <row r="37" spans="14:14">
      <c r="N37">
        <f>5876+1171</f>
        <v>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2020-01-28T14:44:02Z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