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T:\Publica\!!!!!!!!!!!!!!!Gerando Falcões - Noite_02\"/>
    </mc:Choice>
  </mc:AlternateContent>
  <xr:revisionPtr revIDLastSave="0" documentId="8_{76374A90-FE03-4D0E-9203-6A95B7F4A815}" xr6:coauthVersionLast="47" xr6:coauthVersionMax="47" xr10:uidLastSave="{00000000-0000-0000-0000-000000000000}"/>
  <bookViews>
    <workbookView xWindow="-120" yWindow="-120" windowWidth="29040" windowHeight="15840" tabRatio="911" activeTab="1" xr2:uid="{00000000-000D-0000-FFFF-FFFF00000000}"/>
  </bookViews>
  <sheets>
    <sheet name="EX1" sheetId="19" r:id="rId1"/>
    <sheet name="EX2" sheetId="34" r:id="rId2"/>
    <sheet name="EX3" sheetId="35" r:id="rId3"/>
    <sheet name="EX4" sheetId="36" r:id="rId4"/>
  </sheets>
  <definedNames>
    <definedName name="a" hidden="1">{"azul",#N/A,FALSE,"geral";"verde",#N/A,FALSE,"geral";"vermelho",#N/A,FALSE,"geral"}</definedName>
    <definedName name="anscount" hidden="1">5</definedName>
    <definedName name="b" hidden="1">{"azul",#N/A,FALSE,"geral";"verde",#N/A,FALSE,"geral";"vermelho",#N/A,FALSE,"geral"}</definedName>
    <definedName name="conf" hidden="1">{"azul",#N/A,FALSE,"geral";"verde",#N/A,FALSE,"geral";"vermelho",#N/A,FALSE,"geral"}</definedName>
    <definedName name="d" hidden="1">{"azul",#N/A,FALSE,"geral";"verde",#N/A,FALSE,"geral";"vermelho",#N/A,FALSE,"geral"}</definedName>
    <definedName name="e" hidden="1">{"azul",#N/A,FALSE,"geral";"verde",#N/A,FALSE,"geral";"vermelho",#N/A,FALSE,"geral"}</definedName>
    <definedName name="limcount" hidden="1">1</definedName>
    <definedName name="Resumo" hidden="1">{"azul",#N/A,FALSE,"geral";"verde",#N/A,FALSE,"geral";"vermelho",#N/A,FALSE,"geral"}</definedName>
    <definedName name="sencount" hidden="1">1</definedName>
    <definedName name="Vendas" hidden="1">{"Normal","receita baixa",TRUE,"CENÁRIO ATUAL";"Linhas de Totais","despesa alta",TRUE,"CENÁRIO ATUAL";"Primeiros Meses","despesa baixa",TRUE,"CENÁRIO ATUAL";"Últimos Meses","receita alta",TRUE,"CENÁRIO ATUAL"}</definedName>
    <definedName name="wrn.aula." hidden="1">{"azul",#N/A,FALSE,"geral";"verde",#N/A,FALSE,"geral";"vermelho",#N/A,FALSE,"geral"}</definedName>
    <definedName name="wrn.Relat." hidden="1">{"Normal","Despesa Alta",TRUE,"Planejamento (sol)";"Primeiros Trimestres","Receita Alta",TRUE,"Planejamento (sol)";"Últimos trimestres","Receita Baixa",TRUE,"Planejamento (sol)";"Totais","Despesa Baixa",TRUE,"Planejamento (sol)"}</definedName>
    <definedName name="wrn.Relat._.Final." hidden="1">{"Normal","receita baixa",TRUE,"CENÁRIO ATUAL";"Linhas de Totais","despesa alta",TRUE,"CENÁRIO ATUAL";"Primeiros Meses","despesa baixa",TRUE,"CENÁRIO ATUAL";"Últimos Meses","receita alta",TRUE,"CENÁRIO ATUAL"}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" i="35" l="1"/>
  <c r="D7" i="35"/>
  <c r="D8" i="35"/>
  <c r="D9" i="35"/>
  <c r="D10" i="35"/>
  <c r="D5" i="35"/>
  <c r="C6" i="35"/>
  <c r="C7" i="35"/>
  <c r="C8" i="35"/>
  <c r="C9" i="35"/>
  <c r="C10" i="35"/>
  <c r="C5" i="35"/>
  <c r="F5" i="19"/>
  <c r="G6" i="19"/>
  <c r="G7" i="19"/>
  <c r="G8" i="19"/>
  <c r="G9" i="19"/>
  <c r="G10" i="19"/>
  <c r="G11" i="19"/>
  <c r="G12" i="19"/>
  <c r="G5" i="19"/>
  <c r="F6" i="19"/>
  <c r="F7" i="19"/>
  <c r="F8" i="19"/>
  <c r="F9" i="19"/>
  <c r="F10" i="19"/>
  <c r="F11" i="19"/>
  <c r="F12" i="19"/>
  <c r="E6" i="19"/>
  <c r="E7" i="19"/>
  <c r="E8" i="19"/>
  <c r="E9" i="19"/>
  <c r="E10" i="19"/>
  <c r="E11" i="19"/>
  <c r="E12" i="19"/>
  <c r="E5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impacta</author>
    <author>Raphael</author>
  </authors>
  <commentList>
    <comment ref="E4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Data Pagamento - Data Vencimento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4" authorId="1" shapeId="0" xr:uid="{00000000-0006-0000-0000-000002000000}">
      <text>
        <r>
          <rPr>
            <b/>
            <sz val="8"/>
            <color indexed="81"/>
            <rFont val="Tahoma"/>
            <family val="2"/>
          </rPr>
          <t>Caso haja atraso, será cobrado uma Multa de 30% sobre o valor da conta.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G4" authorId="1" shapeId="0" xr:uid="{00000000-0006-0000-0000-000003000000}">
      <text>
        <r>
          <rPr>
            <b/>
            <sz val="8"/>
            <color indexed="81"/>
            <rFont val="Tahoma"/>
            <family val="2"/>
          </rPr>
          <t>Soma da Multa + o valor da conta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Roberto</author>
  </authors>
  <commentList>
    <comment ref="I8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
Se a Média do Mês for menor que 20 pontos, será exibido a mensagem CRÍTICO, caso contrário será exibido SATISFATÓRIO</t>
        </r>
      </text>
    </comment>
  </commentList>
</comments>
</file>

<file path=xl/sharedStrings.xml><?xml version="1.0" encoding="utf-8"?>
<sst xmlns="http://schemas.openxmlformats.org/spreadsheetml/2006/main" count="86" uniqueCount="86">
  <si>
    <t>Contas Gerais</t>
  </si>
  <si>
    <t>Gasto</t>
  </si>
  <si>
    <t>Data Vencimento</t>
  </si>
  <si>
    <t>Data Pagamento</t>
  </si>
  <si>
    <t>Dias em Atraso</t>
  </si>
  <si>
    <t>Compra Supermercado</t>
  </si>
  <si>
    <t>Luz</t>
  </si>
  <si>
    <t>Água</t>
  </si>
  <si>
    <t>Telefone Res</t>
  </si>
  <si>
    <t>Telefone Cel</t>
  </si>
  <si>
    <t>Açougue</t>
  </si>
  <si>
    <t>Aluguel</t>
  </si>
  <si>
    <t>Escola Crianças</t>
  </si>
  <si>
    <t>Total Gastos Mês</t>
  </si>
  <si>
    <t>Total Gastos Mês:</t>
  </si>
  <si>
    <t>Dias em atraso:</t>
  </si>
  <si>
    <t>Data Pagamento - Data Vencimento</t>
  </si>
  <si>
    <t>Multa</t>
  </si>
  <si>
    <t>Valor Final</t>
  </si>
  <si>
    <t>Valor da Conta</t>
  </si>
  <si>
    <t>Total de Multas</t>
  </si>
  <si>
    <t>Total Geral</t>
  </si>
  <si>
    <t>Pesquisa da Audiência</t>
  </si>
  <si>
    <t>Período</t>
  </si>
  <si>
    <t>Horário</t>
  </si>
  <si>
    <t>Início</t>
  </si>
  <si>
    <t>Início:</t>
  </si>
  <si>
    <t>Término</t>
  </si>
  <si>
    <t>Término:</t>
  </si>
  <si>
    <t>Canais</t>
  </si>
  <si>
    <t>1ª Semana</t>
  </si>
  <si>
    <t>2ª Semana</t>
  </si>
  <si>
    <t>3ª Semana</t>
  </si>
  <si>
    <t>4ª Semana</t>
  </si>
  <si>
    <t>Maior Pico do Mês</t>
  </si>
  <si>
    <t>Menor Audiência do Mês</t>
  </si>
  <si>
    <t>Média do Mês</t>
  </si>
  <si>
    <t>Situação da Emissora</t>
  </si>
  <si>
    <t>Band</t>
  </si>
  <si>
    <t>Cultura</t>
  </si>
  <si>
    <t>Globo</t>
  </si>
  <si>
    <t>Record</t>
  </si>
  <si>
    <t>SBT</t>
  </si>
  <si>
    <t>Outros</t>
  </si>
  <si>
    <t>Melhor Audiência da Semana</t>
  </si>
  <si>
    <t>Pior Audiência da Semana</t>
  </si>
  <si>
    <r>
      <t xml:space="preserve">Soma da coluna </t>
    </r>
    <r>
      <rPr>
        <b/>
        <sz val="10"/>
        <rFont val="Trebuchet MS"/>
        <family val="2"/>
      </rPr>
      <t>Valor</t>
    </r>
  </si>
  <si>
    <t>Abono</t>
  </si>
  <si>
    <t>Funcionário</t>
  </si>
  <si>
    <t>Salário</t>
  </si>
  <si>
    <t>Valor do Abono</t>
  </si>
  <si>
    <t>Salário Total</t>
  </si>
  <si>
    <t>Marcos</t>
  </si>
  <si>
    <t>Ricardo</t>
  </si>
  <si>
    <t>Silvana</t>
  </si>
  <si>
    <t>Cibele</t>
  </si>
  <si>
    <t>Claudia</t>
  </si>
  <si>
    <t>Marcio</t>
  </si>
  <si>
    <t>Valor do Abono:</t>
  </si>
  <si>
    <t>Se o Salário for menor ou igual a 1.000, o Abono será de 20% sobre o Salário</t>
  </si>
  <si>
    <t>caso contrário, 10% sobre o Salário</t>
  </si>
  <si>
    <t>Salário Total:</t>
  </si>
  <si>
    <t>Salário + Valor do Abono</t>
  </si>
  <si>
    <t>TABELA DE DESCONTOS</t>
  </si>
  <si>
    <t>PRODUTO</t>
  </si>
  <si>
    <t>PREÇO</t>
  </si>
  <si>
    <t>QUANTIDADE</t>
  </si>
  <si>
    <t>TOTAL</t>
  </si>
  <si>
    <t>DESCONTO</t>
  </si>
  <si>
    <t>TOTAL A PAGAR</t>
  </si>
  <si>
    <t>FORMA DE PAGAMENTO</t>
  </si>
  <si>
    <t>Panetone</t>
  </si>
  <si>
    <t>Bolo</t>
  </si>
  <si>
    <t>Torta Doce</t>
  </si>
  <si>
    <t>Rocambole</t>
  </si>
  <si>
    <t>Torta Salgada</t>
  </si>
  <si>
    <t>TOTAL:</t>
  </si>
  <si>
    <t>PREÇO * QUANTIDADE</t>
  </si>
  <si>
    <t>DESCONTO:</t>
  </si>
  <si>
    <t>Se QUANTIDADE for maior igual que 50, haverá desconto de 20% sobre o TOTAL</t>
  </si>
  <si>
    <t>Caso contrário não haverá desconto</t>
  </si>
  <si>
    <t>TOTAL A PAGAR:</t>
  </si>
  <si>
    <t>TOTAL - DESCONTO</t>
  </si>
  <si>
    <t>FORMA DE PAGAMENTO:</t>
  </si>
  <si>
    <r>
      <t xml:space="preserve">Se TOTAL A PAGAR for maior igual a 400, aparecerá a mensagem </t>
    </r>
    <r>
      <rPr>
        <b/>
        <sz val="10"/>
        <rFont val="Trebuchet MS"/>
        <family val="2"/>
      </rPr>
      <t>2 vezes sem juros</t>
    </r>
    <r>
      <rPr>
        <sz val="10"/>
        <rFont val="Trebuchet MS"/>
        <family val="2"/>
      </rPr>
      <t xml:space="preserve">, </t>
    </r>
  </si>
  <si>
    <r>
      <t xml:space="preserve">caso contrário aparecerá a mensagem </t>
    </r>
    <r>
      <rPr>
        <b/>
        <sz val="10"/>
        <rFont val="Trebuchet MS"/>
        <family val="2"/>
      </rPr>
      <t>a vista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</si>
</sst>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.00_);_(* \(#,##0.00\);_(* &quot;-&quot;??_);_(@_)"/>
    <numFmt numFmtId="165" formatCode="_(&quot;R$&quot;* #,##0.00_);_(&quot;R$&quot;* \(#,##0.00\);_(&quot;R$&quot;* &quot;-&quot;??_);_(@_)"/>
    <numFmt numFmtId="166" formatCode="&quot;$&quot;#,##0.00_);[Red]\(&quot;$&quot;#,##0.00\)"/>
    <numFmt numFmtId="167" formatCode="&quot;$&quot;#,##0;[Red]\-&quot;$&quot;#,##0"/>
    <numFmt numFmtId="168" formatCode="dd/mm/yy;@"/>
  </numFmts>
  <fonts count="17" x14ac:knownFonts="1">
    <font>
      <sz val="10"/>
      <name val="Arial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8"/>
      <name val="Helv"/>
    </font>
    <font>
      <b/>
      <sz val="10"/>
      <name val="MS Sans Serif"/>
      <family val="2"/>
    </font>
    <font>
      <b/>
      <i/>
      <sz val="18"/>
      <name val="Trebuchet MS"/>
      <family val="2"/>
    </font>
    <font>
      <sz val="10"/>
      <name val="Trebuchet MS"/>
      <family val="2"/>
    </font>
    <font>
      <b/>
      <sz val="10"/>
      <name val="Trebuchet MS"/>
      <family val="2"/>
    </font>
    <font>
      <i/>
      <sz val="10"/>
      <name val="Trebuchet MS"/>
      <family val="2"/>
    </font>
    <font>
      <b/>
      <sz val="16"/>
      <color indexed="9"/>
      <name val="Trebuchet MS"/>
      <family val="2"/>
    </font>
    <font>
      <b/>
      <sz val="10"/>
      <color indexed="9"/>
      <name val="Trebuchet MS"/>
      <family val="2"/>
    </font>
    <font>
      <sz val="12"/>
      <name val="Trebuchet MS"/>
      <family val="2"/>
    </font>
    <font>
      <b/>
      <i/>
      <sz val="12"/>
      <name val="Trebuchet MS"/>
      <family val="2"/>
    </font>
    <font>
      <b/>
      <sz val="12"/>
      <name val="Trebuchet MS"/>
      <family val="2"/>
    </font>
    <font>
      <b/>
      <sz val="14"/>
      <name val="Trebuchet MS"/>
      <family val="2"/>
    </font>
    <font>
      <b/>
      <sz val="10"/>
      <color theme="0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" fillId="0" borderId="0" applyFont="0" applyFill="0" applyBorder="0" applyAlignment="0" applyProtection="0"/>
    <xf numFmtId="4" fontId="4" fillId="0" borderId="0" applyFont="0" applyFill="0" applyBorder="0" applyAlignment="0" applyProtection="0"/>
    <xf numFmtId="167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7" fillId="0" borderId="0" xfId="0" applyFont="1"/>
    <xf numFmtId="0" fontId="7" fillId="2" borderId="1" xfId="0" applyFont="1" applyFill="1" applyBorder="1"/>
    <xf numFmtId="168" fontId="7" fillId="0" borderId="1" xfId="0" applyNumberFormat="1" applyFont="1" applyBorder="1"/>
    <xf numFmtId="20" fontId="7" fillId="0" borderId="1" xfId="0" applyNumberFormat="1" applyFont="1" applyBorder="1"/>
    <xf numFmtId="0" fontId="9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/>
    <xf numFmtId="0" fontId="9" fillId="2" borderId="1" xfId="0" applyFont="1" applyFill="1" applyBorder="1"/>
    <xf numFmtId="0" fontId="8" fillId="0" borderId="0" xfId="0" applyFont="1"/>
    <xf numFmtId="0" fontId="6" fillId="0" borderId="0" xfId="0" applyFont="1" applyAlignment="1">
      <alignment horizontal="centerContinuous"/>
    </xf>
    <xf numFmtId="0" fontId="12" fillId="0" borderId="0" xfId="0" applyFont="1"/>
    <xf numFmtId="0" fontId="13" fillId="4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164" fontId="12" fillId="0" borderId="1" xfId="7" applyFont="1" applyBorder="1"/>
    <xf numFmtId="0" fontId="14" fillId="0" borderId="0" xfId="0" applyFont="1"/>
    <xf numFmtId="0" fontId="15" fillId="0" borderId="0" xfId="0" applyFont="1" applyAlignment="1">
      <alignment horizontal="centerContinuous"/>
    </xf>
    <xf numFmtId="0" fontId="8" fillId="4" borderId="1" xfId="0" applyFont="1" applyFill="1" applyBorder="1" applyAlignment="1">
      <alignment horizontal="center" vertical="center" wrapText="1"/>
    </xf>
    <xf numFmtId="0" fontId="16" fillId="5" borderId="0" xfId="0" applyFont="1" applyFill="1" applyAlignment="1">
      <alignment horizontal="center" vertical="center" wrapText="1"/>
    </xf>
    <xf numFmtId="0" fontId="7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/>
    </xf>
    <xf numFmtId="165" fontId="7" fillId="0" borderId="1" xfId="6" applyFont="1" applyBorder="1"/>
    <xf numFmtId="165" fontId="7" fillId="0" borderId="0" xfId="0" applyNumberFormat="1" applyFont="1"/>
    <xf numFmtId="0" fontId="8" fillId="8" borderId="1" xfId="0" applyFont="1" applyFill="1" applyBorder="1"/>
    <xf numFmtId="165" fontId="8" fillId="8" borderId="1" xfId="6" applyFont="1" applyFill="1" applyBorder="1"/>
    <xf numFmtId="14" fontId="8" fillId="8" borderId="1" xfId="0" applyNumberFormat="1" applyFont="1" applyFill="1" applyBorder="1" applyAlignment="1">
      <alignment horizontal="center"/>
    </xf>
    <xf numFmtId="3" fontId="8" fillId="8" borderId="1" xfId="0" applyNumberFormat="1" applyFont="1" applyFill="1" applyBorder="1" applyAlignment="1">
      <alignment horizontal="center"/>
    </xf>
    <xf numFmtId="165" fontId="8" fillId="8" borderId="1" xfId="6" applyFont="1" applyFill="1" applyBorder="1" applyAlignment="1">
      <alignment horizontal="center"/>
    </xf>
    <xf numFmtId="0" fontId="11" fillId="9" borderId="1" xfId="0" applyFont="1" applyFill="1" applyBorder="1"/>
    <xf numFmtId="165" fontId="11" fillId="0" borderId="1" xfId="6" applyFont="1" applyFill="1" applyBorder="1"/>
    <xf numFmtId="0" fontId="10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7" fillId="7" borderId="1" xfId="0" applyFont="1" applyFill="1" applyBorder="1" applyAlignment="1">
      <alignment horizontal="center"/>
    </xf>
  </cellXfs>
  <cellStyles count="8">
    <cellStyle name="Comma [0]" xfId="1" xr:uid="{00000000-0005-0000-0000-000000000000}"/>
    <cellStyle name="Comma_SOLVER1" xfId="2" xr:uid="{00000000-0005-0000-0000-000001000000}"/>
    <cellStyle name="Currency [0]" xfId="3" xr:uid="{00000000-0005-0000-0000-000002000000}"/>
    <cellStyle name="Currency_SOLVER1" xfId="4" xr:uid="{00000000-0005-0000-0000-000003000000}"/>
    <cellStyle name="Heading" xfId="5" xr:uid="{00000000-0005-0000-0000-000004000000}"/>
    <cellStyle name="Moeda" xfId="6" builtinId="4"/>
    <cellStyle name="Normal" xfId="0" builtinId="0"/>
    <cellStyle name="Vírgula" xfId="7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0"/>
  <sheetViews>
    <sheetView showGridLines="0" workbookViewId="0">
      <selection activeCell="C32" sqref="C32"/>
    </sheetView>
  </sheetViews>
  <sheetFormatPr defaultRowHeight="15" x14ac:dyDescent="0.3"/>
  <cols>
    <col min="1" max="1" width="22.140625" style="1" bestFit="1" customWidth="1"/>
    <col min="2" max="2" width="13.85546875" style="1" customWidth="1"/>
    <col min="3" max="3" width="14.42578125" style="1" customWidth="1"/>
    <col min="4" max="4" width="15.140625" style="1" customWidth="1"/>
    <col min="5" max="5" width="13.140625" style="1" customWidth="1"/>
    <col min="6" max="6" width="13.5703125" style="1" customWidth="1"/>
    <col min="7" max="7" width="14.7109375" style="1" customWidth="1"/>
    <col min="8" max="16384" width="9.140625" style="1"/>
  </cols>
  <sheetData>
    <row r="1" spans="1:7" ht="21" x14ac:dyDescent="0.35">
      <c r="A1" s="31" t="s">
        <v>0</v>
      </c>
      <c r="B1" s="31"/>
      <c r="C1" s="31"/>
      <c r="D1" s="31"/>
      <c r="E1" s="31"/>
      <c r="F1" s="31"/>
      <c r="G1" s="31"/>
    </row>
    <row r="4" spans="1:7" ht="39.75" customHeight="1" x14ac:dyDescent="0.3">
      <c r="A4" s="18" t="s">
        <v>1</v>
      </c>
      <c r="B4" s="18" t="s">
        <v>19</v>
      </c>
      <c r="C4" s="18" t="s">
        <v>2</v>
      </c>
      <c r="D4" s="18" t="s">
        <v>3</v>
      </c>
      <c r="E4" s="18" t="s">
        <v>4</v>
      </c>
      <c r="F4" s="18" t="s">
        <v>17</v>
      </c>
      <c r="G4" s="18" t="s">
        <v>18</v>
      </c>
    </row>
    <row r="5" spans="1:7" x14ac:dyDescent="0.3">
      <c r="A5" s="24" t="s">
        <v>5</v>
      </c>
      <c r="B5" s="25">
        <v>200</v>
      </c>
      <c r="C5" s="26">
        <v>36825</v>
      </c>
      <c r="D5" s="26">
        <v>36825</v>
      </c>
      <c r="E5" s="27">
        <f>D5-C5</f>
        <v>0</v>
      </c>
      <c r="F5" s="28">
        <f>IF(E5&gt;0,B5*30%,0)</f>
        <v>0</v>
      </c>
      <c r="G5" s="28">
        <f>B5+F5</f>
        <v>200</v>
      </c>
    </row>
    <row r="6" spans="1:7" x14ac:dyDescent="0.3">
      <c r="A6" s="24" t="s">
        <v>6</v>
      </c>
      <c r="B6" s="25">
        <v>50</v>
      </c>
      <c r="C6" s="26">
        <v>36809</v>
      </c>
      <c r="D6" s="26">
        <v>36814</v>
      </c>
      <c r="E6" s="27">
        <f t="shared" ref="E6:E12" si="0">D6-C6</f>
        <v>5</v>
      </c>
      <c r="F6" s="28">
        <f t="shared" ref="F6:F12" si="1">IF(E6&gt;0,B6*30%,0)</f>
        <v>15</v>
      </c>
      <c r="G6" s="28">
        <f t="shared" ref="G6:G12" si="2">B6+F6</f>
        <v>65</v>
      </c>
    </row>
    <row r="7" spans="1:7" x14ac:dyDescent="0.3">
      <c r="A7" s="24" t="s">
        <v>7</v>
      </c>
      <c r="B7" s="25">
        <v>20</v>
      </c>
      <c r="C7" s="26">
        <v>36811</v>
      </c>
      <c r="D7" s="26">
        <v>36812</v>
      </c>
      <c r="E7" s="27">
        <f t="shared" si="0"/>
        <v>1</v>
      </c>
      <c r="F7" s="28">
        <f t="shared" si="1"/>
        <v>6</v>
      </c>
      <c r="G7" s="28">
        <f t="shared" si="2"/>
        <v>26</v>
      </c>
    </row>
    <row r="8" spans="1:7" x14ac:dyDescent="0.3">
      <c r="A8" s="24" t="s">
        <v>8</v>
      </c>
      <c r="B8" s="25">
        <v>150</v>
      </c>
      <c r="C8" s="26">
        <v>36817</v>
      </c>
      <c r="D8" s="26">
        <v>36824</v>
      </c>
      <c r="E8" s="27">
        <f t="shared" si="0"/>
        <v>7</v>
      </c>
      <c r="F8" s="28">
        <f t="shared" si="1"/>
        <v>45</v>
      </c>
      <c r="G8" s="28">
        <f t="shared" si="2"/>
        <v>195</v>
      </c>
    </row>
    <row r="9" spans="1:7" x14ac:dyDescent="0.3">
      <c r="A9" s="24" t="s">
        <v>9</v>
      </c>
      <c r="B9" s="25">
        <v>230</v>
      </c>
      <c r="C9" s="26">
        <v>36819</v>
      </c>
      <c r="D9" s="26">
        <v>36821</v>
      </c>
      <c r="E9" s="27">
        <f t="shared" si="0"/>
        <v>2</v>
      </c>
      <c r="F9" s="28">
        <f t="shared" si="1"/>
        <v>69</v>
      </c>
      <c r="G9" s="28">
        <f t="shared" si="2"/>
        <v>299</v>
      </c>
    </row>
    <row r="10" spans="1:7" x14ac:dyDescent="0.3">
      <c r="A10" s="24" t="s">
        <v>10</v>
      </c>
      <c r="B10" s="25">
        <v>100</v>
      </c>
      <c r="C10" s="26">
        <v>36819</v>
      </c>
      <c r="D10" s="26">
        <v>36821</v>
      </c>
      <c r="E10" s="27">
        <f t="shared" si="0"/>
        <v>2</v>
      </c>
      <c r="F10" s="28">
        <f t="shared" si="1"/>
        <v>30</v>
      </c>
      <c r="G10" s="28">
        <f t="shared" si="2"/>
        <v>130</v>
      </c>
    </row>
    <row r="11" spans="1:7" x14ac:dyDescent="0.3">
      <c r="A11" s="24" t="s">
        <v>11</v>
      </c>
      <c r="B11" s="25">
        <v>250</v>
      </c>
      <c r="C11" s="26">
        <v>36814</v>
      </c>
      <c r="D11" s="26">
        <v>36814</v>
      </c>
      <c r="E11" s="27">
        <f t="shared" si="0"/>
        <v>0</v>
      </c>
      <c r="F11" s="28">
        <f t="shared" si="1"/>
        <v>0</v>
      </c>
      <c r="G11" s="28">
        <f t="shared" si="2"/>
        <v>250</v>
      </c>
    </row>
    <row r="12" spans="1:7" x14ac:dyDescent="0.3">
      <c r="A12" s="24" t="s">
        <v>12</v>
      </c>
      <c r="B12" s="25">
        <v>320</v>
      </c>
      <c r="C12" s="26">
        <v>36800</v>
      </c>
      <c r="D12" s="26">
        <v>36804</v>
      </c>
      <c r="E12" s="27">
        <f t="shared" si="0"/>
        <v>4</v>
      </c>
      <c r="F12" s="28">
        <f t="shared" si="1"/>
        <v>96</v>
      </c>
      <c r="G12" s="28">
        <f t="shared" si="2"/>
        <v>416</v>
      </c>
    </row>
    <row r="14" spans="1:7" x14ac:dyDescent="0.3">
      <c r="A14" s="29" t="s">
        <v>13</v>
      </c>
      <c r="B14" s="30"/>
    </row>
    <row r="15" spans="1:7" x14ac:dyDescent="0.3">
      <c r="A15" s="29" t="s">
        <v>20</v>
      </c>
      <c r="B15" s="30"/>
    </row>
    <row r="16" spans="1:7" x14ac:dyDescent="0.3">
      <c r="A16" s="29" t="s">
        <v>21</v>
      </c>
      <c r="B16" s="30"/>
      <c r="D16" s="23"/>
    </row>
    <row r="18" spans="1:2" x14ac:dyDescent="0.3">
      <c r="A18" s="9" t="s">
        <v>14</v>
      </c>
      <c r="B18" s="1" t="s">
        <v>46</v>
      </c>
    </row>
    <row r="19" spans="1:2" x14ac:dyDescent="0.3">
      <c r="A19" s="9"/>
    </row>
    <row r="20" spans="1:2" x14ac:dyDescent="0.3">
      <c r="A20" s="9" t="s">
        <v>15</v>
      </c>
      <c r="B20" s="1" t="s">
        <v>16</v>
      </c>
    </row>
  </sheetData>
  <mergeCells count="1">
    <mergeCell ref="A1:G1"/>
  </mergeCells>
  <phoneticPr fontId="0" type="noConversion"/>
  <printOptions horizontalCentered="1" verticalCentered="1" headings="1"/>
  <pageMargins left="0.78740157480314965" right="0.78740157480314965" top="0.98425196850393704" bottom="0.98425196850393704" header="0.51181102362204722" footer="0.51181102362204722"/>
  <pageSetup paperSize="9" orientation="landscape" r:id="rId1"/>
  <headerFooter alignWithMargins="0">
    <oddHeader>&amp;C&amp;"Arial,Negrito Itálico"&amp;16&amp;A</oddHead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6"/>
  <sheetViews>
    <sheetView showGridLines="0" tabSelected="1" workbookViewId="0">
      <selection activeCell="K22" sqref="K22"/>
    </sheetView>
  </sheetViews>
  <sheetFormatPr defaultRowHeight="15" x14ac:dyDescent="0.3"/>
  <cols>
    <col min="1" max="1" width="27" style="1" customWidth="1"/>
    <col min="2" max="2" width="10" style="1" customWidth="1"/>
    <col min="3" max="3" width="10.140625" style="1" bestFit="1" customWidth="1"/>
    <col min="4" max="4" width="10.28515625" style="1" customWidth="1"/>
    <col min="5" max="5" width="10" style="1" customWidth="1"/>
    <col min="6" max="6" width="9.85546875" style="1" customWidth="1"/>
    <col min="7" max="7" width="10.28515625" style="1" customWidth="1"/>
    <col min="8" max="8" width="9.42578125" style="1" customWidth="1"/>
    <col min="9" max="9" width="14.28515625" style="1" bestFit="1" customWidth="1"/>
    <col min="10" max="16384" width="9.140625" style="1"/>
  </cols>
  <sheetData>
    <row r="1" spans="1:9" ht="23.25" x14ac:dyDescent="0.35">
      <c r="A1" s="32" t="s">
        <v>22</v>
      </c>
      <c r="B1" s="32"/>
      <c r="C1" s="32"/>
      <c r="D1" s="32"/>
      <c r="E1" s="32"/>
      <c r="F1" s="32"/>
      <c r="G1" s="32"/>
      <c r="H1" s="32"/>
      <c r="I1" s="32"/>
    </row>
    <row r="3" spans="1:9" x14ac:dyDescent="0.3">
      <c r="B3" s="33" t="s">
        <v>23</v>
      </c>
      <c r="C3" s="33"/>
      <c r="E3" s="33" t="s">
        <v>24</v>
      </c>
      <c r="F3" s="33"/>
    </row>
    <row r="4" spans="1:9" x14ac:dyDescent="0.3">
      <c r="B4" s="2" t="s">
        <v>25</v>
      </c>
      <c r="C4" s="3">
        <v>45108</v>
      </c>
      <c r="E4" s="2" t="s">
        <v>26</v>
      </c>
      <c r="F4" s="4">
        <v>0.83333333333333337</v>
      </c>
    </row>
    <row r="5" spans="1:9" x14ac:dyDescent="0.3">
      <c r="B5" s="2" t="s">
        <v>27</v>
      </c>
      <c r="C5" s="3">
        <v>45504</v>
      </c>
      <c r="E5" s="2" t="s">
        <v>28</v>
      </c>
      <c r="F5" s="4">
        <v>0.875</v>
      </c>
    </row>
    <row r="7" spans="1:9" ht="45" x14ac:dyDescent="0.3">
      <c r="A7" s="20" t="s">
        <v>29</v>
      </c>
      <c r="B7" s="20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37</v>
      </c>
    </row>
    <row r="8" spans="1:9" x14ac:dyDescent="0.3">
      <c r="A8" s="5" t="s">
        <v>38</v>
      </c>
      <c r="B8" s="19">
        <v>15</v>
      </c>
      <c r="C8" s="19">
        <v>14</v>
      </c>
      <c r="D8" s="19">
        <v>17</v>
      </c>
      <c r="E8" s="19">
        <v>13</v>
      </c>
      <c r="F8" s="6"/>
      <c r="G8" s="6"/>
      <c r="H8" s="6"/>
      <c r="I8" s="21"/>
    </row>
    <row r="9" spans="1:9" x14ac:dyDescent="0.3">
      <c r="A9" s="5" t="s">
        <v>39</v>
      </c>
      <c r="B9" s="19">
        <v>2</v>
      </c>
      <c r="C9" s="19">
        <v>4</v>
      </c>
      <c r="D9" s="19">
        <v>5</v>
      </c>
      <c r="E9" s="19">
        <v>6</v>
      </c>
      <c r="F9" s="6"/>
      <c r="G9" s="6"/>
      <c r="H9" s="6"/>
      <c r="I9" s="21"/>
    </row>
    <row r="10" spans="1:9" x14ac:dyDescent="0.3">
      <c r="A10" s="5" t="s">
        <v>40</v>
      </c>
      <c r="B10" s="19">
        <v>42</v>
      </c>
      <c r="C10" s="19">
        <v>40</v>
      </c>
      <c r="D10" s="19">
        <v>39</v>
      </c>
      <c r="E10" s="19">
        <v>41</v>
      </c>
      <c r="F10" s="6"/>
      <c r="G10" s="6"/>
      <c r="H10" s="6"/>
      <c r="I10" s="21"/>
    </row>
    <row r="11" spans="1:9" x14ac:dyDescent="0.3">
      <c r="A11" s="5" t="s">
        <v>41</v>
      </c>
      <c r="B11" s="19">
        <v>13</v>
      </c>
      <c r="C11" s="19">
        <v>12</v>
      </c>
      <c r="D11" s="19">
        <v>11</v>
      </c>
      <c r="E11" s="19">
        <v>10</v>
      </c>
      <c r="F11" s="6"/>
      <c r="G11" s="6"/>
      <c r="H11" s="6"/>
      <c r="I11" s="21"/>
    </row>
    <row r="12" spans="1:9" x14ac:dyDescent="0.3">
      <c r="A12" s="5" t="s">
        <v>42</v>
      </c>
      <c r="B12" s="19">
        <v>26</v>
      </c>
      <c r="C12" s="19">
        <v>27</v>
      </c>
      <c r="D12" s="19">
        <v>24</v>
      </c>
      <c r="E12" s="19">
        <v>25</v>
      </c>
      <c r="F12" s="6"/>
      <c r="G12" s="6"/>
      <c r="H12" s="6"/>
      <c r="I12" s="21"/>
    </row>
    <row r="13" spans="1:9" x14ac:dyDescent="0.3">
      <c r="A13" s="5" t="s">
        <v>43</v>
      </c>
      <c r="B13" s="19">
        <v>2</v>
      </c>
      <c r="C13" s="19">
        <v>4</v>
      </c>
      <c r="D13" s="19">
        <v>3</v>
      </c>
      <c r="E13" s="19">
        <v>1</v>
      </c>
      <c r="F13" s="6"/>
      <c r="G13" s="6"/>
      <c r="H13" s="6"/>
      <c r="I13" s="21"/>
    </row>
    <row r="15" spans="1:9" x14ac:dyDescent="0.3">
      <c r="A15" s="8" t="s">
        <v>44</v>
      </c>
      <c r="B15" s="6"/>
      <c r="C15" s="6"/>
      <c r="D15" s="6"/>
      <c r="E15" s="6"/>
    </row>
    <row r="16" spans="1:9" x14ac:dyDescent="0.3">
      <c r="A16" s="8" t="s">
        <v>45</v>
      </c>
      <c r="B16" s="6"/>
      <c r="C16" s="6"/>
      <c r="D16" s="6"/>
      <c r="E16" s="6"/>
    </row>
  </sheetData>
  <mergeCells count="3">
    <mergeCell ref="A1:I1"/>
    <mergeCell ref="B3:C3"/>
    <mergeCell ref="E3:F3"/>
  </mergeCells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topLeftCell="A3" workbookViewId="0">
      <selection activeCell="D5" sqref="D5:D10"/>
    </sheetView>
  </sheetViews>
  <sheetFormatPr defaultColWidth="11.42578125" defaultRowHeight="15" x14ac:dyDescent="0.3"/>
  <cols>
    <col min="1" max="1" width="15.28515625" style="1" customWidth="1"/>
    <col min="2" max="2" width="11.5703125" style="1" bestFit="1" customWidth="1"/>
    <col min="3" max="3" width="12.5703125" style="1" customWidth="1"/>
    <col min="4" max="4" width="15.85546875" style="1" bestFit="1" customWidth="1"/>
    <col min="5" max="16384" width="11.42578125" style="1"/>
  </cols>
  <sheetData>
    <row r="1" spans="1:4" ht="15.75" customHeight="1" x14ac:dyDescent="0.3"/>
    <row r="2" spans="1:4" ht="23.25" x14ac:dyDescent="0.35">
      <c r="A2" s="10" t="s">
        <v>47</v>
      </c>
      <c r="B2" s="10"/>
      <c r="C2" s="10"/>
      <c r="D2" s="10"/>
    </row>
    <row r="3" spans="1:4" ht="18" x14ac:dyDescent="0.35">
      <c r="A3" s="11"/>
      <c r="B3" s="11"/>
      <c r="C3" s="11"/>
      <c r="D3" s="11"/>
    </row>
    <row r="4" spans="1:4" ht="36" x14ac:dyDescent="0.3">
      <c r="A4" s="12" t="s">
        <v>48</v>
      </c>
      <c r="B4" s="12" t="s">
        <v>49</v>
      </c>
      <c r="C4" s="12" t="s">
        <v>50</v>
      </c>
      <c r="D4" s="12" t="s">
        <v>51</v>
      </c>
    </row>
    <row r="5" spans="1:4" ht="18" x14ac:dyDescent="0.35">
      <c r="A5" s="13" t="s">
        <v>52</v>
      </c>
      <c r="B5" s="14">
        <v>980</v>
      </c>
      <c r="C5" s="14">
        <f>IF(B5&gt;=C91000,B5*20%,B5*10%)</f>
        <v>196</v>
      </c>
      <c r="D5" s="14">
        <f>SUM(B5+C5)</f>
        <v>1176</v>
      </c>
    </row>
    <row r="6" spans="1:4" ht="18" x14ac:dyDescent="0.35">
      <c r="A6" s="13" t="s">
        <v>53</v>
      </c>
      <c r="B6" s="14">
        <v>1600</v>
      </c>
      <c r="C6" s="14">
        <f t="shared" ref="C6:C10" si="0">IF(B6&gt;=C91001,B6*20%,B6*10%)</f>
        <v>320</v>
      </c>
      <c r="D6" s="14">
        <f t="shared" ref="D6:D10" si="1">SUM(B6+C6)</f>
        <v>1920</v>
      </c>
    </row>
    <row r="7" spans="1:4" ht="18" x14ac:dyDescent="0.35">
      <c r="A7" s="13" t="s">
        <v>54</v>
      </c>
      <c r="B7" s="14">
        <v>800</v>
      </c>
      <c r="C7" s="14">
        <f t="shared" si="0"/>
        <v>160</v>
      </c>
      <c r="D7" s="14">
        <f t="shared" si="1"/>
        <v>960</v>
      </c>
    </row>
    <row r="8" spans="1:4" ht="18" x14ac:dyDescent="0.35">
      <c r="A8" s="13" t="s">
        <v>55</v>
      </c>
      <c r="B8" s="14">
        <v>1100</v>
      </c>
      <c r="C8" s="14">
        <f t="shared" si="0"/>
        <v>220</v>
      </c>
      <c r="D8" s="14">
        <f t="shared" si="1"/>
        <v>1320</v>
      </c>
    </row>
    <row r="9" spans="1:4" ht="18" x14ac:dyDescent="0.35">
      <c r="A9" s="13" t="s">
        <v>56</v>
      </c>
      <c r="B9" s="14">
        <v>780</v>
      </c>
      <c r="C9" s="14">
        <f t="shared" si="0"/>
        <v>156</v>
      </c>
      <c r="D9" s="14">
        <f t="shared" si="1"/>
        <v>936</v>
      </c>
    </row>
    <row r="10" spans="1:4" ht="18" x14ac:dyDescent="0.35">
      <c r="A10" s="13" t="s">
        <v>57</v>
      </c>
      <c r="B10" s="14">
        <v>1300</v>
      </c>
      <c r="C10" s="14">
        <f t="shared" si="0"/>
        <v>260</v>
      </c>
      <c r="D10" s="14">
        <f t="shared" si="1"/>
        <v>1560</v>
      </c>
    </row>
    <row r="11" spans="1:4" ht="18" x14ac:dyDescent="0.35">
      <c r="A11" s="11"/>
      <c r="B11" s="11"/>
      <c r="C11" s="11"/>
      <c r="D11" s="11"/>
    </row>
    <row r="12" spans="1:4" ht="18" x14ac:dyDescent="0.35">
      <c r="A12" s="15" t="s">
        <v>58</v>
      </c>
      <c r="B12" s="11"/>
      <c r="C12" s="11" t="s">
        <v>59</v>
      </c>
      <c r="D12" s="11"/>
    </row>
    <row r="13" spans="1:4" ht="18" x14ac:dyDescent="0.35">
      <c r="A13" s="11"/>
      <c r="B13" s="11"/>
      <c r="C13" s="11" t="s">
        <v>60</v>
      </c>
      <c r="D13" s="11"/>
    </row>
    <row r="14" spans="1:4" ht="18" x14ac:dyDescent="0.35">
      <c r="A14" s="11"/>
      <c r="B14" s="11"/>
      <c r="C14" s="11"/>
      <c r="D14" s="11"/>
    </row>
    <row r="15" spans="1:4" ht="18" x14ac:dyDescent="0.35">
      <c r="A15" s="15" t="s">
        <v>61</v>
      </c>
      <c r="B15" s="11"/>
      <c r="C15" s="11" t="s">
        <v>62</v>
      </c>
      <c r="D15" s="11"/>
    </row>
    <row r="16" spans="1:4" ht="18" x14ac:dyDescent="0.35">
      <c r="A16" s="11"/>
      <c r="B16" s="11"/>
      <c r="C16" s="11"/>
      <c r="D16" s="11"/>
    </row>
    <row r="17" spans="1:4" ht="18" x14ac:dyDescent="0.35">
      <c r="A17" s="11"/>
      <c r="B17" s="11"/>
      <c r="C17" s="11"/>
      <c r="D17" s="11"/>
    </row>
  </sheetData>
  <phoneticPr fontId="0" type="noConversion"/>
  <pageMargins left="0.78740157499999996" right="0.78740157499999996" top="0.984251969" bottom="0.984251969" header="0.49212598499999999" footer="0.49212598499999999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H20"/>
  <sheetViews>
    <sheetView showGridLines="0" workbookViewId="0">
      <selection activeCell="E5" sqref="E5"/>
    </sheetView>
  </sheetViews>
  <sheetFormatPr defaultColWidth="11.42578125" defaultRowHeight="15" x14ac:dyDescent="0.3"/>
  <cols>
    <col min="1" max="1" width="5.7109375" style="1" customWidth="1"/>
    <col min="2" max="2" width="12.42578125" style="1" customWidth="1"/>
    <col min="3" max="3" width="10.28515625" style="1" customWidth="1"/>
    <col min="4" max="4" width="13.5703125" style="1" customWidth="1"/>
    <col min="5" max="6" width="11.42578125" style="1" customWidth="1"/>
    <col min="7" max="7" width="12" style="1" bestFit="1" customWidth="1"/>
    <col min="8" max="8" width="16.42578125" style="1" bestFit="1" customWidth="1"/>
    <col min="9" max="16384" width="11.42578125" style="1"/>
  </cols>
  <sheetData>
    <row r="2" spans="2:8" ht="23.25" x14ac:dyDescent="0.35">
      <c r="B2" s="10" t="s">
        <v>63</v>
      </c>
      <c r="C2" s="16"/>
      <c r="D2" s="16"/>
      <c r="E2" s="16"/>
      <c r="F2" s="16"/>
      <c r="G2" s="16"/>
      <c r="H2" s="16"/>
    </row>
    <row r="4" spans="2:8" ht="30" x14ac:dyDescent="0.3">
      <c r="B4" s="17" t="s">
        <v>64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</row>
    <row r="5" spans="2:8" x14ac:dyDescent="0.3">
      <c r="B5" s="7" t="s">
        <v>71</v>
      </c>
      <c r="C5" s="22">
        <v>5.5</v>
      </c>
      <c r="D5" s="6">
        <v>75</v>
      </c>
      <c r="E5" s="22"/>
      <c r="F5" s="22"/>
      <c r="G5" s="22"/>
      <c r="H5" s="7"/>
    </row>
    <row r="6" spans="2:8" x14ac:dyDescent="0.3">
      <c r="B6" s="7" t="s">
        <v>72</v>
      </c>
      <c r="C6" s="22">
        <v>9.3000000000000007</v>
      </c>
      <c r="D6" s="6">
        <v>85</v>
      </c>
      <c r="E6" s="22"/>
      <c r="F6" s="22"/>
      <c r="G6" s="22"/>
      <c r="H6" s="7"/>
    </row>
    <row r="7" spans="2:8" x14ac:dyDescent="0.3">
      <c r="B7" s="7" t="s">
        <v>73</v>
      </c>
      <c r="C7" s="22">
        <v>5.0999999999999996</v>
      </c>
      <c r="D7" s="6">
        <v>28</v>
      </c>
      <c r="E7" s="22"/>
      <c r="F7" s="22"/>
      <c r="G7" s="22"/>
      <c r="H7" s="7"/>
    </row>
    <row r="8" spans="2:8" x14ac:dyDescent="0.3">
      <c r="B8" s="7" t="s">
        <v>74</v>
      </c>
      <c r="C8" s="22">
        <v>10</v>
      </c>
      <c r="D8" s="6">
        <v>37</v>
      </c>
      <c r="E8" s="22"/>
      <c r="F8" s="22"/>
      <c r="G8" s="22"/>
      <c r="H8" s="7"/>
    </row>
    <row r="9" spans="2:8" x14ac:dyDescent="0.3">
      <c r="B9" s="7" t="s">
        <v>75</v>
      </c>
      <c r="C9" s="22">
        <v>12</v>
      </c>
      <c r="D9" s="6">
        <v>62</v>
      </c>
      <c r="E9" s="22"/>
      <c r="F9" s="22"/>
      <c r="G9" s="22"/>
      <c r="H9" s="7"/>
    </row>
    <row r="11" spans="2:8" x14ac:dyDescent="0.3">
      <c r="B11" s="9" t="s">
        <v>76</v>
      </c>
      <c r="C11" s="1" t="s">
        <v>77</v>
      </c>
    </row>
    <row r="13" spans="2:8" x14ac:dyDescent="0.3">
      <c r="B13" s="9" t="s">
        <v>78</v>
      </c>
      <c r="C13" s="1" t="s">
        <v>79</v>
      </c>
    </row>
    <row r="14" spans="2:8" x14ac:dyDescent="0.3">
      <c r="C14" s="1" t="s">
        <v>80</v>
      </c>
    </row>
    <row r="16" spans="2:8" x14ac:dyDescent="0.3">
      <c r="B16" s="9" t="s">
        <v>81</v>
      </c>
      <c r="D16" s="1" t="s">
        <v>82</v>
      </c>
    </row>
    <row r="18" spans="2:2" x14ac:dyDescent="0.3">
      <c r="B18" s="9" t="s">
        <v>83</v>
      </c>
    </row>
    <row r="19" spans="2:2" x14ac:dyDescent="0.3">
      <c r="B19" s="1" t="s">
        <v>84</v>
      </c>
    </row>
    <row r="20" spans="2:2" x14ac:dyDescent="0.3">
      <c r="B20" s="1" t="s">
        <v>85</v>
      </c>
    </row>
  </sheetData>
  <phoneticPr fontId="0" type="noConversion"/>
  <pageMargins left="0.78740157499999996" right="0.78740157499999996" top="0.984251969" bottom="0.984251969" header="0.49212598499999999" footer="0.49212598499999999"/>
  <pageSetup paperSize="9" orientation="portrait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EX1</vt:lpstr>
      <vt:lpstr>EX2</vt:lpstr>
      <vt:lpstr>EX3</vt:lpstr>
      <vt:lpstr>EX4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DOS SANTOS DO NASCIMENTO</dc:creator>
  <cp:lastModifiedBy>REBECA ALVES RIBEIRO</cp:lastModifiedBy>
  <cp:lastPrinted>2001-12-04T22:51:25Z</cp:lastPrinted>
  <dcterms:created xsi:type="dcterms:W3CDTF">1997-04-06T15:11:38Z</dcterms:created>
  <dcterms:modified xsi:type="dcterms:W3CDTF">2024-11-28T00:30:41Z</dcterms:modified>
</cp:coreProperties>
</file>