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rid.slopes7\Desktop\GF_INGRID\"/>
    </mc:Choice>
  </mc:AlternateContent>
  <xr:revisionPtr revIDLastSave="0" documentId="13_ncr:1_{F5799E86-6EFA-40D3-BB20-C0EE531073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7" sheetId="1" r:id="rId1"/>
  </sheets>
  <definedNames>
    <definedName name="IR_2">#REF!</definedName>
    <definedName name="TabelaPreço">'EX7'!$K$1:$N$5</definedName>
    <definedName name="TB_PREÇOS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H8" i="1"/>
  <c r="H9" i="1"/>
  <c r="I9" i="1" s="1"/>
  <c r="H10" i="1"/>
  <c r="H11" i="1"/>
  <c r="H12" i="1"/>
  <c r="I12" i="1" s="1"/>
  <c r="H13" i="1"/>
  <c r="I13" i="1" s="1"/>
  <c r="H14" i="1"/>
  <c r="H15" i="1"/>
  <c r="I15" i="1" s="1"/>
  <c r="H16" i="1"/>
  <c r="G7" i="1"/>
  <c r="E7" i="1"/>
  <c r="D7" i="1"/>
  <c r="I8" i="1"/>
  <c r="I10" i="1"/>
  <c r="I11" i="1"/>
  <c r="I14" i="1"/>
  <c r="I16" i="1"/>
  <c r="G8" i="1"/>
  <c r="G9" i="1"/>
  <c r="G10" i="1"/>
  <c r="G11" i="1"/>
  <c r="G12" i="1"/>
  <c r="G13" i="1"/>
  <c r="G14" i="1"/>
  <c r="G15" i="1"/>
  <c r="G16" i="1"/>
  <c r="E8" i="1"/>
  <c r="E9" i="1"/>
  <c r="E10" i="1"/>
  <c r="E11" i="1"/>
  <c r="E12" i="1"/>
  <c r="E13" i="1"/>
  <c r="E14" i="1"/>
  <c r="E15" i="1"/>
  <c r="E16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<sst xmlns="http://schemas.openxmlformats.org/spreadsheetml/2006/main" count="40" uniqueCount="40">
  <si>
    <t>Total Apurado - Desconto</t>
  </si>
  <si>
    <t>Total a Pagar:</t>
  </si>
  <si>
    <t>caso contrário não terá Desconto</t>
  </si>
  <si>
    <t>20% de desconto sobre o Total Apurado,</t>
  </si>
  <si>
    <t>Se o associado estiver em carência,</t>
  </si>
  <si>
    <t>Desconto:</t>
  </si>
  <si>
    <t>Valor da mensalidade do TITULAR + o valor da mensalidade de seus DEPENDENTES</t>
  </si>
  <si>
    <t>Total Apurado:</t>
  </si>
  <si>
    <t>caso contrário, deve aparecer somente alguns tracejados (---)</t>
  </si>
  <si>
    <r>
      <t xml:space="preserve">deve aparecer a mensagem </t>
    </r>
    <r>
      <rPr>
        <b/>
        <sz val="11"/>
        <color theme="1"/>
        <rFont val="Calibri"/>
        <family val="2"/>
        <scheme val="minor"/>
      </rPr>
      <t>Em Carência</t>
    </r>
    <r>
      <rPr>
        <sz val="11"/>
        <color theme="1"/>
        <rFont val="Calibri"/>
        <family val="2"/>
        <scheme val="minor"/>
      </rPr>
      <t>,</t>
    </r>
  </si>
  <si>
    <t>Se Data Fim de Carência &gt; Data de Referência,</t>
  </si>
  <si>
    <t>Situção:</t>
  </si>
  <si>
    <t>Data de Adesão + o número de dias de carência (encontrado na Tabela de Preços)</t>
  </si>
  <si>
    <t>Data Fim Carência:</t>
  </si>
  <si>
    <t>Janete</t>
  </si>
  <si>
    <t>Marisa</t>
  </si>
  <si>
    <t>Andre</t>
  </si>
  <si>
    <t>Luciana</t>
  </si>
  <si>
    <t>Marisol</t>
  </si>
  <si>
    <t>Sueli</t>
  </si>
  <si>
    <t>Paulo</t>
  </si>
  <si>
    <t>Pedro</t>
  </si>
  <si>
    <t>Maurício</t>
  </si>
  <si>
    <t>Silvana</t>
  </si>
  <si>
    <t>Total a Pagar</t>
  </si>
  <si>
    <t>Desconto</t>
  </si>
  <si>
    <t>Total Apurado</t>
  </si>
  <si>
    <t>N° de Dependentes</t>
  </si>
  <si>
    <t>Situação</t>
  </si>
  <si>
    <t>Data Fim Carência</t>
  </si>
  <si>
    <t>Data de Adesão</t>
  </si>
  <si>
    <t>Tipo de Plano</t>
  </si>
  <si>
    <t>Nome do Titular</t>
  </si>
  <si>
    <t>Data de Referência:</t>
  </si>
  <si>
    <t>Relação de Associados - Contas a Receber</t>
  </si>
  <si>
    <t>Valor Dependente</t>
  </si>
  <si>
    <t>Valor Titular</t>
  </si>
  <si>
    <t>Carência</t>
  </si>
  <si>
    <t>Serviços de Assistência Médica</t>
  </si>
  <si>
    <t>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</si>
</sst>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Separador de milhares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zoomScale="90" zoomScaleNormal="90" workbookViewId="0">
      <selection activeCell="H8" sqref="H8"/>
    </sheetView>
  </sheetViews>
  <sheetFormatPr defaultRowHeight="15" x14ac:dyDescent="0.25"/>
  <cols>
    <col min="1" max="1" width="18.5703125" bestFit="1" customWidth="1"/>
    <col min="3" max="3" width="17.7109375" customWidth="1"/>
    <col min="4" max="4" width="14.85546875" customWidth="1"/>
    <col min="5" max="5" width="11.7109375" bestFit="1" customWidth="1"/>
    <col min="6" max="6" width="13.140625" customWidth="1"/>
    <col min="7" max="7" width="17" customWidth="1"/>
    <col min="8" max="8" width="17.42578125" bestFit="1" customWidth="1"/>
    <col min="9" max="9" width="15.85546875" customWidth="1"/>
    <col min="11" max="11" width="5.85546875" bestFit="1" customWidth="1"/>
    <col min="12" max="12" width="8.5703125" bestFit="1" customWidth="1"/>
    <col min="13" max="13" width="11.85546875" bestFit="1" customWidth="1"/>
    <col min="14" max="14" width="17.5703125" bestFit="1" customWidth="1"/>
  </cols>
  <sheetData>
    <row r="1" spans="1:14" x14ac:dyDescent="0.25">
      <c r="A1" s="8" t="s">
        <v>38</v>
      </c>
      <c r="B1" s="8"/>
      <c r="C1" s="8"/>
      <c r="D1" s="8"/>
      <c r="E1" s="8"/>
      <c r="F1" s="8"/>
      <c r="G1" s="8"/>
      <c r="H1" s="8"/>
      <c r="I1" s="8"/>
      <c r="K1" s="7" t="s">
        <v>39</v>
      </c>
      <c r="L1" s="7" t="s">
        <v>37</v>
      </c>
      <c r="M1" s="7" t="s">
        <v>36</v>
      </c>
      <c r="N1" s="7" t="s">
        <v>35</v>
      </c>
    </row>
    <row r="2" spans="1:14" x14ac:dyDescent="0.25">
      <c r="A2" s="9" t="s">
        <v>34</v>
      </c>
      <c r="B2" s="9"/>
      <c r="C2" s="9"/>
      <c r="D2" s="9"/>
      <c r="E2" s="9"/>
      <c r="F2" s="9"/>
      <c r="G2" s="9"/>
      <c r="H2" s="9"/>
      <c r="I2" s="9"/>
      <c r="K2" s="4">
        <v>1</v>
      </c>
      <c r="L2" s="4">
        <v>60</v>
      </c>
      <c r="M2" s="2">
        <v>400</v>
      </c>
      <c r="N2" s="2">
        <v>200</v>
      </c>
    </row>
    <row r="3" spans="1:14" x14ac:dyDescent="0.25">
      <c r="K3" s="4">
        <v>2</v>
      </c>
      <c r="L3" s="4">
        <v>90</v>
      </c>
      <c r="M3" s="2">
        <v>150</v>
      </c>
      <c r="N3" s="2">
        <v>35</v>
      </c>
    </row>
    <row r="4" spans="1:14" x14ac:dyDescent="0.25">
      <c r="A4" t="s">
        <v>33</v>
      </c>
      <c r="C4" s="5">
        <v>39726</v>
      </c>
      <c r="K4" s="4">
        <v>3</v>
      </c>
      <c r="L4" s="4">
        <v>20</v>
      </c>
      <c r="M4" s="2">
        <v>350</v>
      </c>
      <c r="N4" s="2">
        <v>250</v>
      </c>
    </row>
    <row r="5" spans="1:14" x14ac:dyDescent="0.25">
      <c r="K5" s="4">
        <v>4</v>
      </c>
      <c r="L5" s="4">
        <v>30</v>
      </c>
      <c r="M5" s="2">
        <v>700</v>
      </c>
      <c r="N5" s="2">
        <v>500</v>
      </c>
    </row>
    <row r="6" spans="1:14" ht="30" x14ac:dyDescent="0.25">
      <c r="A6" s="6" t="s">
        <v>32</v>
      </c>
      <c r="B6" s="6" t="s">
        <v>31</v>
      </c>
      <c r="C6" s="6" t="s">
        <v>30</v>
      </c>
      <c r="D6" s="6" t="s">
        <v>29</v>
      </c>
      <c r="E6" s="6" t="s">
        <v>28</v>
      </c>
      <c r="F6" s="6" t="s">
        <v>27</v>
      </c>
      <c r="G6" s="6" t="s">
        <v>26</v>
      </c>
      <c r="H6" s="6" t="s">
        <v>25</v>
      </c>
      <c r="I6" s="6" t="s">
        <v>24</v>
      </c>
    </row>
    <row r="7" spans="1:14" x14ac:dyDescent="0.25">
      <c r="A7" s="4" t="s">
        <v>23</v>
      </c>
      <c r="B7" s="3">
        <v>3</v>
      </c>
      <c r="C7" s="5">
        <v>39693</v>
      </c>
      <c r="D7" s="5">
        <f>VLOOKUP(B7,TabelaPreço,2,0)+C7</f>
        <v>39713</v>
      </c>
      <c r="E7" s="4" t="str">
        <f>IF(D7&gt;$C$4,"Em carencia","---")</f>
        <v>---</v>
      </c>
      <c r="F7" s="3">
        <v>2</v>
      </c>
      <c r="G7" s="2">
        <f>VLOOKUP(B7,TabelaPreço,3,0)+F7*VLOOKUP(B7,TabelaPreço,4,0)</f>
        <v>850</v>
      </c>
      <c r="H7" s="2">
        <f>IF(E7="Em carencia",G7*20%,0)</f>
        <v>0</v>
      </c>
      <c r="I7" s="2">
        <f>G7-H7</f>
        <v>850</v>
      </c>
    </row>
    <row r="8" spans="1:14" x14ac:dyDescent="0.25">
      <c r="A8" s="4" t="s">
        <v>22</v>
      </c>
      <c r="B8" s="3">
        <v>1</v>
      </c>
      <c r="C8" s="5">
        <v>39655</v>
      </c>
      <c r="D8" s="5">
        <f>VLOOKUP(B8,TabelaPreço,2,0)+C8</f>
        <v>39715</v>
      </c>
      <c r="E8" s="4" t="str">
        <f t="shared" ref="E8:E16" si="0">IF(D8&gt;$C$4,"Em carencia","---")</f>
        <v>---</v>
      </c>
      <c r="F8" s="3">
        <v>1</v>
      </c>
      <c r="G8" s="2">
        <f>VLOOKUP(B8,TabelaPreço,3,0)+F8*VLOOKUP(B8,TabelaPreço,4,0)</f>
        <v>600</v>
      </c>
      <c r="H8" s="2">
        <f t="shared" ref="H8:H16" si="1">IF(E8="Em carencia",G8*20%,0)</f>
        <v>0</v>
      </c>
      <c r="I8" s="2">
        <f t="shared" ref="I8:I16" si="2">G8-H8</f>
        <v>600</v>
      </c>
    </row>
    <row r="9" spans="1:14" x14ac:dyDescent="0.25">
      <c r="A9" s="4" t="s">
        <v>21</v>
      </c>
      <c r="B9" s="3">
        <v>2</v>
      </c>
      <c r="C9" s="5">
        <v>39675</v>
      </c>
      <c r="D9" s="5">
        <f>VLOOKUP(B9,TabelaPreço,2,0)+C9</f>
        <v>39765</v>
      </c>
      <c r="E9" s="4" t="str">
        <f t="shared" si="0"/>
        <v>Em carencia</v>
      </c>
      <c r="F9" s="3">
        <v>4</v>
      </c>
      <c r="G9" s="2">
        <f>VLOOKUP(B9,TabelaPreço,3,0)+F9*VLOOKUP(B9,TabelaPreço,4,0)</f>
        <v>290</v>
      </c>
      <c r="H9" s="2">
        <f t="shared" si="1"/>
        <v>58</v>
      </c>
      <c r="I9" s="2">
        <f t="shared" si="2"/>
        <v>232</v>
      </c>
    </row>
    <row r="10" spans="1:14" x14ac:dyDescent="0.25">
      <c r="A10" s="4" t="s">
        <v>20</v>
      </c>
      <c r="B10" s="3">
        <v>3</v>
      </c>
      <c r="C10" s="5">
        <v>39663</v>
      </c>
      <c r="D10" s="5">
        <f>VLOOKUP(B10,TabelaPreço,2,0)+C10</f>
        <v>39683</v>
      </c>
      <c r="E10" s="4" t="str">
        <f t="shared" si="0"/>
        <v>---</v>
      </c>
      <c r="F10" s="3">
        <v>0</v>
      </c>
      <c r="G10" s="2">
        <f>VLOOKUP(B10,TabelaPreço,3,0)+F10*VLOOKUP(B10,TabelaPreço,4,0)</f>
        <v>350</v>
      </c>
      <c r="H10" s="2">
        <f t="shared" si="1"/>
        <v>0</v>
      </c>
      <c r="I10" s="2">
        <f t="shared" si="2"/>
        <v>350</v>
      </c>
    </row>
    <row r="11" spans="1:14" x14ac:dyDescent="0.25">
      <c r="A11" s="4" t="s">
        <v>19</v>
      </c>
      <c r="B11" s="3">
        <v>4</v>
      </c>
      <c r="C11" s="5">
        <v>39649</v>
      </c>
      <c r="D11" s="5">
        <f>VLOOKUP(B11,TabelaPreço,2,0)+C11</f>
        <v>39679</v>
      </c>
      <c r="E11" s="4" t="str">
        <f t="shared" si="0"/>
        <v>---</v>
      </c>
      <c r="F11" s="3">
        <v>0</v>
      </c>
      <c r="G11" s="2">
        <f>VLOOKUP(B11,TabelaPreço,3,0)+F11*VLOOKUP(B11,TabelaPreço,4,0)</f>
        <v>700</v>
      </c>
      <c r="H11" s="2">
        <f t="shared" si="1"/>
        <v>0</v>
      </c>
      <c r="I11" s="2">
        <f t="shared" si="2"/>
        <v>700</v>
      </c>
    </row>
    <row r="12" spans="1:14" x14ac:dyDescent="0.25">
      <c r="A12" s="4" t="s">
        <v>18</v>
      </c>
      <c r="B12" s="3">
        <v>1</v>
      </c>
      <c r="C12" s="5">
        <v>39700</v>
      </c>
      <c r="D12" s="5">
        <f>VLOOKUP(B12,TabelaPreço,2,0)+C12</f>
        <v>39760</v>
      </c>
      <c r="E12" s="4" t="str">
        <f t="shared" si="0"/>
        <v>Em carencia</v>
      </c>
      <c r="F12" s="3">
        <v>3</v>
      </c>
      <c r="G12" s="2">
        <f>VLOOKUP(B12,TabelaPreço,3,0)+F12*VLOOKUP(B12,TabelaPreço,4,0)</f>
        <v>1000</v>
      </c>
      <c r="H12" s="2">
        <f t="shared" si="1"/>
        <v>200</v>
      </c>
      <c r="I12" s="2">
        <f t="shared" si="2"/>
        <v>800</v>
      </c>
    </row>
    <row r="13" spans="1:14" x14ac:dyDescent="0.25">
      <c r="A13" s="4" t="s">
        <v>17</v>
      </c>
      <c r="B13" s="3">
        <v>3</v>
      </c>
      <c r="C13" s="5">
        <v>39641</v>
      </c>
      <c r="D13" s="5">
        <f>VLOOKUP(B13,TabelaPreço,2,0)+C13</f>
        <v>39661</v>
      </c>
      <c r="E13" s="4" t="str">
        <f t="shared" si="0"/>
        <v>---</v>
      </c>
      <c r="F13" s="3">
        <v>4</v>
      </c>
      <c r="G13" s="2">
        <f>VLOOKUP(B13,TabelaPreço,3,0)+F13*VLOOKUP(B13,TabelaPreço,4,0)</f>
        <v>1350</v>
      </c>
      <c r="H13" s="2">
        <f t="shared" si="1"/>
        <v>0</v>
      </c>
      <c r="I13" s="2">
        <f t="shared" si="2"/>
        <v>1350</v>
      </c>
    </row>
    <row r="14" spans="1:14" x14ac:dyDescent="0.25">
      <c r="A14" s="4" t="s">
        <v>16</v>
      </c>
      <c r="B14" s="3">
        <v>4</v>
      </c>
      <c r="C14" s="5">
        <v>39711</v>
      </c>
      <c r="D14" s="5">
        <f>VLOOKUP(B14,TabelaPreço,2,0)+C14</f>
        <v>39741</v>
      </c>
      <c r="E14" s="4" t="str">
        <f t="shared" si="0"/>
        <v>Em carencia</v>
      </c>
      <c r="F14" s="3">
        <v>5</v>
      </c>
      <c r="G14" s="2">
        <f>VLOOKUP(B14,TabelaPreço,3,0)+F14*VLOOKUP(B14,TabelaPreço,4,0)</f>
        <v>3200</v>
      </c>
      <c r="H14" s="2">
        <f t="shared" si="1"/>
        <v>640</v>
      </c>
      <c r="I14" s="2">
        <f t="shared" si="2"/>
        <v>2560</v>
      </c>
    </row>
    <row r="15" spans="1:14" x14ac:dyDescent="0.25">
      <c r="A15" s="4" t="s">
        <v>15</v>
      </c>
      <c r="B15" s="3">
        <v>1</v>
      </c>
      <c r="C15" s="5">
        <v>39674</v>
      </c>
      <c r="D15" s="5">
        <f>VLOOKUP(B15,TabelaPreço,2,0)+C15</f>
        <v>39734</v>
      </c>
      <c r="E15" s="4" t="str">
        <f t="shared" si="0"/>
        <v>Em carencia</v>
      </c>
      <c r="F15" s="3">
        <v>1</v>
      </c>
      <c r="G15" s="2">
        <f>VLOOKUP(B15,TabelaPreço,3,0)+F15*VLOOKUP(B15,TabelaPreço,4,0)</f>
        <v>600</v>
      </c>
      <c r="H15" s="2">
        <f t="shared" si="1"/>
        <v>120</v>
      </c>
      <c r="I15" s="2">
        <f t="shared" si="2"/>
        <v>480</v>
      </c>
    </row>
    <row r="16" spans="1:14" x14ac:dyDescent="0.25">
      <c r="A16" s="4" t="s">
        <v>14</v>
      </c>
      <c r="B16" s="3">
        <v>2</v>
      </c>
      <c r="C16" s="5">
        <v>39470</v>
      </c>
      <c r="D16" s="5">
        <f>VLOOKUP(B16,TabelaPreço,2,0)+C16</f>
        <v>39560</v>
      </c>
      <c r="E16" s="4" t="str">
        <f t="shared" si="0"/>
        <v>---</v>
      </c>
      <c r="F16" s="3">
        <v>2</v>
      </c>
      <c r="G16" s="2">
        <f>VLOOKUP(B16,TabelaPreço,3,0)+F16*VLOOKUP(B16,TabelaPreço,4,0)</f>
        <v>220</v>
      </c>
      <c r="H16" s="2">
        <f t="shared" si="1"/>
        <v>0</v>
      </c>
      <c r="I16" s="2">
        <f t="shared" si="2"/>
        <v>220</v>
      </c>
    </row>
    <row r="19" spans="1:2" x14ac:dyDescent="0.25">
      <c r="A19" s="1" t="s">
        <v>13</v>
      </c>
      <c r="B19" t="s">
        <v>12</v>
      </c>
    </row>
    <row r="21" spans="1:2" x14ac:dyDescent="0.25">
      <c r="A21" s="1" t="s">
        <v>11</v>
      </c>
      <c r="B21" t="s">
        <v>10</v>
      </c>
    </row>
    <row r="22" spans="1:2" x14ac:dyDescent="0.25">
      <c r="B22" t="s">
        <v>9</v>
      </c>
    </row>
    <row r="23" spans="1:2" x14ac:dyDescent="0.25">
      <c r="B23" t="s">
        <v>8</v>
      </c>
    </row>
    <row r="25" spans="1:2" x14ac:dyDescent="0.25">
      <c r="A25" s="1" t="s">
        <v>7</v>
      </c>
      <c r="B25" t="s">
        <v>6</v>
      </c>
    </row>
    <row r="27" spans="1:2" x14ac:dyDescent="0.25">
      <c r="A27" s="1" t="s">
        <v>5</v>
      </c>
      <c r="B27" t="s">
        <v>4</v>
      </c>
    </row>
    <row r="28" spans="1:2" x14ac:dyDescent="0.25">
      <c r="B28" t="s">
        <v>3</v>
      </c>
    </row>
    <row r="29" spans="1:2" x14ac:dyDescent="0.25">
      <c r="B29" t="s">
        <v>2</v>
      </c>
    </row>
    <row r="31" spans="1:2" x14ac:dyDescent="0.25">
      <c r="A31" s="1" t="s">
        <v>1</v>
      </c>
      <c r="B31" t="s">
        <v>0</v>
      </c>
    </row>
  </sheetData>
  <mergeCells count="2">
    <mergeCell ref="A1:I1"/>
    <mergeCell ref="A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EX7</vt:lpstr>
      <vt:lpstr>TabelaPreço</vt:lpstr>
    </vt:vector>
  </TitlesOfParts>
  <Company>Impacta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INGRID DA SILVA LOPES</cp:lastModifiedBy>
  <dcterms:created xsi:type="dcterms:W3CDTF">2011-09-01T10:42:11Z</dcterms:created>
  <dcterms:modified xsi:type="dcterms:W3CDTF">2024-12-03T01:24:34Z</dcterms:modified>
</cp:coreProperties>
</file>