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ngus\SCCPs\SCCPs calculations\SCCPs - Pattern calculator\Github\"/>
    </mc:Choice>
  </mc:AlternateContent>
  <xr:revisionPtr revIDLastSave="0" documentId="13_ncr:1_{86E75F7D-B6F6-4D70-8473-EB2E3D5978DB}" xr6:coauthVersionLast="40" xr6:coauthVersionMax="40" xr10:uidLastSave="{00000000-0000-0000-0000-000000000000}"/>
  <bookViews>
    <workbookView xWindow="720" yWindow="360" windowWidth="27555" windowHeight="14595" activeTab="2" xr2:uid="{00000000-000D-0000-FFFF-FFFF00000000}"/>
  </bookViews>
  <sheets>
    <sheet name="SCCP Multiple chains" sheetId="10" r:id="rId1"/>
    <sheet name="MCCP  Multiple chains" sheetId="11" r:id="rId2"/>
    <sheet name="LCCP  Multiple chains" sheetId="12" r:id="rId3"/>
  </sheets>
  <calcPr calcId="181029"/>
</workbook>
</file>

<file path=xl/calcChain.xml><?xml version="1.0" encoding="utf-8"?>
<calcChain xmlns="http://schemas.openxmlformats.org/spreadsheetml/2006/main">
  <c r="AD143" i="12" l="1"/>
  <c r="AC143" i="12"/>
  <c r="AB143" i="12"/>
  <c r="AA143" i="12"/>
  <c r="Z143" i="12"/>
  <c r="AD142" i="12"/>
  <c r="AC142" i="12"/>
  <c r="AB142" i="12"/>
  <c r="AA142" i="12"/>
  <c r="Z142" i="12"/>
  <c r="AD141" i="12"/>
  <c r="AC141" i="12"/>
  <c r="AB141" i="12"/>
  <c r="AA141" i="12"/>
  <c r="Z141" i="12"/>
  <c r="AD140" i="12"/>
  <c r="AC140" i="12"/>
  <c r="AB140" i="12"/>
  <c r="AA140" i="12"/>
  <c r="Z140" i="12"/>
  <c r="AD139" i="12"/>
  <c r="AC139" i="12"/>
  <c r="AB139" i="12"/>
  <c r="AA139" i="12"/>
  <c r="Z139" i="12"/>
  <c r="AD138" i="12"/>
  <c r="AC138" i="12"/>
  <c r="AB138" i="12"/>
  <c r="AA138" i="12"/>
  <c r="Z138" i="12"/>
  <c r="AD137" i="12"/>
  <c r="AC137" i="12"/>
  <c r="AB137" i="12"/>
  <c r="AA137" i="12"/>
  <c r="Z137" i="12"/>
  <c r="AD136" i="12"/>
  <c r="AC136" i="12"/>
  <c r="AB136" i="12"/>
  <c r="AA136" i="12"/>
  <c r="Z136" i="12"/>
  <c r="AD135" i="12"/>
  <c r="AC135" i="12"/>
  <c r="AB135" i="12"/>
  <c r="AA135" i="12"/>
  <c r="Z135" i="12"/>
  <c r="AD134" i="12"/>
  <c r="AC134" i="12"/>
  <c r="AB134" i="12"/>
  <c r="AA134" i="12"/>
  <c r="Z134" i="12"/>
  <c r="AD133" i="12"/>
  <c r="AC133" i="12"/>
  <c r="AB133" i="12"/>
  <c r="AA133" i="12"/>
  <c r="Z133" i="12"/>
  <c r="AD132" i="12"/>
  <c r="AC132" i="12"/>
  <c r="AB132" i="12"/>
  <c r="AA132" i="12"/>
  <c r="Z132" i="12"/>
  <c r="AD131" i="12"/>
  <c r="AC131" i="12"/>
  <c r="AB131" i="12"/>
  <c r="AA131" i="12"/>
  <c r="Z131" i="12"/>
  <c r="AD130" i="12"/>
  <c r="AC130" i="12"/>
  <c r="AB130" i="12"/>
  <c r="AA130" i="12"/>
  <c r="Z130" i="12"/>
  <c r="AD129" i="12"/>
  <c r="AC129" i="12"/>
  <c r="AB129" i="12"/>
  <c r="AA129" i="12"/>
  <c r="Z129" i="12"/>
  <c r="AD128" i="12"/>
  <c r="AC128" i="12"/>
  <c r="AB128" i="12"/>
  <c r="AA128" i="12"/>
  <c r="Z128" i="12"/>
  <c r="AD127" i="12"/>
  <c r="AC127" i="12"/>
  <c r="AB127" i="12"/>
  <c r="AA127" i="12"/>
  <c r="Z127" i="12"/>
  <c r="AD126" i="12"/>
  <c r="AC126" i="12"/>
  <c r="AB126" i="12"/>
  <c r="AA126" i="12"/>
  <c r="Z126" i="12"/>
  <c r="AD125" i="12"/>
  <c r="AC125" i="12"/>
  <c r="AB125" i="12"/>
  <c r="AA125" i="12"/>
  <c r="Z125" i="12"/>
  <c r="AD124" i="12"/>
  <c r="AC124" i="12"/>
  <c r="AB124" i="12"/>
  <c r="AA124" i="12"/>
  <c r="Z124" i="12"/>
  <c r="AD123" i="12"/>
  <c r="AC123" i="12"/>
  <c r="AB123" i="12"/>
  <c r="AA123" i="12"/>
  <c r="Z123" i="12"/>
  <c r="AD122" i="12"/>
  <c r="AC122" i="12"/>
  <c r="AB122" i="12"/>
  <c r="AA122" i="12"/>
  <c r="Z122" i="12"/>
  <c r="AD121" i="12"/>
  <c r="AC121" i="12"/>
  <c r="AB121" i="12"/>
  <c r="AA121" i="12"/>
  <c r="Z121" i="12"/>
  <c r="AD120" i="12"/>
  <c r="AC120" i="12"/>
  <c r="AB120" i="12"/>
  <c r="AA120" i="12"/>
  <c r="Z120" i="12"/>
  <c r="AD119" i="12"/>
  <c r="AC119" i="12"/>
  <c r="AB119" i="12"/>
  <c r="AA119" i="12"/>
  <c r="Z119" i="12"/>
  <c r="AD118" i="12"/>
  <c r="AC118" i="12"/>
  <c r="AB118" i="12"/>
  <c r="AA118" i="12"/>
  <c r="Z118" i="12"/>
  <c r="AD117" i="12"/>
  <c r="AC117" i="12"/>
  <c r="AB117" i="12"/>
  <c r="AA117" i="12"/>
  <c r="Z117" i="12"/>
  <c r="AD116" i="12"/>
  <c r="AC116" i="12"/>
  <c r="AB116" i="12"/>
  <c r="AA116" i="12"/>
  <c r="Z116" i="12"/>
  <c r="AD115" i="12"/>
  <c r="AC115" i="12"/>
  <c r="AB115" i="12"/>
  <c r="AA115" i="12"/>
  <c r="Z115" i="12"/>
  <c r="AD114" i="12"/>
  <c r="AC114" i="12"/>
  <c r="AB114" i="12"/>
  <c r="AA114" i="12"/>
  <c r="Z114" i="12"/>
  <c r="AD113" i="12"/>
  <c r="AC113" i="12"/>
  <c r="AB113" i="12"/>
  <c r="AA113" i="12"/>
  <c r="Z113" i="12"/>
  <c r="AD112" i="12"/>
  <c r="AC112" i="12"/>
  <c r="AB112" i="12"/>
  <c r="AA112" i="12"/>
  <c r="Z112" i="12"/>
  <c r="AD111" i="12"/>
  <c r="AC111" i="12"/>
  <c r="AB111" i="12"/>
  <c r="AA111" i="12"/>
  <c r="Z111" i="12"/>
  <c r="AD110" i="12"/>
  <c r="AC110" i="12"/>
  <c r="AB110" i="12"/>
  <c r="AA110" i="12"/>
  <c r="Z110" i="12"/>
  <c r="AD109" i="12"/>
  <c r="AC109" i="12"/>
  <c r="AB109" i="12"/>
  <c r="AA109" i="12"/>
  <c r="Z109" i="12"/>
  <c r="AD108" i="12"/>
  <c r="AC108" i="12"/>
  <c r="AB108" i="12"/>
  <c r="AA108" i="12"/>
  <c r="Z108" i="12"/>
  <c r="AD107" i="12"/>
  <c r="AC107" i="12"/>
  <c r="AB107" i="12"/>
  <c r="AA107" i="12"/>
  <c r="Z107" i="12"/>
  <c r="AD106" i="12"/>
  <c r="AC106" i="12"/>
  <c r="AB106" i="12"/>
  <c r="AA106" i="12"/>
  <c r="Z106" i="12"/>
  <c r="AD105" i="12"/>
  <c r="AC105" i="12"/>
  <c r="AB105" i="12"/>
  <c r="AA105" i="12"/>
  <c r="Z105" i="12"/>
  <c r="AD104" i="12"/>
  <c r="AC104" i="12"/>
  <c r="AB104" i="12"/>
  <c r="AA104" i="12"/>
  <c r="Z104" i="12"/>
  <c r="AD103" i="12"/>
  <c r="AC103" i="12"/>
  <c r="AB103" i="12"/>
  <c r="AA103" i="12"/>
  <c r="Z103" i="12"/>
  <c r="AD102" i="12"/>
  <c r="AC102" i="12"/>
  <c r="AB102" i="12"/>
  <c r="AA102" i="12"/>
  <c r="Z102" i="12"/>
  <c r="AD101" i="12"/>
  <c r="AC101" i="12"/>
  <c r="AB101" i="12"/>
  <c r="AA101" i="12"/>
  <c r="Z101" i="12"/>
  <c r="AD100" i="12"/>
  <c r="AC100" i="12"/>
  <c r="AB100" i="12"/>
  <c r="AA100" i="12"/>
  <c r="Z100" i="12"/>
  <c r="AD99" i="12"/>
  <c r="AC99" i="12"/>
  <c r="AB99" i="12"/>
  <c r="AA99" i="12"/>
  <c r="Z99" i="12"/>
  <c r="AD98" i="12"/>
  <c r="AC98" i="12"/>
  <c r="AB98" i="12"/>
  <c r="AA98" i="12"/>
  <c r="Z98" i="12"/>
  <c r="AD97" i="12"/>
  <c r="AC97" i="12"/>
  <c r="AB97" i="12"/>
  <c r="AA97" i="12"/>
  <c r="Z97" i="12"/>
  <c r="AD96" i="12"/>
  <c r="AC96" i="12"/>
  <c r="AB96" i="12"/>
  <c r="AA96" i="12"/>
  <c r="Z96" i="12"/>
  <c r="AD95" i="12"/>
  <c r="AC95" i="12"/>
  <c r="AB95" i="12"/>
  <c r="AA95" i="12"/>
  <c r="Z95" i="12"/>
  <c r="AD94" i="12"/>
  <c r="AC94" i="12"/>
  <c r="AB94" i="12"/>
  <c r="AA94" i="12"/>
  <c r="Z94" i="12"/>
  <c r="AD93" i="12"/>
  <c r="AC93" i="12"/>
  <c r="AB93" i="12"/>
  <c r="AA93" i="12"/>
  <c r="Z93" i="12"/>
  <c r="AD92" i="12"/>
  <c r="AC92" i="12"/>
  <c r="AB92" i="12"/>
  <c r="AA92" i="12"/>
  <c r="Z92" i="12"/>
  <c r="AD91" i="12"/>
  <c r="AC91" i="12"/>
  <c r="AB91" i="12"/>
  <c r="AA91" i="12"/>
  <c r="Z91" i="12"/>
  <c r="AD90" i="12"/>
  <c r="AC90" i="12"/>
  <c r="AB90" i="12"/>
  <c r="AA90" i="12"/>
  <c r="Z90" i="12"/>
  <c r="AD89" i="12"/>
  <c r="AC89" i="12"/>
  <c r="AB89" i="12"/>
  <c r="AA89" i="12"/>
  <c r="Z89" i="12"/>
  <c r="AD88" i="12"/>
  <c r="AC88" i="12"/>
  <c r="AB88" i="12"/>
  <c r="AA88" i="12"/>
  <c r="Z88" i="12"/>
  <c r="AD87" i="12"/>
  <c r="AC87" i="12"/>
  <c r="AB87" i="12"/>
  <c r="AA87" i="12"/>
  <c r="Z87" i="12"/>
  <c r="AD86" i="12"/>
  <c r="AC86" i="12"/>
  <c r="AB86" i="12"/>
  <c r="AA86" i="12"/>
  <c r="Z86" i="12"/>
  <c r="AD85" i="12"/>
  <c r="AC85" i="12"/>
  <c r="AB85" i="12"/>
  <c r="AA85" i="12"/>
  <c r="Z85" i="12"/>
  <c r="AD84" i="12"/>
  <c r="AC84" i="12"/>
  <c r="AB84" i="12"/>
  <c r="AA84" i="12"/>
  <c r="Z84" i="12"/>
  <c r="AD83" i="12"/>
  <c r="AC83" i="12"/>
  <c r="AB83" i="12"/>
  <c r="AA83" i="12"/>
  <c r="Z83" i="12"/>
  <c r="AD82" i="12"/>
  <c r="AC82" i="12"/>
  <c r="AB82" i="12"/>
  <c r="AA82" i="12"/>
  <c r="Z82" i="12"/>
  <c r="AD81" i="12"/>
  <c r="AC81" i="12"/>
  <c r="AB81" i="12"/>
  <c r="AA81" i="12"/>
  <c r="Z81" i="12"/>
  <c r="AD80" i="12"/>
  <c r="AC80" i="12"/>
  <c r="AB80" i="12"/>
  <c r="AA80" i="12"/>
  <c r="Z80" i="12"/>
  <c r="AD79" i="12"/>
  <c r="AC79" i="12"/>
  <c r="AB79" i="12"/>
  <c r="AA79" i="12"/>
  <c r="Z79" i="12"/>
  <c r="AD78" i="12"/>
  <c r="AC78" i="12"/>
  <c r="AB78" i="12"/>
  <c r="AA78" i="12"/>
  <c r="Z78" i="12"/>
  <c r="AD77" i="12"/>
  <c r="AC77" i="12"/>
  <c r="AB77" i="12"/>
  <c r="AA77" i="12"/>
  <c r="Z77" i="12"/>
  <c r="AD76" i="12"/>
  <c r="AC76" i="12"/>
  <c r="AB76" i="12"/>
  <c r="AA76" i="12"/>
  <c r="Z76" i="12"/>
  <c r="AD75" i="12"/>
  <c r="AC75" i="12"/>
  <c r="AB75" i="12"/>
  <c r="AA75" i="12"/>
  <c r="Z75" i="12"/>
  <c r="AD74" i="12"/>
  <c r="AC74" i="12"/>
  <c r="AB74" i="12"/>
  <c r="AA74" i="12"/>
  <c r="Z74" i="12"/>
  <c r="AD73" i="12"/>
  <c r="AC73" i="12"/>
  <c r="AB73" i="12"/>
  <c r="AA73" i="12"/>
  <c r="Z73" i="12"/>
  <c r="AD72" i="12"/>
  <c r="AC72" i="12"/>
  <c r="AB72" i="12"/>
  <c r="AA72" i="12"/>
  <c r="Z72" i="12"/>
  <c r="AD71" i="12"/>
  <c r="AC71" i="12"/>
  <c r="AB71" i="12"/>
  <c r="AA71" i="12"/>
  <c r="Z71" i="12"/>
  <c r="AD70" i="12"/>
  <c r="AC70" i="12"/>
  <c r="AB70" i="12"/>
  <c r="AA70" i="12"/>
  <c r="Z70" i="12"/>
  <c r="AD69" i="12"/>
  <c r="AC69" i="12"/>
  <c r="AB69" i="12"/>
  <c r="AA69" i="12"/>
  <c r="Z69" i="12"/>
  <c r="AD68" i="12"/>
  <c r="AC68" i="12"/>
  <c r="AB68" i="12"/>
  <c r="AA68" i="12"/>
  <c r="Z68" i="12"/>
  <c r="AD67" i="12"/>
  <c r="AC67" i="12"/>
  <c r="AB67" i="12"/>
  <c r="AA67" i="12"/>
  <c r="Z67" i="12"/>
  <c r="AD66" i="12"/>
  <c r="AC66" i="12"/>
  <c r="AB66" i="12"/>
  <c r="AA66" i="12"/>
  <c r="Z66" i="12"/>
  <c r="AD65" i="12"/>
  <c r="AC65" i="12"/>
  <c r="AB65" i="12"/>
  <c r="AA65" i="12"/>
  <c r="Z65" i="12"/>
  <c r="AD64" i="12"/>
  <c r="AC64" i="12"/>
  <c r="AB64" i="12"/>
  <c r="AA64" i="12"/>
  <c r="Z64" i="12"/>
  <c r="AD63" i="12"/>
  <c r="AC63" i="12"/>
  <c r="AB63" i="12"/>
  <c r="AA63" i="12"/>
  <c r="Z63" i="12"/>
  <c r="AD62" i="12"/>
  <c r="AC62" i="12"/>
  <c r="AB62" i="12"/>
  <c r="AA62" i="12"/>
  <c r="Z62" i="12"/>
  <c r="AD61" i="12"/>
  <c r="AC61" i="12"/>
  <c r="AB61" i="12"/>
  <c r="AA61" i="12"/>
  <c r="Z61" i="12"/>
  <c r="AD60" i="12"/>
  <c r="AC60" i="12"/>
  <c r="AB60" i="12"/>
  <c r="AA60" i="12"/>
  <c r="Z60" i="12"/>
  <c r="AD59" i="12"/>
  <c r="AC59" i="12"/>
  <c r="AB59" i="12"/>
  <c r="AA59" i="12"/>
  <c r="Z59" i="12"/>
  <c r="AD58" i="12"/>
  <c r="AC58" i="12"/>
  <c r="AB58" i="12"/>
  <c r="AA58" i="12"/>
  <c r="Z58" i="12"/>
  <c r="AD57" i="12"/>
  <c r="AC57" i="12"/>
  <c r="AB57" i="12"/>
  <c r="AA57" i="12"/>
  <c r="Z57" i="12"/>
  <c r="AD56" i="12"/>
  <c r="AC56" i="12"/>
  <c r="AB56" i="12"/>
  <c r="AA56" i="12"/>
  <c r="Z56" i="12"/>
  <c r="AD55" i="12"/>
  <c r="AC55" i="12"/>
  <c r="AB55" i="12"/>
  <c r="AA55" i="12"/>
  <c r="Z55" i="12"/>
  <c r="AD54" i="12"/>
  <c r="AC54" i="12"/>
  <c r="AB54" i="12"/>
  <c r="AA54" i="12"/>
  <c r="Z54" i="12"/>
  <c r="AD53" i="12"/>
  <c r="AC53" i="12"/>
  <c r="AB53" i="12"/>
  <c r="AA53" i="12"/>
  <c r="Z53" i="12"/>
  <c r="AD52" i="12"/>
  <c r="AC52" i="12"/>
  <c r="AB52" i="12"/>
  <c r="AA52" i="12"/>
  <c r="Z52" i="12"/>
  <c r="AD51" i="12"/>
  <c r="AC51" i="12"/>
  <c r="AB51" i="12"/>
  <c r="AA51" i="12"/>
  <c r="Z51" i="12"/>
  <c r="AD50" i="12"/>
  <c r="AC50" i="12"/>
  <c r="AB50" i="12"/>
  <c r="AA50" i="12"/>
  <c r="Z50" i="12"/>
  <c r="AD49" i="12"/>
  <c r="AC49" i="12"/>
  <c r="AB49" i="12"/>
  <c r="AA49" i="12"/>
  <c r="Z49" i="12"/>
  <c r="AD48" i="12"/>
  <c r="AC48" i="12"/>
  <c r="AB48" i="12"/>
  <c r="AA48" i="12"/>
  <c r="Z48" i="12"/>
  <c r="AD47" i="12"/>
  <c r="AC47" i="12"/>
  <c r="AB47" i="12"/>
  <c r="AA47" i="12"/>
  <c r="Z47" i="12"/>
  <c r="AD46" i="12"/>
  <c r="AC46" i="12"/>
  <c r="AB46" i="12"/>
  <c r="AA46" i="12"/>
  <c r="Z46" i="12"/>
  <c r="AD45" i="12"/>
  <c r="AC45" i="12"/>
  <c r="AB45" i="12"/>
  <c r="AA45" i="12"/>
  <c r="Z45" i="12"/>
  <c r="AD44" i="12"/>
  <c r="AC44" i="12"/>
  <c r="AB44" i="12"/>
  <c r="AA44" i="12"/>
  <c r="Z44" i="12"/>
  <c r="AD43" i="12"/>
  <c r="AC43" i="12"/>
  <c r="AB43" i="12"/>
  <c r="AA43" i="12"/>
  <c r="Z43" i="12"/>
  <c r="AD42" i="12"/>
  <c r="AC42" i="12"/>
  <c r="AB42" i="12"/>
  <c r="AA42" i="12"/>
  <c r="Z42" i="12"/>
  <c r="AD41" i="12"/>
  <c r="AC41" i="12"/>
  <c r="AB41" i="12"/>
  <c r="AA41" i="12"/>
  <c r="Z41" i="12"/>
  <c r="AD40" i="12"/>
  <c r="AC40" i="12"/>
  <c r="AB40" i="12"/>
  <c r="AA40" i="12"/>
  <c r="Z40" i="12"/>
  <c r="AD39" i="12"/>
  <c r="AC39" i="12"/>
  <c r="AB39" i="12"/>
  <c r="AA39" i="12"/>
  <c r="Z39" i="12"/>
  <c r="AD38" i="12"/>
  <c r="AC38" i="12"/>
  <c r="AB38" i="12"/>
  <c r="AA38" i="12"/>
  <c r="Z38" i="12"/>
  <c r="AD37" i="12"/>
  <c r="AC37" i="12"/>
  <c r="AB37" i="12"/>
  <c r="AA37" i="12"/>
  <c r="Z37" i="12"/>
  <c r="AD36" i="12"/>
  <c r="AC36" i="12"/>
  <c r="AB36" i="12"/>
  <c r="AA36" i="12"/>
  <c r="Z36" i="12"/>
  <c r="AD35" i="12"/>
  <c r="AC35" i="12"/>
  <c r="AB35" i="12"/>
  <c r="AA35" i="12"/>
  <c r="Z35" i="12"/>
  <c r="AD34" i="12"/>
  <c r="AC34" i="12"/>
  <c r="AB34" i="12"/>
  <c r="AA34" i="12"/>
  <c r="Z34" i="12"/>
  <c r="AD33" i="12"/>
  <c r="AC33" i="12"/>
  <c r="AB33" i="12"/>
  <c r="AA33" i="12"/>
  <c r="Z33" i="12"/>
  <c r="AD32" i="12"/>
  <c r="AC32" i="12"/>
  <c r="AB32" i="12"/>
  <c r="AA32" i="12"/>
  <c r="Z32" i="12"/>
  <c r="AD31" i="12"/>
  <c r="AC31" i="12"/>
  <c r="AB31" i="12"/>
  <c r="AA31" i="12"/>
  <c r="Z31" i="12"/>
  <c r="AD30" i="12"/>
  <c r="AC30" i="12"/>
  <c r="AB30" i="12"/>
  <c r="AA30" i="12"/>
  <c r="Z30" i="12"/>
  <c r="AD29" i="12"/>
  <c r="AC29" i="12"/>
  <c r="AB29" i="12"/>
  <c r="AA29" i="12"/>
  <c r="Z29" i="12"/>
  <c r="AD28" i="12"/>
  <c r="AC28" i="12"/>
  <c r="AB28" i="12"/>
  <c r="AA28" i="12"/>
  <c r="Z28" i="12"/>
  <c r="AD27" i="12"/>
  <c r="AC27" i="12"/>
  <c r="AB27" i="12"/>
  <c r="AA27" i="12"/>
  <c r="Z27" i="12"/>
  <c r="AD26" i="12"/>
  <c r="AC26" i="12"/>
  <c r="AB26" i="12"/>
  <c r="AA26" i="12"/>
  <c r="Z26" i="12"/>
  <c r="AD25" i="12"/>
  <c r="AC25" i="12"/>
  <c r="AB25" i="12"/>
  <c r="AA25" i="12"/>
  <c r="Z25" i="12"/>
  <c r="AD24" i="12"/>
  <c r="AC24" i="12"/>
  <c r="AB24" i="12"/>
  <c r="AA24" i="12"/>
  <c r="Z24" i="12"/>
  <c r="AD23" i="12"/>
  <c r="AC23" i="12"/>
  <c r="AB23" i="12"/>
  <c r="AA23" i="12"/>
  <c r="Z23" i="12"/>
  <c r="AD22" i="12"/>
  <c r="AC22" i="12"/>
  <c r="AB22" i="12"/>
  <c r="AA22" i="12"/>
  <c r="Z22" i="12"/>
  <c r="AD21" i="12"/>
  <c r="AC21" i="12"/>
  <c r="AB21" i="12"/>
  <c r="AA21" i="12"/>
  <c r="Z21" i="12"/>
  <c r="AD20" i="12"/>
  <c r="AC20" i="12"/>
  <c r="AB20" i="12"/>
  <c r="AA20" i="12"/>
  <c r="Z20" i="12"/>
  <c r="AD19" i="12"/>
  <c r="AC19" i="12"/>
  <c r="AB19" i="12"/>
  <c r="AA19" i="12"/>
  <c r="Z19" i="12"/>
  <c r="AD18" i="12"/>
  <c r="AC18" i="12"/>
  <c r="AB18" i="12"/>
  <c r="AA18" i="12"/>
  <c r="Z18" i="12"/>
  <c r="AD17" i="12"/>
  <c r="AC17" i="12"/>
  <c r="AB17" i="12"/>
  <c r="AA17" i="12"/>
  <c r="Z17" i="12"/>
  <c r="AD16" i="12"/>
  <c r="AC16" i="12"/>
  <c r="AB16" i="12"/>
  <c r="AA16" i="12"/>
  <c r="Z16" i="12"/>
  <c r="AD15" i="12"/>
  <c r="AC15" i="12"/>
  <c r="AB15" i="12"/>
  <c r="AA15" i="12"/>
  <c r="Z15" i="12"/>
  <c r="AD14" i="12"/>
  <c r="AC14" i="12"/>
  <c r="AB14" i="12"/>
  <c r="AA14" i="12"/>
  <c r="Z14" i="12"/>
  <c r="AD13" i="12"/>
  <c r="AC13" i="12"/>
  <c r="AB13" i="12"/>
  <c r="AA13" i="12"/>
  <c r="Z13" i="12"/>
  <c r="AD12" i="12"/>
  <c r="AC12" i="12"/>
  <c r="AB12" i="12"/>
  <c r="AA12" i="12"/>
  <c r="Z12" i="12"/>
  <c r="AD11" i="12"/>
  <c r="AC11" i="12"/>
  <c r="AB11" i="12"/>
  <c r="AA11" i="12"/>
  <c r="Z11" i="12"/>
  <c r="AD10" i="12"/>
  <c r="AC10" i="12"/>
  <c r="AB10" i="12"/>
  <c r="AA10" i="12"/>
  <c r="Z10" i="12"/>
  <c r="AD9" i="12"/>
  <c r="AC9" i="12"/>
  <c r="AB9" i="12"/>
  <c r="AA9" i="12"/>
  <c r="Z9" i="12"/>
  <c r="AD8" i="12"/>
  <c r="AC8" i="12"/>
  <c r="AB8" i="12"/>
  <c r="AA8" i="12"/>
  <c r="Z8" i="12"/>
  <c r="AD7" i="12"/>
  <c r="AC7" i="12"/>
  <c r="AB7" i="12"/>
  <c r="AA7" i="12"/>
  <c r="Z7" i="12"/>
  <c r="AD6" i="12"/>
  <c r="AC6" i="12"/>
  <c r="AB6" i="12"/>
  <c r="AA6" i="12"/>
  <c r="Z6" i="12"/>
  <c r="AD5" i="12"/>
  <c r="AC5" i="12"/>
  <c r="AB5" i="12"/>
  <c r="AA5" i="12"/>
  <c r="Z5" i="12"/>
  <c r="AD4" i="12"/>
  <c r="AC4" i="12"/>
  <c r="AB4" i="12"/>
  <c r="AA4" i="12"/>
  <c r="Z4" i="12"/>
  <c r="AD143" i="11"/>
  <c r="AC143" i="11"/>
  <c r="AB143" i="11"/>
  <c r="AA143" i="11"/>
  <c r="Z143" i="11"/>
  <c r="AD142" i="11"/>
  <c r="AC142" i="11"/>
  <c r="AB142" i="11"/>
  <c r="AA142" i="11"/>
  <c r="Z142" i="11"/>
  <c r="AD141" i="11"/>
  <c r="AC141" i="11"/>
  <c r="AB141" i="11"/>
  <c r="AA141" i="11"/>
  <c r="Z141" i="11"/>
  <c r="AD140" i="11"/>
  <c r="AC140" i="11"/>
  <c r="AB140" i="11"/>
  <c r="AA140" i="11"/>
  <c r="Z140" i="11"/>
  <c r="AD139" i="11"/>
  <c r="AC139" i="11"/>
  <c r="AB139" i="11"/>
  <c r="AA139" i="11"/>
  <c r="Z139" i="11"/>
  <c r="AD138" i="11"/>
  <c r="AC138" i="11"/>
  <c r="AB138" i="11"/>
  <c r="AA138" i="11"/>
  <c r="Z138" i="11"/>
  <c r="AD137" i="11"/>
  <c r="AC137" i="11"/>
  <c r="AB137" i="11"/>
  <c r="AA137" i="11"/>
  <c r="Z137" i="11"/>
  <c r="AD136" i="11"/>
  <c r="AC136" i="11"/>
  <c r="AB136" i="11"/>
  <c r="AA136" i="11"/>
  <c r="Z136" i="11"/>
  <c r="AD135" i="11"/>
  <c r="AC135" i="11"/>
  <c r="AB135" i="11"/>
  <c r="AA135" i="11"/>
  <c r="Z135" i="11"/>
  <c r="AD134" i="11"/>
  <c r="AC134" i="11"/>
  <c r="AB134" i="11"/>
  <c r="AA134" i="11"/>
  <c r="Z134" i="11"/>
  <c r="AD133" i="11"/>
  <c r="AC133" i="11"/>
  <c r="AB133" i="11"/>
  <c r="AA133" i="11"/>
  <c r="Z133" i="11"/>
  <c r="AD132" i="11"/>
  <c r="AC132" i="11"/>
  <c r="AB132" i="11"/>
  <c r="AA132" i="11"/>
  <c r="Z132" i="11"/>
  <c r="AD131" i="11"/>
  <c r="AC131" i="11"/>
  <c r="AB131" i="11"/>
  <c r="AA131" i="11"/>
  <c r="Z131" i="11"/>
  <c r="AD130" i="11"/>
  <c r="AC130" i="11"/>
  <c r="AB130" i="11"/>
  <c r="AA130" i="11"/>
  <c r="Z130" i="11"/>
  <c r="AD129" i="11"/>
  <c r="AC129" i="11"/>
  <c r="AB129" i="11"/>
  <c r="AA129" i="11"/>
  <c r="Z129" i="11"/>
  <c r="AD128" i="11"/>
  <c r="AC128" i="11"/>
  <c r="AB128" i="11"/>
  <c r="AA128" i="11"/>
  <c r="Z128" i="11"/>
  <c r="AD127" i="11"/>
  <c r="AC127" i="11"/>
  <c r="AB127" i="11"/>
  <c r="AA127" i="11"/>
  <c r="Z127" i="11"/>
  <c r="AD126" i="11"/>
  <c r="AC126" i="11"/>
  <c r="AB126" i="11"/>
  <c r="AA126" i="11"/>
  <c r="Z126" i="11"/>
  <c r="AD125" i="11"/>
  <c r="AC125" i="11"/>
  <c r="AB125" i="11"/>
  <c r="AA125" i="11"/>
  <c r="Z125" i="11"/>
  <c r="AD124" i="11"/>
  <c r="AC124" i="11"/>
  <c r="AB124" i="11"/>
  <c r="AA124" i="11"/>
  <c r="Z124" i="11"/>
  <c r="AD123" i="11"/>
  <c r="AC123" i="11"/>
  <c r="AB123" i="11"/>
  <c r="AA123" i="11"/>
  <c r="Z123" i="11"/>
  <c r="AD122" i="11"/>
  <c r="AC122" i="11"/>
  <c r="AB122" i="11"/>
  <c r="AA122" i="11"/>
  <c r="Z122" i="11"/>
  <c r="AD121" i="11"/>
  <c r="AC121" i="11"/>
  <c r="AB121" i="11"/>
  <c r="AA121" i="11"/>
  <c r="Z121" i="11"/>
  <c r="AD120" i="11"/>
  <c r="AC120" i="11"/>
  <c r="AB120" i="11"/>
  <c r="AA120" i="11"/>
  <c r="Z120" i="11"/>
  <c r="AD119" i="11"/>
  <c r="AC119" i="11"/>
  <c r="AB119" i="11"/>
  <c r="AA119" i="11"/>
  <c r="Z119" i="11"/>
  <c r="AD118" i="11"/>
  <c r="AC118" i="11"/>
  <c r="AB118" i="11"/>
  <c r="AA118" i="11"/>
  <c r="Z118" i="11"/>
  <c r="AD117" i="11"/>
  <c r="AC117" i="11"/>
  <c r="AB117" i="11"/>
  <c r="AA117" i="11"/>
  <c r="Z117" i="11"/>
  <c r="AD116" i="11"/>
  <c r="AC116" i="11"/>
  <c r="AB116" i="11"/>
  <c r="AA116" i="11"/>
  <c r="Z116" i="11"/>
  <c r="AD115" i="11"/>
  <c r="AC115" i="11"/>
  <c r="AB115" i="11"/>
  <c r="AA115" i="11"/>
  <c r="Z115" i="11"/>
  <c r="AD114" i="11"/>
  <c r="AC114" i="11"/>
  <c r="AB114" i="11"/>
  <c r="AA114" i="11"/>
  <c r="Z114" i="11"/>
  <c r="AD113" i="11"/>
  <c r="AC113" i="11"/>
  <c r="AB113" i="11"/>
  <c r="AA113" i="11"/>
  <c r="Z113" i="11"/>
  <c r="AD112" i="11"/>
  <c r="AC112" i="11"/>
  <c r="AB112" i="11"/>
  <c r="AA112" i="11"/>
  <c r="Z112" i="11"/>
  <c r="AD111" i="11"/>
  <c r="AC111" i="11"/>
  <c r="AB111" i="11"/>
  <c r="AA111" i="11"/>
  <c r="Z111" i="11"/>
  <c r="AD110" i="11"/>
  <c r="AC110" i="11"/>
  <c r="AB110" i="11"/>
  <c r="AA110" i="11"/>
  <c r="Z110" i="11"/>
  <c r="AD109" i="11"/>
  <c r="AC109" i="11"/>
  <c r="AB109" i="11"/>
  <c r="AA109" i="11"/>
  <c r="Z109" i="11"/>
  <c r="AD108" i="11"/>
  <c r="AC108" i="11"/>
  <c r="AB108" i="11"/>
  <c r="AA108" i="11"/>
  <c r="Z108" i="11"/>
  <c r="AD107" i="11"/>
  <c r="AC107" i="11"/>
  <c r="AB107" i="11"/>
  <c r="AA107" i="11"/>
  <c r="Z107" i="11"/>
  <c r="AD106" i="11"/>
  <c r="AC106" i="11"/>
  <c r="AB106" i="11"/>
  <c r="AA106" i="11"/>
  <c r="Z106" i="11"/>
  <c r="AD105" i="11"/>
  <c r="AC105" i="11"/>
  <c r="AB105" i="11"/>
  <c r="AA105" i="11"/>
  <c r="Z105" i="11"/>
  <c r="AD104" i="11"/>
  <c r="AC104" i="11"/>
  <c r="AB104" i="11"/>
  <c r="AA104" i="11"/>
  <c r="Z104" i="11"/>
  <c r="AD103" i="11"/>
  <c r="AC103" i="11"/>
  <c r="AB103" i="11"/>
  <c r="AA103" i="11"/>
  <c r="Z103" i="11"/>
  <c r="AD102" i="11"/>
  <c r="AC102" i="11"/>
  <c r="AB102" i="11"/>
  <c r="AA102" i="11"/>
  <c r="Z102" i="11"/>
  <c r="AD101" i="11"/>
  <c r="AC101" i="11"/>
  <c r="AB101" i="11"/>
  <c r="AA101" i="11"/>
  <c r="Z101" i="11"/>
  <c r="AD100" i="11"/>
  <c r="AC100" i="11"/>
  <c r="AB100" i="11"/>
  <c r="AA100" i="11"/>
  <c r="Z100" i="11"/>
  <c r="AD99" i="11"/>
  <c r="AC99" i="11"/>
  <c r="AB99" i="11"/>
  <c r="AA99" i="11"/>
  <c r="Z99" i="11"/>
  <c r="AD98" i="11"/>
  <c r="AC98" i="11"/>
  <c r="AB98" i="11"/>
  <c r="AA98" i="11"/>
  <c r="Z98" i="11"/>
  <c r="AD97" i="11"/>
  <c r="AC97" i="11"/>
  <c r="AB97" i="11"/>
  <c r="AA97" i="11"/>
  <c r="Z97" i="11"/>
  <c r="AD96" i="11"/>
  <c r="AC96" i="11"/>
  <c r="AB96" i="11"/>
  <c r="AA96" i="11"/>
  <c r="Z96" i="11"/>
  <c r="AD95" i="11"/>
  <c r="AC95" i="11"/>
  <c r="AB95" i="11"/>
  <c r="AA95" i="11"/>
  <c r="Z95" i="11"/>
  <c r="AD94" i="11"/>
  <c r="AC94" i="11"/>
  <c r="AB94" i="11"/>
  <c r="AA94" i="11"/>
  <c r="Z94" i="11"/>
  <c r="AD93" i="11"/>
  <c r="AC93" i="11"/>
  <c r="AB93" i="11"/>
  <c r="AA93" i="11"/>
  <c r="Z93" i="11"/>
  <c r="AD92" i="11"/>
  <c r="AC92" i="11"/>
  <c r="AB92" i="11"/>
  <c r="AA92" i="11"/>
  <c r="Z92" i="11"/>
  <c r="AD91" i="11"/>
  <c r="AC91" i="11"/>
  <c r="AB91" i="11"/>
  <c r="AA91" i="11"/>
  <c r="Z91" i="11"/>
  <c r="AD90" i="11"/>
  <c r="AC90" i="11"/>
  <c r="AB90" i="11"/>
  <c r="AA90" i="11"/>
  <c r="Z90" i="11"/>
  <c r="AD89" i="11"/>
  <c r="AC89" i="11"/>
  <c r="AB89" i="11"/>
  <c r="AA89" i="11"/>
  <c r="Z89" i="11"/>
  <c r="AD88" i="11"/>
  <c r="AC88" i="11"/>
  <c r="AB88" i="11"/>
  <c r="AA88" i="11"/>
  <c r="Z88" i="11"/>
  <c r="AD87" i="11"/>
  <c r="AC87" i="11"/>
  <c r="AB87" i="11"/>
  <c r="AA87" i="11"/>
  <c r="Z87" i="11"/>
  <c r="AD86" i="11"/>
  <c r="AC86" i="11"/>
  <c r="AB86" i="11"/>
  <c r="AA86" i="11"/>
  <c r="Z86" i="11"/>
  <c r="AD85" i="11"/>
  <c r="AC85" i="11"/>
  <c r="AB85" i="11"/>
  <c r="AA85" i="11"/>
  <c r="Z85" i="11"/>
  <c r="AD84" i="11"/>
  <c r="AC84" i="11"/>
  <c r="AB84" i="11"/>
  <c r="AA84" i="11"/>
  <c r="Z84" i="11"/>
  <c r="AD83" i="11"/>
  <c r="AC83" i="11"/>
  <c r="AB83" i="11"/>
  <c r="AA83" i="11"/>
  <c r="Z83" i="11"/>
  <c r="AD82" i="11"/>
  <c r="AC82" i="11"/>
  <c r="AB82" i="11"/>
  <c r="AA82" i="11"/>
  <c r="Z82" i="11"/>
  <c r="AD81" i="11"/>
  <c r="AC81" i="11"/>
  <c r="AB81" i="11"/>
  <c r="AA81" i="11"/>
  <c r="Z81" i="11"/>
  <c r="AD80" i="11"/>
  <c r="AC80" i="11"/>
  <c r="AB80" i="11"/>
  <c r="AA80" i="11"/>
  <c r="Z80" i="11"/>
  <c r="AD79" i="11"/>
  <c r="AC79" i="11"/>
  <c r="AB79" i="11"/>
  <c r="AA79" i="11"/>
  <c r="Z79" i="11"/>
  <c r="AD78" i="11"/>
  <c r="AC78" i="11"/>
  <c r="AB78" i="11"/>
  <c r="AA78" i="11"/>
  <c r="Z78" i="11"/>
  <c r="AD77" i="11"/>
  <c r="AC77" i="11"/>
  <c r="AB77" i="11"/>
  <c r="AA77" i="11"/>
  <c r="Z77" i="11"/>
  <c r="AD76" i="11"/>
  <c r="AC76" i="11"/>
  <c r="AB76" i="11"/>
  <c r="AA76" i="11"/>
  <c r="Z76" i="11"/>
  <c r="AD75" i="11"/>
  <c r="AC75" i="11"/>
  <c r="AB75" i="11"/>
  <c r="AA75" i="11"/>
  <c r="Z75" i="11"/>
  <c r="AD74" i="11"/>
  <c r="AC74" i="11"/>
  <c r="AB74" i="11"/>
  <c r="AA74" i="11"/>
  <c r="Z74" i="11"/>
  <c r="AD73" i="11"/>
  <c r="AC73" i="11"/>
  <c r="AB73" i="11"/>
  <c r="AA73" i="11"/>
  <c r="Z73" i="11"/>
  <c r="AD72" i="11"/>
  <c r="AC72" i="11"/>
  <c r="AB72" i="11"/>
  <c r="AA72" i="11"/>
  <c r="Z72" i="11"/>
  <c r="AD71" i="11"/>
  <c r="AC71" i="11"/>
  <c r="AB71" i="11"/>
  <c r="AA71" i="11"/>
  <c r="Z71" i="11"/>
  <c r="AD70" i="11"/>
  <c r="AC70" i="11"/>
  <c r="AB70" i="11"/>
  <c r="AA70" i="11"/>
  <c r="Z70" i="11"/>
  <c r="AD69" i="11"/>
  <c r="AC69" i="11"/>
  <c r="AB69" i="11"/>
  <c r="AA69" i="11"/>
  <c r="Z69" i="11"/>
  <c r="AD68" i="11"/>
  <c r="AC68" i="11"/>
  <c r="AB68" i="11"/>
  <c r="AA68" i="11"/>
  <c r="Z68" i="11"/>
  <c r="AD67" i="11"/>
  <c r="AC67" i="11"/>
  <c r="AB67" i="11"/>
  <c r="AA67" i="11"/>
  <c r="Z67" i="11"/>
  <c r="AD66" i="11"/>
  <c r="AC66" i="11"/>
  <c r="AB66" i="11"/>
  <c r="AA66" i="11"/>
  <c r="Z66" i="11"/>
  <c r="AD65" i="11"/>
  <c r="AC65" i="11"/>
  <c r="AB65" i="11"/>
  <c r="AA65" i="11"/>
  <c r="Z65" i="11"/>
  <c r="AD64" i="11"/>
  <c r="AC64" i="11"/>
  <c r="AB64" i="11"/>
  <c r="AA64" i="11"/>
  <c r="Z64" i="11"/>
  <c r="AD63" i="11"/>
  <c r="AC63" i="11"/>
  <c r="AB63" i="11"/>
  <c r="AA63" i="11"/>
  <c r="Z63" i="11"/>
  <c r="AD62" i="11"/>
  <c r="AC62" i="11"/>
  <c r="AB62" i="11"/>
  <c r="AA62" i="11"/>
  <c r="Z62" i="11"/>
  <c r="AD61" i="11"/>
  <c r="AC61" i="11"/>
  <c r="AB61" i="11"/>
  <c r="AA61" i="11"/>
  <c r="Z61" i="11"/>
  <c r="AD60" i="11"/>
  <c r="AC60" i="11"/>
  <c r="AB60" i="11"/>
  <c r="AA60" i="11"/>
  <c r="Z60" i="11"/>
  <c r="AD59" i="11"/>
  <c r="AC59" i="11"/>
  <c r="AB59" i="11"/>
  <c r="AA59" i="11"/>
  <c r="Z59" i="11"/>
  <c r="AD58" i="11"/>
  <c r="AC58" i="11"/>
  <c r="AB58" i="11"/>
  <c r="AA58" i="11"/>
  <c r="Z58" i="11"/>
  <c r="AD57" i="11"/>
  <c r="AC57" i="11"/>
  <c r="AB57" i="11"/>
  <c r="AA57" i="11"/>
  <c r="Z57" i="11"/>
  <c r="AD56" i="11"/>
  <c r="AC56" i="11"/>
  <c r="AB56" i="11"/>
  <c r="AA56" i="11"/>
  <c r="Z56" i="11"/>
  <c r="AD55" i="11"/>
  <c r="AC55" i="11"/>
  <c r="AB55" i="11"/>
  <c r="AA55" i="11"/>
  <c r="Z55" i="11"/>
  <c r="AD54" i="11"/>
  <c r="AC54" i="11"/>
  <c r="AB54" i="11"/>
  <c r="AA54" i="11"/>
  <c r="Z54" i="11"/>
  <c r="AD53" i="11"/>
  <c r="AC53" i="11"/>
  <c r="AB53" i="11"/>
  <c r="AA53" i="11"/>
  <c r="Z53" i="11"/>
  <c r="AD52" i="11"/>
  <c r="AC52" i="11"/>
  <c r="AB52" i="11"/>
  <c r="AA52" i="11"/>
  <c r="Z52" i="11"/>
  <c r="AD51" i="11"/>
  <c r="AC51" i="11"/>
  <c r="AB51" i="11"/>
  <c r="AA51" i="11"/>
  <c r="Z51" i="11"/>
  <c r="AD50" i="11"/>
  <c r="AC50" i="11"/>
  <c r="AB50" i="11"/>
  <c r="AA50" i="11"/>
  <c r="Z50" i="11"/>
  <c r="AD49" i="11"/>
  <c r="AC49" i="11"/>
  <c r="AB49" i="11"/>
  <c r="AA49" i="11"/>
  <c r="Z49" i="11"/>
  <c r="AD48" i="11"/>
  <c r="AC48" i="11"/>
  <c r="AB48" i="11"/>
  <c r="AA48" i="11"/>
  <c r="Z48" i="11"/>
  <c r="AD47" i="11"/>
  <c r="AC47" i="11"/>
  <c r="AB47" i="11"/>
  <c r="AA47" i="11"/>
  <c r="Z47" i="11"/>
  <c r="AD46" i="11"/>
  <c r="AC46" i="11"/>
  <c r="AB46" i="11"/>
  <c r="AA46" i="11"/>
  <c r="Z46" i="11"/>
  <c r="AD45" i="11"/>
  <c r="AC45" i="11"/>
  <c r="AB45" i="11"/>
  <c r="AA45" i="11"/>
  <c r="Z45" i="11"/>
  <c r="AD44" i="11"/>
  <c r="AC44" i="11"/>
  <c r="AB44" i="11"/>
  <c r="AA44" i="11"/>
  <c r="Z44" i="11"/>
  <c r="AD43" i="11"/>
  <c r="AC43" i="11"/>
  <c r="AB43" i="11"/>
  <c r="AA43" i="11"/>
  <c r="Z43" i="11"/>
  <c r="AD42" i="11"/>
  <c r="AC42" i="11"/>
  <c r="AB42" i="11"/>
  <c r="AA42" i="11"/>
  <c r="Z42" i="11"/>
  <c r="AD41" i="11"/>
  <c r="AC41" i="11"/>
  <c r="AB41" i="11"/>
  <c r="AA41" i="11"/>
  <c r="Z41" i="11"/>
  <c r="AD40" i="11"/>
  <c r="AC40" i="11"/>
  <c r="AB40" i="11"/>
  <c r="AA40" i="11"/>
  <c r="Z40" i="11"/>
  <c r="AD39" i="11"/>
  <c r="AC39" i="11"/>
  <c r="AB39" i="11"/>
  <c r="AA39" i="11"/>
  <c r="Z39" i="11"/>
  <c r="AD38" i="11"/>
  <c r="AC38" i="11"/>
  <c r="AB38" i="11"/>
  <c r="AA38" i="11"/>
  <c r="Z38" i="11"/>
  <c r="AD37" i="11"/>
  <c r="AC37" i="11"/>
  <c r="AB37" i="11"/>
  <c r="AA37" i="11"/>
  <c r="Z37" i="11"/>
  <c r="AD36" i="11"/>
  <c r="AC36" i="11"/>
  <c r="AB36" i="11"/>
  <c r="AA36" i="11"/>
  <c r="Z36" i="11"/>
  <c r="AD35" i="11"/>
  <c r="AC35" i="11"/>
  <c r="AB35" i="11"/>
  <c r="AA35" i="11"/>
  <c r="Z35" i="11"/>
  <c r="AD34" i="11"/>
  <c r="AC34" i="11"/>
  <c r="AB34" i="11"/>
  <c r="AA34" i="11"/>
  <c r="Z34" i="11"/>
  <c r="AD33" i="11"/>
  <c r="AC33" i="11"/>
  <c r="AB33" i="11"/>
  <c r="AA33" i="11"/>
  <c r="Z33" i="11"/>
  <c r="AD32" i="11"/>
  <c r="AC32" i="11"/>
  <c r="AB32" i="11"/>
  <c r="AA32" i="11"/>
  <c r="Z32" i="11"/>
  <c r="AD31" i="11"/>
  <c r="AC31" i="11"/>
  <c r="AB31" i="11"/>
  <c r="AA31" i="11"/>
  <c r="Z31" i="11"/>
  <c r="AD30" i="11"/>
  <c r="AC30" i="11"/>
  <c r="AB30" i="11"/>
  <c r="AA30" i="11"/>
  <c r="Z30" i="11"/>
  <c r="AD29" i="11"/>
  <c r="AC29" i="11"/>
  <c r="AB29" i="11"/>
  <c r="AA29" i="11"/>
  <c r="Z29" i="11"/>
  <c r="AD28" i="11"/>
  <c r="AC28" i="11"/>
  <c r="AB28" i="11"/>
  <c r="AA28" i="11"/>
  <c r="Z28" i="11"/>
  <c r="AD27" i="11"/>
  <c r="AC27" i="11"/>
  <c r="AB27" i="11"/>
  <c r="AA27" i="11"/>
  <c r="Z27" i="11"/>
  <c r="AD26" i="11"/>
  <c r="AC26" i="11"/>
  <c r="AB26" i="11"/>
  <c r="AA26" i="11"/>
  <c r="Z26" i="11"/>
  <c r="AD25" i="11"/>
  <c r="AC25" i="11"/>
  <c r="AB25" i="11"/>
  <c r="AA25" i="11"/>
  <c r="Z25" i="11"/>
  <c r="AD24" i="11"/>
  <c r="AC24" i="11"/>
  <c r="AB24" i="11"/>
  <c r="AA24" i="11"/>
  <c r="Z24" i="11"/>
  <c r="AD23" i="11"/>
  <c r="AC23" i="11"/>
  <c r="AB23" i="11"/>
  <c r="AA23" i="11"/>
  <c r="Z23" i="11"/>
  <c r="AD22" i="11"/>
  <c r="AC22" i="11"/>
  <c r="AB22" i="11"/>
  <c r="AA22" i="11"/>
  <c r="Z22" i="11"/>
  <c r="AD21" i="11"/>
  <c r="AC21" i="11"/>
  <c r="AB21" i="11"/>
  <c r="AA21" i="11"/>
  <c r="Z21" i="11"/>
  <c r="AD20" i="11"/>
  <c r="AC20" i="11"/>
  <c r="AB20" i="11"/>
  <c r="AA20" i="11"/>
  <c r="Z20" i="11"/>
  <c r="AD19" i="11"/>
  <c r="AC19" i="11"/>
  <c r="AB19" i="11"/>
  <c r="AA19" i="11"/>
  <c r="Z19" i="11"/>
  <c r="AD18" i="11"/>
  <c r="AC18" i="11"/>
  <c r="AB18" i="11"/>
  <c r="AA18" i="11"/>
  <c r="Z18" i="11"/>
  <c r="AD17" i="11"/>
  <c r="AC17" i="11"/>
  <c r="AB17" i="11"/>
  <c r="AA17" i="11"/>
  <c r="Z17" i="11"/>
  <c r="AD16" i="11"/>
  <c r="AC16" i="11"/>
  <c r="AB16" i="11"/>
  <c r="AA16" i="11"/>
  <c r="Z16" i="11"/>
  <c r="AD15" i="11"/>
  <c r="AC15" i="11"/>
  <c r="AB15" i="11"/>
  <c r="AA15" i="11"/>
  <c r="Z15" i="11"/>
  <c r="AD14" i="11"/>
  <c r="AC14" i="11"/>
  <c r="AB14" i="11"/>
  <c r="AA14" i="11"/>
  <c r="Z14" i="11"/>
  <c r="AD13" i="11"/>
  <c r="AC13" i="11"/>
  <c r="AB13" i="11"/>
  <c r="AA13" i="11"/>
  <c r="Z13" i="11"/>
  <c r="AD12" i="11"/>
  <c r="AC12" i="11"/>
  <c r="AB12" i="11"/>
  <c r="AA12" i="11"/>
  <c r="Z12" i="11"/>
  <c r="AD11" i="11"/>
  <c r="AC11" i="11"/>
  <c r="AB11" i="11"/>
  <c r="AA11" i="11"/>
  <c r="Z11" i="11"/>
  <c r="AD10" i="11"/>
  <c r="AC10" i="11"/>
  <c r="AB10" i="11"/>
  <c r="AA10" i="11"/>
  <c r="Z10" i="11"/>
  <c r="AD9" i="11"/>
  <c r="AC9" i="11"/>
  <c r="AB9" i="11"/>
  <c r="AA9" i="11"/>
  <c r="Z9" i="11"/>
  <c r="AD8" i="11"/>
  <c r="AC8" i="11"/>
  <c r="AB8" i="11"/>
  <c r="AA8" i="11"/>
  <c r="Z8" i="11"/>
  <c r="AD7" i="11"/>
  <c r="AC7" i="11"/>
  <c r="AB7" i="11"/>
  <c r="AA7" i="11"/>
  <c r="Z7" i="11"/>
  <c r="AD6" i="11"/>
  <c r="AC6" i="11"/>
  <c r="AB6" i="11"/>
  <c r="AA6" i="11"/>
  <c r="Z6" i="11"/>
  <c r="AD5" i="11"/>
  <c r="AC5" i="11"/>
  <c r="AB5" i="11"/>
  <c r="AA5" i="11"/>
  <c r="Z5" i="11"/>
  <c r="AD4" i="11"/>
  <c r="AC4" i="11"/>
  <c r="AB4" i="11"/>
  <c r="AA4" i="11"/>
  <c r="Z4" i="11"/>
  <c r="Z116" i="10"/>
  <c r="AA116" i="10"/>
  <c r="AB116" i="10"/>
  <c r="Z117" i="10"/>
  <c r="AA117" i="10"/>
  <c r="AB117" i="10"/>
  <c r="Z118" i="10"/>
  <c r="AA118" i="10"/>
  <c r="AB118" i="10"/>
  <c r="Z119" i="10"/>
  <c r="AA119" i="10"/>
  <c r="AB119" i="10"/>
  <c r="Z120" i="10"/>
  <c r="AA120" i="10"/>
  <c r="AB120" i="10"/>
  <c r="Z121" i="10"/>
  <c r="AA121" i="10"/>
  <c r="AB121" i="10"/>
  <c r="Z122" i="10"/>
  <c r="AA122" i="10"/>
  <c r="AB122" i="10"/>
  <c r="Z123" i="10"/>
  <c r="AA123" i="10"/>
  <c r="AB123" i="10"/>
  <c r="Z124" i="10"/>
  <c r="AA124" i="10"/>
  <c r="AB124" i="10"/>
  <c r="Z125" i="10"/>
  <c r="AA125" i="10"/>
  <c r="AB125" i="10"/>
  <c r="Z126" i="10"/>
  <c r="AA126" i="10"/>
  <c r="AB126" i="10"/>
  <c r="Z127" i="10"/>
  <c r="AA127" i="10"/>
  <c r="AB127" i="10"/>
  <c r="Z128" i="10"/>
  <c r="AA128" i="10"/>
  <c r="AB128" i="10"/>
  <c r="Z129" i="10"/>
  <c r="AA129" i="10"/>
  <c r="AB129" i="10"/>
  <c r="Z130" i="10"/>
  <c r="AA130" i="10"/>
  <c r="AB130" i="10"/>
  <c r="Z131" i="10"/>
  <c r="AA131" i="10"/>
  <c r="AB131" i="10"/>
  <c r="Z132" i="10"/>
  <c r="AA132" i="10"/>
  <c r="AB132" i="10"/>
  <c r="Z133" i="10"/>
  <c r="AA133" i="10"/>
  <c r="AB133" i="10"/>
  <c r="Z134" i="10"/>
  <c r="AA134" i="10"/>
  <c r="AB134" i="10"/>
  <c r="Z135" i="10"/>
  <c r="AA135" i="10"/>
  <c r="AB135" i="10"/>
  <c r="Z136" i="10"/>
  <c r="AA136" i="10"/>
  <c r="AB136" i="10"/>
  <c r="Z60" i="10"/>
  <c r="AA60" i="10"/>
  <c r="AB60" i="10"/>
  <c r="Z61" i="10"/>
  <c r="AA61" i="10"/>
  <c r="AB61" i="10"/>
  <c r="Z62" i="10"/>
  <c r="AA62" i="10"/>
  <c r="AB62" i="10"/>
  <c r="Z63" i="10"/>
  <c r="AA63" i="10"/>
  <c r="AB63" i="10"/>
  <c r="Z64" i="10"/>
  <c r="AA64" i="10"/>
  <c r="AB64" i="10"/>
  <c r="Z65" i="10"/>
  <c r="AA65" i="10"/>
  <c r="AB65" i="10"/>
  <c r="Z66" i="10"/>
  <c r="AA66" i="10"/>
  <c r="AB66" i="10"/>
  <c r="Z67" i="10"/>
  <c r="AA67" i="10"/>
  <c r="AB67" i="10"/>
  <c r="Z68" i="10"/>
  <c r="AA68" i="10"/>
  <c r="AB68" i="10"/>
  <c r="Z69" i="10"/>
  <c r="AA69" i="10"/>
  <c r="AB69" i="10"/>
  <c r="Z70" i="10"/>
  <c r="AA70" i="10"/>
  <c r="AB70" i="10"/>
  <c r="Z71" i="10"/>
  <c r="AA71" i="10"/>
  <c r="AB71" i="10"/>
  <c r="Z72" i="10"/>
  <c r="AA72" i="10"/>
  <c r="AB72" i="10"/>
  <c r="Z73" i="10"/>
  <c r="AA73" i="10"/>
  <c r="AB73" i="10"/>
  <c r="Z74" i="10"/>
  <c r="AA74" i="10"/>
  <c r="AB74" i="10"/>
  <c r="Z75" i="10"/>
  <c r="AA75" i="10"/>
  <c r="AB75" i="10"/>
  <c r="Z76" i="10"/>
  <c r="AA76" i="10"/>
  <c r="AB76" i="10"/>
  <c r="Z77" i="10"/>
  <c r="AA77" i="10"/>
  <c r="AB77" i="10"/>
  <c r="Z78" i="10"/>
  <c r="AA78" i="10"/>
  <c r="AB78" i="10"/>
  <c r="Z79" i="10"/>
  <c r="AA79" i="10"/>
  <c r="AB79" i="10"/>
  <c r="Z80" i="10"/>
  <c r="AA80" i="10"/>
  <c r="AB80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Z32" i="10"/>
  <c r="AA32" i="10"/>
  <c r="AB32" i="10"/>
  <c r="AC32" i="10"/>
  <c r="Z33" i="10"/>
  <c r="AA33" i="10"/>
  <c r="AB33" i="10"/>
  <c r="AC33" i="10"/>
  <c r="Z34" i="10"/>
  <c r="AA34" i="10"/>
  <c r="AB34" i="10"/>
  <c r="AC34" i="10"/>
  <c r="Z35" i="10"/>
  <c r="AA35" i="10"/>
  <c r="AB35" i="10"/>
  <c r="AC35" i="10"/>
  <c r="Z36" i="10"/>
  <c r="AA36" i="10"/>
  <c r="AB36" i="10"/>
  <c r="AC36" i="10"/>
  <c r="Z37" i="10"/>
  <c r="AA37" i="10"/>
  <c r="AB37" i="10"/>
  <c r="AC37" i="10"/>
  <c r="Z38" i="10"/>
  <c r="AA38" i="10"/>
  <c r="AB38" i="10"/>
  <c r="AC38" i="10"/>
  <c r="Z39" i="10"/>
  <c r="AA39" i="10"/>
  <c r="AB39" i="10"/>
  <c r="AC39" i="10"/>
  <c r="Z40" i="10"/>
  <c r="AA40" i="10"/>
  <c r="AB40" i="10"/>
  <c r="AC40" i="10"/>
  <c r="Z41" i="10"/>
  <c r="AA41" i="10"/>
  <c r="AB41" i="10"/>
  <c r="AC41" i="10"/>
  <c r="Z42" i="10"/>
  <c r="AA42" i="10"/>
  <c r="AB42" i="10"/>
  <c r="AC42" i="10"/>
  <c r="Z43" i="10"/>
  <c r="AA43" i="10"/>
  <c r="AB43" i="10"/>
  <c r="AC43" i="10"/>
  <c r="Z44" i="10"/>
  <c r="AA44" i="10"/>
  <c r="AB44" i="10"/>
  <c r="AC44" i="10"/>
  <c r="Z45" i="10"/>
  <c r="AA45" i="10"/>
  <c r="AB45" i="10"/>
  <c r="AC45" i="10"/>
  <c r="Z46" i="10"/>
  <c r="AA46" i="10"/>
  <c r="AB46" i="10"/>
  <c r="AC46" i="10"/>
  <c r="Z47" i="10"/>
  <c r="AA47" i="10"/>
  <c r="AB47" i="10"/>
  <c r="AC47" i="10"/>
  <c r="Z48" i="10"/>
  <c r="AA48" i="10"/>
  <c r="AB48" i="10"/>
  <c r="AC48" i="10"/>
  <c r="Z49" i="10"/>
  <c r="AA49" i="10"/>
  <c r="AB49" i="10"/>
  <c r="AC49" i="10"/>
  <c r="Z50" i="10"/>
  <c r="AA50" i="10"/>
  <c r="AB50" i="10"/>
  <c r="AC50" i="10"/>
  <c r="Z51" i="10"/>
  <c r="AA51" i="10"/>
  <c r="AB51" i="10"/>
  <c r="AC51" i="10"/>
  <c r="AD143" i="10"/>
  <c r="AC143" i="10"/>
  <c r="AB143" i="10"/>
  <c r="AA143" i="10"/>
  <c r="Z143" i="10"/>
  <c r="AD142" i="10"/>
  <c r="AC142" i="10"/>
  <c r="AB142" i="10"/>
  <c r="AA142" i="10"/>
  <c r="Z142" i="10"/>
  <c r="AD141" i="10"/>
  <c r="AC141" i="10"/>
  <c r="AB141" i="10"/>
  <c r="AA141" i="10"/>
  <c r="Z141" i="10"/>
  <c r="AD140" i="10"/>
  <c r="AC140" i="10"/>
  <c r="AB140" i="10"/>
  <c r="AA140" i="10"/>
  <c r="Z140" i="10"/>
  <c r="AD139" i="10"/>
  <c r="AC139" i="10"/>
  <c r="AB139" i="10"/>
  <c r="AA139" i="10"/>
  <c r="Z139" i="10"/>
  <c r="AD138" i="10"/>
  <c r="AC138" i="10"/>
  <c r="AB138" i="10"/>
  <c r="AA138" i="10"/>
  <c r="Z138" i="10"/>
  <c r="AD137" i="10"/>
  <c r="AC137" i="10"/>
  <c r="AB137" i="10"/>
  <c r="AA137" i="10"/>
  <c r="Z137" i="10"/>
  <c r="AD136" i="10"/>
  <c r="AC136" i="10"/>
  <c r="AD135" i="10"/>
  <c r="AD134" i="10"/>
  <c r="AD133" i="10"/>
  <c r="AD132" i="10"/>
  <c r="AD131" i="10"/>
  <c r="AD130" i="10"/>
  <c r="AD129" i="10"/>
  <c r="AD128" i="10"/>
  <c r="AD127" i="10"/>
  <c r="AD126" i="10"/>
  <c r="AD125" i="10"/>
  <c r="AD124" i="10"/>
  <c r="AD123" i="10"/>
  <c r="AD122" i="10"/>
  <c r="AD121" i="10"/>
  <c r="AD120" i="10"/>
  <c r="AD119" i="10"/>
  <c r="AD118" i="10"/>
  <c r="AD117" i="10"/>
  <c r="AD116" i="10"/>
  <c r="AD115" i="10"/>
  <c r="AC115" i="10"/>
  <c r="AB115" i="10"/>
  <c r="AA115" i="10"/>
  <c r="Z115" i="10"/>
  <c r="AD114" i="10"/>
  <c r="AC114" i="10"/>
  <c r="AB114" i="10"/>
  <c r="AA114" i="10"/>
  <c r="Z114" i="10"/>
  <c r="AD113" i="10"/>
  <c r="AC113" i="10"/>
  <c r="AB113" i="10"/>
  <c r="AA113" i="10"/>
  <c r="Z113" i="10"/>
  <c r="AD112" i="10"/>
  <c r="AC112" i="10"/>
  <c r="AB112" i="10"/>
  <c r="AA112" i="10"/>
  <c r="Z112" i="10"/>
  <c r="AD111" i="10"/>
  <c r="AC111" i="10"/>
  <c r="AB111" i="10"/>
  <c r="AA111" i="10"/>
  <c r="Z111" i="10"/>
  <c r="AD110" i="10"/>
  <c r="AC110" i="10"/>
  <c r="AB110" i="10"/>
  <c r="AA110" i="10"/>
  <c r="Z110" i="10"/>
  <c r="AD109" i="10"/>
  <c r="AC109" i="10"/>
  <c r="AB109" i="10"/>
  <c r="AA109" i="10"/>
  <c r="Z109" i="10"/>
  <c r="AD108" i="10"/>
  <c r="AC108" i="10"/>
  <c r="AB108" i="10"/>
  <c r="AA108" i="10"/>
  <c r="Z108" i="10"/>
  <c r="AD107" i="10"/>
  <c r="AC107" i="10"/>
  <c r="AB107" i="10"/>
  <c r="AA107" i="10"/>
  <c r="Z107" i="10"/>
  <c r="AD106" i="10"/>
  <c r="AC106" i="10"/>
  <c r="AB106" i="10"/>
  <c r="AA106" i="10"/>
  <c r="Z106" i="10"/>
  <c r="AD105" i="10"/>
  <c r="AC105" i="10"/>
  <c r="AB105" i="10"/>
  <c r="AA105" i="10"/>
  <c r="Z105" i="10"/>
  <c r="AD104" i="10"/>
  <c r="AC104" i="10"/>
  <c r="AB104" i="10"/>
  <c r="AA104" i="10"/>
  <c r="Z104" i="10"/>
  <c r="AD103" i="10"/>
  <c r="AC103" i="10"/>
  <c r="AB103" i="10"/>
  <c r="AA103" i="10"/>
  <c r="Z103" i="10"/>
  <c r="AD102" i="10"/>
  <c r="AC102" i="10"/>
  <c r="AB102" i="10"/>
  <c r="AA102" i="10"/>
  <c r="Z102" i="10"/>
  <c r="AD101" i="10"/>
  <c r="AC101" i="10"/>
  <c r="AB101" i="10"/>
  <c r="AA101" i="10"/>
  <c r="Z101" i="10"/>
  <c r="AD100" i="10"/>
  <c r="AC100" i="10"/>
  <c r="AB100" i="10"/>
  <c r="AA100" i="10"/>
  <c r="Z100" i="10"/>
  <c r="AD99" i="10"/>
  <c r="AC99" i="10"/>
  <c r="AB99" i="10"/>
  <c r="AA99" i="10"/>
  <c r="Z99" i="10"/>
  <c r="AD98" i="10"/>
  <c r="AC98" i="10"/>
  <c r="AB98" i="10"/>
  <c r="AA98" i="10"/>
  <c r="Z98" i="10"/>
  <c r="AD97" i="10"/>
  <c r="AC97" i="10"/>
  <c r="AB97" i="10"/>
  <c r="AA97" i="10"/>
  <c r="Z97" i="10"/>
  <c r="AD96" i="10"/>
  <c r="AC96" i="10"/>
  <c r="AB96" i="10"/>
  <c r="AA96" i="10"/>
  <c r="Z96" i="10"/>
  <c r="AD95" i="10"/>
  <c r="AC95" i="10"/>
  <c r="AB95" i="10"/>
  <c r="AA95" i="10"/>
  <c r="Z95" i="10"/>
  <c r="AD94" i="10"/>
  <c r="AC94" i="10"/>
  <c r="AB94" i="10"/>
  <c r="AA94" i="10"/>
  <c r="Z94" i="10"/>
  <c r="AD93" i="10"/>
  <c r="AC93" i="10"/>
  <c r="AB93" i="10"/>
  <c r="AA93" i="10"/>
  <c r="Z93" i="10"/>
  <c r="AD92" i="10"/>
  <c r="AC92" i="10"/>
  <c r="AB92" i="10"/>
  <c r="AA92" i="10"/>
  <c r="Z92" i="10"/>
  <c r="AD91" i="10"/>
  <c r="AC91" i="10"/>
  <c r="AB91" i="10"/>
  <c r="AA91" i="10"/>
  <c r="Z91" i="10"/>
  <c r="AD90" i="10"/>
  <c r="AC90" i="10"/>
  <c r="AB90" i="10"/>
  <c r="AA90" i="10"/>
  <c r="Z90" i="10"/>
  <c r="AD89" i="10"/>
  <c r="AC89" i="10"/>
  <c r="AB89" i="10"/>
  <c r="AA89" i="10"/>
  <c r="Z89" i="10"/>
  <c r="AD88" i="10"/>
  <c r="AC88" i="10"/>
  <c r="AB88" i="10"/>
  <c r="AA88" i="10"/>
  <c r="Z88" i="10"/>
  <c r="AD87" i="10"/>
  <c r="AC87" i="10"/>
  <c r="AB87" i="10"/>
  <c r="AA87" i="10"/>
  <c r="Z87" i="10"/>
  <c r="AD86" i="10"/>
  <c r="AC86" i="10"/>
  <c r="AB86" i="10"/>
  <c r="AA86" i="10"/>
  <c r="Z86" i="10"/>
  <c r="AD85" i="10"/>
  <c r="AC85" i="10"/>
  <c r="AB85" i="10"/>
  <c r="AA85" i="10"/>
  <c r="Z85" i="10"/>
  <c r="AD84" i="10"/>
  <c r="AC84" i="10"/>
  <c r="AB84" i="10"/>
  <c r="AA84" i="10"/>
  <c r="Z84" i="10"/>
  <c r="AD83" i="10"/>
  <c r="AC83" i="10"/>
  <c r="AB83" i="10"/>
  <c r="AA83" i="10"/>
  <c r="Z83" i="10"/>
  <c r="AD82" i="10"/>
  <c r="AC82" i="10"/>
  <c r="AB82" i="10"/>
  <c r="AA82" i="10"/>
  <c r="Z82" i="10"/>
  <c r="AD81" i="10"/>
  <c r="AC81" i="10"/>
  <c r="AB81" i="10"/>
  <c r="AA81" i="10"/>
  <c r="Z81" i="10"/>
  <c r="AD80" i="10"/>
  <c r="AC80" i="10"/>
  <c r="AD79" i="10"/>
  <c r="AC79" i="10"/>
  <c r="AD78" i="10"/>
  <c r="AC78" i="10"/>
  <c r="AD77" i="10"/>
  <c r="AC77" i="10"/>
  <c r="AD76" i="10"/>
  <c r="AC76" i="10"/>
  <c r="AD75" i="10"/>
  <c r="AC75" i="10"/>
  <c r="AD74" i="10"/>
  <c r="AC74" i="10"/>
  <c r="AD73" i="10"/>
  <c r="AC73" i="10"/>
  <c r="AD72" i="10"/>
  <c r="AC72" i="10"/>
  <c r="AD71" i="10"/>
  <c r="AC71" i="10"/>
  <c r="AD70" i="10"/>
  <c r="AC70" i="10"/>
  <c r="AD69" i="10"/>
  <c r="AC69" i="10"/>
  <c r="AD68" i="10"/>
  <c r="AC68" i="10"/>
  <c r="AD67" i="10"/>
  <c r="AC67" i="10"/>
  <c r="AD66" i="10"/>
  <c r="AC66" i="10"/>
  <c r="AD65" i="10"/>
  <c r="AC65" i="10"/>
  <c r="AD64" i="10"/>
  <c r="AC64" i="10"/>
  <c r="AD63" i="10"/>
  <c r="AC63" i="10"/>
  <c r="AD62" i="10"/>
  <c r="AC62" i="10"/>
  <c r="AD61" i="10"/>
  <c r="AC61" i="10"/>
  <c r="AD60" i="10"/>
  <c r="AC60" i="10"/>
  <c r="AD59" i="10"/>
  <c r="AC59" i="10"/>
  <c r="AB59" i="10"/>
  <c r="AA59" i="10"/>
  <c r="Z59" i="10"/>
  <c r="AD58" i="10"/>
  <c r="AC58" i="10"/>
  <c r="AB58" i="10"/>
  <c r="AA58" i="10"/>
  <c r="Z58" i="10"/>
  <c r="AD57" i="10"/>
  <c r="AC57" i="10"/>
  <c r="AB57" i="10"/>
  <c r="AA57" i="10"/>
  <c r="Z57" i="10"/>
  <c r="AD56" i="10"/>
  <c r="AC56" i="10"/>
  <c r="AB56" i="10"/>
  <c r="AA56" i="10"/>
  <c r="Z56" i="10"/>
  <c r="AD55" i="10"/>
  <c r="AC55" i="10"/>
  <c r="AB55" i="10"/>
  <c r="AA55" i="10"/>
  <c r="Z55" i="10"/>
  <c r="AD54" i="10"/>
  <c r="AC54" i="10"/>
  <c r="AB54" i="10"/>
  <c r="AA54" i="10"/>
  <c r="Z54" i="10"/>
  <c r="AD53" i="10"/>
  <c r="AC53" i="10"/>
  <c r="AB53" i="10"/>
  <c r="AA53" i="10"/>
  <c r="Z53" i="10"/>
  <c r="AD52" i="10"/>
  <c r="AC52" i="10"/>
  <c r="AB52" i="10"/>
  <c r="AA52" i="10"/>
  <c r="Z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C31" i="10"/>
  <c r="AB31" i="10"/>
  <c r="AA31" i="10"/>
  <c r="Z31" i="10"/>
  <c r="AD30" i="10"/>
  <c r="AC30" i="10"/>
  <c r="AB30" i="10"/>
  <c r="AA30" i="10"/>
  <c r="Z30" i="10"/>
  <c r="AD29" i="10"/>
  <c r="AC29" i="10"/>
  <c r="AB29" i="10"/>
  <c r="AA29" i="10"/>
  <c r="Z29" i="10"/>
  <c r="AD28" i="10"/>
  <c r="AC28" i="10"/>
  <c r="AB28" i="10"/>
  <c r="AA28" i="10"/>
  <c r="Z28" i="10"/>
  <c r="AD27" i="10"/>
  <c r="AC27" i="10"/>
  <c r="AB27" i="10"/>
  <c r="AA27" i="10"/>
  <c r="Z27" i="10"/>
  <c r="AD26" i="10"/>
  <c r="AC26" i="10"/>
  <c r="AB26" i="10"/>
  <c r="AA26" i="10"/>
  <c r="Z26" i="10"/>
  <c r="AD25" i="10"/>
  <c r="AC25" i="10"/>
  <c r="AB25" i="10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22" i="10"/>
  <c r="AC22" i="10"/>
  <c r="AB22" i="10"/>
  <c r="AA22" i="10"/>
  <c r="Z22" i="10"/>
  <c r="AD21" i="10"/>
  <c r="AC21" i="10"/>
  <c r="AB21" i="10"/>
  <c r="AA21" i="10"/>
  <c r="Z21" i="10"/>
  <c r="AD20" i="10"/>
  <c r="AC20" i="10"/>
  <c r="AB20" i="10"/>
  <c r="AA20" i="10"/>
  <c r="Z20" i="10"/>
  <c r="AD19" i="10"/>
  <c r="AC19" i="10"/>
  <c r="AB19" i="10"/>
  <c r="AA19" i="10"/>
  <c r="Z19" i="10"/>
  <c r="AD18" i="10"/>
  <c r="AC18" i="10"/>
  <c r="AB18" i="10"/>
  <c r="AA18" i="10"/>
  <c r="Z18" i="10"/>
  <c r="AD17" i="10"/>
  <c r="AC17" i="10"/>
  <c r="AB17" i="10"/>
  <c r="AA17" i="10"/>
  <c r="Z17" i="10"/>
  <c r="AD16" i="10"/>
  <c r="AC16" i="10"/>
  <c r="AB16" i="10"/>
  <c r="AA16" i="10"/>
  <c r="Z16" i="10"/>
  <c r="AD15" i="10"/>
  <c r="AC15" i="10"/>
  <c r="AB15" i="10"/>
  <c r="AA15" i="10"/>
  <c r="Z15" i="10"/>
  <c r="AD14" i="10"/>
  <c r="AC14" i="10"/>
  <c r="AB14" i="10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AD11" i="10"/>
  <c r="AC11" i="10"/>
  <c r="AB11" i="10"/>
  <c r="AA11" i="10"/>
  <c r="Z11" i="10"/>
  <c r="AD10" i="10"/>
  <c r="AC10" i="10"/>
  <c r="AB10" i="10"/>
  <c r="AA10" i="10"/>
  <c r="Z10" i="10"/>
  <c r="AD9" i="10"/>
  <c r="AC9" i="10"/>
  <c r="AB9" i="10"/>
  <c r="AA9" i="10"/>
  <c r="Z9" i="10"/>
  <c r="AD8" i="10"/>
  <c r="AC8" i="10"/>
  <c r="AB8" i="10"/>
  <c r="AA8" i="10"/>
  <c r="Z8" i="10"/>
  <c r="AD7" i="10"/>
  <c r="AC7" i="10"/>
  <c r="AB7" i="10"/>
  <c r="AA7" i="10"/>
  <c r="Z7" i="10"/>
  <c r="AD6" i="10"/>
  <c r="AC6" i="10"/>
  <c r="AB6" i="10"/>
  <c r="AA6" i="10"/>
  <c r="Z6" i="10"/>
  <c r="AD5" i="10"/>
  <c r="AC5" i="10"/>
  <c r="AB5" i="10"/>
  <c r="AA5" i="10"/>
  <c r="Z5" i="10"/>
  <c r="AD4" i="10"/>
  <c r="AC4" i="10"/>
  <c r="AB4" i="10"/>
  <c r="AA4" i="10"/>
  <c r="Z4" i="10"/>
  <c r="V7" i="12"/>
  <c r="W26" i="12"/>
  <c r="W108" i="12"/>
  <c r="W111" i="12"/>
  <c r="W106" i="11"/>
  <c r="W41" i="11"/>
  <c r="V50" i="11"/>
  <c r="W118" i="11"/>
  <c r="V9" i="11"/>
  <c r="V50" i="10"/>
  <c r="W139" i="10"/>
  <c r="W115" i="12"/>
  <c r="W9" i="12"/>
  <c r="V55" i="12"/>
  <c r="W81" i="12"/>
  <c r="V45" i="11"/>
  <c r="W24" i="11"/>
  <c r="V26" i="11"/>
  <c r="W135" i="11"/>
  <c r="W116" i="10"/>
  <c r="V142" i="10"/>
  <c r="W117" i="10"/>
  <c r="V20" i="12"/>
  <c r="W31" i="12"/>
  <c r="V131" i="12"/>
  <c r="V134" i="12"/>
  <c r="V129" i="11"/>
  <c r="W46" i="11"/>
  <c r="V56" i="11"/>
  <c r="V141" i="11"/>
  <c r="W120" i="11"/>
  <c r="W121" i="10"/>
  <c r="W37" i="10"/>
  <c r="V63" i="10"/>
  <c r="W27" i="12"/>
  <c r="W126" i="12"/>
  <c r="V67" i="11"/>
  <c r="W84" i="11"/>
  <c r="W63" i="11"/>
  <c r="V14" i="10"/>
  <c r="V102" i="10"/>
  <c r="W138" i="10"/>
  <c r="W123" i="12"/>
  <c r="V35" i="12"/>
  <c r="W113" i="12"/>
  <c r="W36" i="11"/>
  <c r="W142" i="11"/>
  <c r="V91" i="10"/>
  <c r="V69" i="10"/>
  <c r="W40" i="12"/>
  <c r="V125" i="12"/>
  <c r="V130" i="11"/>
  <c r="V25" i="11"/>
  <c r="V72" i="11"/>
  <c r="W67" i="10"/>
  <c r="V132" i="10"/>
  <c r="W122" i="12"/>
  <c r="V29" i="12"/>
  <c r="V135" i="12"/>
  <c r="W31" i="11"/>
  <c r="W126" i="11"/>
  <c r="V134" i="10"/>
  <c r="W56" i="10"/>
  <c r="W7" i="10"/>
  <c r="W20" i="12"/>
  <c r="W90" i="11"/>
  <c r="W134" i="11"/>
  <c r="W45" i="10"/>
  <c r="W13" i="10"/>
  <c r="V47" i="11"/>
  <c r="W19" i="12"/>
  <c r="V89" i="11"/>
  <c r="W110" i="11"/>
  <c r="V77" i="10"/>
  <c r="V12" i="10"/>
  <c r="V50" i="12"/>
  <c r="V113" i="12"/>
  <c r="W102" i="12"/>
  <c r="W5" i="11"/>
  <c r="W43" i="10"/>
  <c r="V25" i="10"/>
  <c r="W112" i="10"/>
  <c r="V117" i="10"/>
  <c r="V16" i="12"/>
  <c r="W107" i="11"/>
  <c r="W81" i="11"/>
  <c r="V96" i="10"/>
  <c r="W77" i="10"/>
  <c r="V126" i="10"/>
  <c r="V42" i="11"/>
  <c r="W34" i="10"/>
  <c r="W97" i="10"/>
  <c r="V73" i="10"/>
  <c r="W20" i="11"/>
  <c r="W17" i="10"/>
  <c r="V81" i="10"/>
  <c r="V38" i="10"/>
  <c r="W13" i="11"/>
  <c r="W84" i="10"/>
  <c r="W92" i="12"/>
  <c r="V26" i="12"/>
  <c r="V130" i="10"/>
  <c r="V71" i="12"/>
  <c r="W108" i="11"/>
  <c r="V138" i="12"/>
  <c r="W85" i="12"/>
  <c r="W18" i="12"/>
  <c r="W76" i="12"/>
  <c r="W79" i="12"/>
  <c r="W74" i="11"/>
  <c r="W33" i="11"/>
  <c r="V39" i="11"/>
  <c r="W86" i="11"/>
  <c r="W121" i="11"/>
  <c r="V5" i="10"/>
  <c r="W103" i="10"/>
  <c r="W83" i="12"/>
  <c r="V40" i="12"/>
  <c r="V45" i="12"/>
  <c r="W65" i="12"/>
  <c r="V16" i="11"/>
  <c r="W16" i="11"/>
  <c r="W141" i="11"/>
  <c r="V70" i="11"/>
  <c r="W71" i="10"/>
  <c r="W123" i="10"/>
  <c r="W72" i="10"/>
  <c r="W138" i="12"/>
  <c r="W58" i="12"/>
  <c r="V27" i="12"/>
  <c r="V18" i="12"/>
  <c r="V63" i="12"/>
  <c r="W115" i="11"/>
  <c r="W9" i="11"/>
  <c r="V116" i="11"/>
  <c r="V12" i="11"/>
  <c r="W51" i="10"/>
  <c r="V75" i="10"/>
  <c r="V73" i="12"/>
  <c r="W41" i="12"/>
  <c r="W109" i="12"/>
  <c r="V85" i="12"/>
  <c r="V79" i="12"/>
  <c r="W56" i="11"/>
  <c r="V99" i="11"/>
  <c r="V126" i="11"/>
  <c r="W64" i="11"/>
  <c r="W143" i="10"/>
  <c r="V80" i="10"/>
  <c r="V93" i="10"/>
  <c r="W75" i="12"/>
  <c r="V36" i="12"/>
  <c r="V43" i="12"/>
  <c r="V120" i="12"/>
  <c r="V138" i="11"/>
  <c r="W14" i="11"/>
  <c r="W133" i="11"/>
  <c r="W129" i="11"/>
  <c r="W79" i="10"/>
  <c r="W88" i="10"/>
  <c r="W80" i="10"/>
  <c r="W131" i="12"/>
  <c r="V84" i="12"/>
  <c r="V136" i="12"/>
  <c r="W42" i="11"/>
  <c r="V92" i="11"/>
  <c r="V10" i="11"/>
  <c r="V104" i="10"/>
  <c r="V70" i="10"/>
  <c r="W42" i="10"/>
  <c r="W59" i="12"/>
  <c r="V51" i="12"/>
  <c r="W66" i="11"/>
  <c r="V52" i="11"/>
  <c r="V128" i="11"/>
  <c r="W62" i="10"/>
  <c r="W66" i="12"/>
  <c r="V140" i="12"/>
  <c r="V96" i="12"/>
  <c r="W19" i="11"/>
  <c r="W70" i="11"/>
  <c r="W129" i="10"/>
  <c r="W61" i="10"/>
  <c r="W141" i="10"/>
  <c r="W53" i="12"/>
  <c r="V42" i="12"/>
  <c r="V53" i="11"/>
  <c r="V43" i="11"/>
  <c r="W136" i="11"/>
  <c r="V140" i="10"/>
  <c r="V141" i="10"/>
  <c r="W69" i="10"/>
  <c r="W142" i="12"/>
  <c r="W11" i="11"/>
  <c r="W35" i="10"/>
  <c r="V8" i="10"/>
  <c r="V82" i="10"/>
  <c r="V121" i="12"/>
  <c r="V133" i="12"/>
  <c r="W10" i="11"/>
  <c r="W39" i="10"/>
  <c r="V115" i="10"/>
  <c r="W93" i="10"/>
  <c r="W55" i="10"/>
  <c r="W16" i="12"/>
  <c r="W82" i="11"/>
  <c r="W102" i="11"/>
  <c r="V44" i="10"/>
  <c r="V54" i="10"/>
  <c r="W99" i="11"/>
  <c r="W93" i="12"/>
  <c r="W95" i="12"/>
  <c r="V54" i="11"/>
  <c r="V106" i="10"/>
  <c r="W95" i="10"/>
  <c r="V83" i="11"/>
  <c r="V130" i="12"/>
  <c r="W72" i="11"/>
  <c r="V103" i="10"/>
  <c r="W31" i="10"/>
  <c r="W4" i="12"/>
  <c r="V92" i="10"/>
  <c r="V51" i="10"/>
  <c r="W140" i="10"/>
  <c r="V48" i="12"/>
  <c r="W9" i="10"/>
  <c r="V69" i="12"/>
  <c r="V78" i="11"/>
  <c r="V124" i="11"/>
  <c r="V56" i="10"/>
  <c r="W107" i="10"/>
  <c r="V22" i="12"/>
  <c r="W106" i="12"/>
  <c r="W50" i="12"/>
  <c r="V10" i="12"/>
  <c r="W118" i="12"/>
  <c r="W137" i="12"/>
  <c r="W83" i="11"/>
  <c r="W132" i="11"/>
  <c r="V84" i="11"/>
  <c r="V127" i="11"/>
  <c r="V6" i="10"/>
  <c r="W120" i="10"/>
  <c r="V25" i="12"/>
  <c r="W33" i="12"/>
  <c r="V139" i="12"/>
  <c r="V142" i="12"/>
  <c r="V137" i="11"/>
  <c r="W48" i="11"/>
  <c r="V59" i="11"/>
  <c r="V62" i="11"/>
  <c r="V64" i="11"/>
  <c r="W68" i="10"/>
  <c r="W16" i="10"/>
  <c r="W10" i="12"/>
  <c r="W97" i="12"/>
  <c r="W25" i="11"/>
  <c r="W143" i="11"/>
  <c r="V109" i="10"/>
  <c r="W57" i="12"/>
  <c r="V11" i="12"/>
  <c r="V114" i="11"/>
  <c r="W109" i="11"/>
  <c r="V105" i="10"/>
  <c r="W114" i="10"/>
  <c r="W55" i="12"/>
  <c r="V92" i="12"/>
  <c r="V70" i="12"/>
  <c r="V106" i="11"/>
  <c r="V91" i="11"/>
  <c r="V77" i="11"/>
  <c r="W10" i="10"/>
  <c r="V133" i="10"/>
  <c r="V47" i="12"/>
  <c r="V115" i="12"/>
  <c r="V113" i="11"/>
  <c r="V32" i="11"/>
  <c r="V76" i="10"/>
  <c r="V19" i="10"/>
  <c r="V47" i="10"/>
  <c r="W44" i="12"/>
  <c r="W103" i="12"/>
  <c r="W7" i="11"/>
  <c r="V104" i="11"/>
  <c r="W94" i="10"/>
  <c r="W11" i="12"/>
  <c r="V111" i="12"/>
  <c r="V44" i="11"/>
  <c r="W108" i="10"/>
  <c r="W89" i="10"/>
  <c r="W73" i="10"/>
  <c r="V123" i="12"/>
  <c r="W123" i="11"/>
  <c r="V142" i="11"/>
  <c r="V33" i="10"/>
  <c r="V22" i="10"/>
  <c r="W45" i="12"/>
  <c r="W58" i="11"/>
  <c r="V100" i="10"/>
  <c r="V21" i="10"/>
  <c r="V6" i="11"/>
  <c r="V126" i="12"/>
  <c r="W85" i="11"/>
  <c r="V29" i="10"/>
  <c r="V84" i="10"/>
  <c r="W38" i="10"/>
  <c r="V103" i="12"/>
  <c r="V86" i="11"/>
  <c r="W142" i="10"/>
  <c r="V13" i="12"/>
  <c r="V66" i="12"/>
  <c r="V81" i="11"/>
  <c r="V14" i="11"/>
  <c r="V7" i="10"/>
  <c r="V112" i="11"/>
  <c r="V40" i="11"/>
  <c r="W101" i="10"/>
  <c r="W92" i="11"/>
  <c r="V61" i="11"/>
  <c r="W30" i="12"/>
  <c r="W39" i="11"/>
  <c r="W127" i="11"/>
  <c r="W95" i="11"/>
  <c r="W141" i="12"/>
  <c r="V94" i="10"/>
  <c r="W133" i="10"/>
  <c r="V128" i="10"/>
  <c r="V41" i="12"/>
  <c r="V87" i="12"/>
  <c r="W17" i="11"/>
  <c r="W79" i="11"/>
  <c r="V120" i="10"/>
  <c r="W49" i="12"/>
  <c r="V117" i="12"/>
  <c r="V82" i="11"/>
  <c r="W77" i="11"/>
  <c r="W85" i="10"/>
  <c r="W109" i="10"/>
  <c r="W47" i="12"/>
  <c r="V99" i="12"/>
  <c r="V112" i="12"/>
  <c r="V74" i="11"/>
  <c r="V46" i="11"/>
  <c r="V118" i="11"/>
  <c r="W59" i="10"/>
  <c r="V59" i="10"/>
  <c r="V9" i="12"/>
  <c r="V59" i="12"/>
  <c r="W139" i="11"/>
  <c r="V140" i="11"/>
  <c r="V24" i="10"/>
  <c r="W90" i="10"/>
  <c r="W40" i="10"/>
  <c r="W29" i="12"/>
  <c r="W72" i="12"/>
  <c r="V107" i="11"/>
  <c r="V121" i="10"/>
  <c r="V58" i="10"/>
  <c r="V30" i="12"/>
  <c r="W114" i="11"/>
  <c r="W117" i="11"/>
  <c r="W87" i="10"/>
  <c r="V119" i="10"/>
  <c r="V37" i="12"/>
  <c r="W60" i="12"/>
  <c r="V66" i="11"/>
  <c r="W62" i="11"/>
  <c r="W33" i="10"/>
  <c r="W66" i="10"/>
  <c r="V32" i="12"/>
  <c r="W35" i="11"/>
  <c r="V42" i="10"/>
  <c r="V108" i="10"/>
  <c r="V13" i="10"/>
  <c r="V119" i="12"/>
  <c r="W103" i="11"/>
  <c r="V107" i="10"/>
  <c r="V89" i="12"/>
  <c r="W133" i="12"/>
  <c r="V127" i="12"/>
  <c r="W96" i="11"/>
  <c r="W74" i="12"/>
  <c r="W117" i="12"/>
  <c r="V95" i="12"/>
  <c r="W100" i="11"/>
  <c r="W80" i="11"/>
  <c r="W75" i="10"/>
  <c r="W25" i="12"/>
  <c r="V110" i="12"/>
  <c r="W40" i="11"/>
  <c r="V117" i="11"/>
  <c r="W98" i="10"/>
  <c r="V129" i="12"/>
  <c r="W39" i="12"/>
  <c r="V67" i="12"/>
  <c r="W136" i="12"/>
  <c r="W54" i="11"/>
  <c r="V34" i="11"/>
  <c r="V135" i="11"/>
  <c r="V95" i="10"/>
  <c r="W27" i="10"/>
  <c r="V82" i="12"/>
  <c r="V44" i="12"/>
  <c r="W91" i="11"/>
  <c r="V102" i="11"/>
  <c r="V34" i="10"/>
  <c r="V110" i="10"/>
  <c r="W98" i="12"/>
  <c r="W14" i="12"/>
  <c r="V143" i="12"/>
  <c r="V30" i="11"/>
  <c r="W47" i="10"/>
  <c r="V88" i="10"/>
  <c r="W124" i="12"/>
  <c r="V58" i="11"/>
  <c r="V60" i="11"/>
  <c r="V99" i="10"/>
  <c r="W115" i="10"/>
  <c r="V100" i="12"/>
  <c r="W110" i="12"/>
  <c r="W45" i="11"/>
  <c r="W97" i="11"/>
  <c r="V40" i="10"/>
  <c r="V98" i="10"/>
  <c r="W77" i="12"/>
  <c r="W68" i="11"/>
  <c r="V136" i="10"/>
  <c r="W24" i="10"/>
  <c r="V14" i="12"/>
  <c r="V72" i="12"/>
  <c r="W112" i="11"/>
  <c r="W29" i="10"/>
  <c r="W6" i="12"/>
  <c r="W67" i="12"/>
  <c r="V122" i="11"/>
  <c r="W89" i="11"/>
  <c r="V57" i="10"/>
  <c r="V18" i="11"/>
  <c r="W12" i="12"/>
  <c r="W26" i="11"/>
  <c r="V49" i="10"/>
  <c r="W102" i="10"/>
  <c r="W46" i="10"/>
  <c r="W18" i="10"/>
  <c r="W105" i="10"/>
  <c r="V41" i="11"/>
  <c r="W41" i="10"/>
  <c r="V71" i="11"/>
  <c r="W106" i="10"/>
  <c r="W44" i="10"/>
  <c r="V16" i="10"/>
  <c r="V98" i="11"/>
  <c r="V81" i="12"/>
  <c r="W101" i="12"/>
  <c r="W88" i="11"/>
  <c r="V56" i="12"/>
  <c r="V49" i="11"/>
  <c r="V116" i="10"/>
  <c r="V137" i="12"/>
  <c r="V128" i="12"/>
  <c r="W8" i="11"/>
  <c r="W78" i="10"/>
  <c r="W15" i="12"/>
  <c r="V141" i="12"/>
  <c r="W30" i="11"/>
  <c r="W101" i="11"/>
  <c r="W8" i="10"/>
  <c r="W14" i="10"/>
  <c r="V118" i="12"/>
  <c r="W28" i="11"/>
  <c r="V72" i="10"/>
  <c r="V116" i="12"/>
  <c r="W61" i="12"/>
  <c r="V68" i="11"/>
  <c r="V108" i="12"/>
  <c r="V49" i="12"/>
  <c r="W113" i="11"/>
  <c r="W92" i="10"/>
  <c r="W37" i="12"/>
  <c r="V139" i="11"/>
  <c r="W137" i="11"/>
  <c r="V127" i="10"/>
  <c r="W93" i="11"/>
  <c r="W25" i="10"/>
  <c r="W43" i="12"/>
  <c r="W20" i="10"/>
  <c r="W28" i="10"/>
  <c r="V19" i="12"/>
  <c r="V45" i="10"/>
  <c r="W65" i="10"/>
  <c r="V52" i="12"/>
  <c r="V19" i="11"/>
  <c r="W100" i="12"/>
  <c r="W5" i="12"/>
  <c r="V31" i="12"/>
  <c r="W130" i="10"/>
  <c r="W43" i="11"/>
  <c r="V43" i="10"/>
  <c r="V4" i="11"/>
  <c r="W125" i="12"/>
  <c r="V28" i="12"/>
  <c r="W140" i="12"/>
  <c r="W138" i="11"/>
  <c r="W60" i="11"/>
  <c r="V80" i="11"/>
  <c r="V89" i="10"/>
  <c r="W17" i="12"/>
  <c r="V78" i="12"/>
  <c r="W32" i="11"/>
  <c r="V85" i="11"/>
  <c r="V112" i="10"/>
  <c r="V97" i="12"/>
  <c r="W23" i="12"/>
  <c r="V53" i="12"/>
  <c r="W89" i="12"/>
  <c r="W38" i="11"/>
  <c r="V24" i="11"/>
  <c r="V79" i="11"/>
  <c r="W76" i="10"/>
  <c r="W125" i="10"/>
  <c r="W52" i="12"/>
  <c r="W70" i="12"/>
  <c r="W53" i="11"/>
  <c r="V125" i="11"/>
  <c r="V41" i="10"/>
  <c r="V26" i="10"/>
  <c r="V34" i="12"/>
  <c r="V6" i="12"/>
  <c r="W122" i="11"/>
  <c r="W125" i="11"/>
  <c r="V118" i="10"/>
  <c r="W130" i="12"/>
  <c r="W68" i="12"/>
  <c r="W67" i="11"/>
  <c r="V133" i="11"/>
  <c r="V86" i="10"/>
  <c r="W100" i="10"/>
  <c r="V98" i="12"/>
  <c r="V61" i="12"/>
  <c r="W18" i="11"/>
  <c r="V63" i="11"/>
  <c r="V138" i="10"/>
  <c r="W83" i="10"/>
  <c r="V58" i="12"/>
  <c r="V33" i="11"/>
  <c r="W64" i="10"/>
  <c r="V71" i="10"/>
  <c r="V74" i="12"/>
  <c r="W131" i="11"/>
  <c r="V88" i="11"/>
  <c r="W122" i="10"/>
  <c r="W96" i="12"/>
  <c r="W36" i="12"/>
  <c r="W52" i="11"/>
  <c r="V23" i="10"/>
  <c r="V124" i="10"/>
  <c r="V15" i="10"/>
  <c r="W116" i="12"/>
  <c r="W124" i="11"/>
  <c r="V28" i="10"/>
  <c r="W56" i="12"/>
  <c r="V79" i="10"/>
  <c r="V64" i="10"/>
  <c r="V35" i="10"/>
  <c r="V106" i="12"/>
  <c r="V39" i="10"/>
  <c r="W28" i="12"/>
  <c r="W51" i="12"/>
  <c r="W36" i="10"/>
  <c r="W87" i="11"/>
  <c r="W12" i="11"/>
  <c r="W46" i="12"/>
  <c r="W60" i="10"/>
  <c r="V113" i="10"/>
  <c r="V122" i="12"/>
  <c r="V28" i="11"/>
  <c r="V24" i="12"/>
  <c r="V8" i="11"/>
  <c r="V65" i="12"/>
  <c r="W73" i="12"/>
  <c r="V11" i="11"/>
  <c r="W38" i="12"/>
  <c r="V69" i="11"/>
  <c r="W52" i="10"/>
  <c r="V23" i="11"/>
  <c r="V46" i="10"/>
  <c r="W47" i="11"/>
  <c r="W70" i="10"/>
  <c r="W87" i="12"/>
  <c r="V78" i="10"/>
  <c r="W127" i="12"/>
  <c r="W32" i="12"/>
  <c r="W55" i="11"/>
  <c r="W23" i="11"/>
  <c r="W27" i="11"/>
  <c r="W30" i="10"/>
  <c r="V48" i="10"/>
  <c r="W54" i="10"/>
  <c r="V39" i="12"/>
  <c r="V33" i="12"/>
  <c r="W23" i="10"/>
  <c r="V61" i="10"/>
  <c r="W86" i="12"/>
  <c r="V68" i="10"/>
  <c r="V75" i="12"/>
  <c r="V5" i="11"/>
  <c r="W7" i="12"/>
  <c r="V38" i="11"/>
  <c r="W73" i="11"/>
  <c r="W13" i="12"/>
  <c r="V51" i="11"/>
  <c r="V143" i="10"/>
  <c r="V90" i="11"/>
  <c r="W4" i="10"/>
  <c r="W4" i="11"/>
  <c r="V62" i="10"/>
  <c r="W98" i="11"/>
  <c r="W53" i="10"/>
  <c r="V110" i="11"/>
  <c r="W94" i="11"/>
  <c r="W49" i="10"/>
  <c r="W132" i="12"/>
  <c r="V11" i="10"/>
  <c r="W90" i="12"/>
  <c r="V15" i="11"/>
  <c r="W119" i="11"/>
  <c r="W57" i="10"/>
  <c r="V36" i="11"/>
  <c r="W21" i="12"/>
  <c r="V4" i="10"/>
  <c r="W113" i="10"/>
  <c r="W104" i="11"/>
  <c r="W143" i="12"/>
  <c r="W110" i="10"/>
  <c r="W121" i="12"/>
  <c r="W105" i="11"/>
  <c r="V21" i="12"/>
  <c r="W22" i="11"/>
  <c r="W124" i="10"/>
  <c r="V38" i="12"/>
  <c r="V87" i="11"/>
  <c r="V101" i="10"/>
  <c r="W51" i="11"/>
  <c r="W99" i="12"/>
  <c r="W76" i="11"/>
  <c r="W32" i="10"/>
  <c r="V75" i="11"/>
  <c r="W74" i="10"/>
  <c r="W128" i="11"/>
  <c r="V23" i="12"/>
  <c r="W6" i="10"/>
  <c r="V54" i="12"/>
  <c r="W126" i="10"/>
  <c r="W35" i="12"/>
  <c r="W22" i="10"/>
  <c r="W137" i="10"/>
  <c r="V93" i="12"/>
  <c r="V143" i="11"/>
  <c r="V27" i="10"/>
  <c r="W118" i="10"/>
  <c r="W48" i="10"/>
  <c r="V121" i="11"/>
  <c r="V134" i="11"/>
  <c r="V52" i="10"/>
  <c r="W81" i="10"/>
  <c r="W94" i="12"/>
  <c r="V135" i="10"/>
  <c r="W71" i="11"/>
  <c r="W107" i="12"/>
  <c r="W19" i="10"/>
  <c r="V9" i="10"/>
  <c r="V27" i="11"/>
  <c r="V17" i="10"/>
  <c r="W116" i="11"/>
  <c r="V35" i="11"/>
  <c r="W130" i="11"/>
  <c r="V20" i="11"/>
  <c r="V65" i="10"/>
  <c r="V105" i="11"/>
  <c r="V125" i="10"/>
  <c r="V5" i="12"/>
  <c r="W6" i="11"/>
  <c r="W58" i="10"/>
  <c r="V15" i="12"/>
  <c r="V7" i="11"/>
  <c r="W82" i="12"/>
  <c r="W21" i="11"/>
  <c r="W54" i="12"/>
  <c r="V95" i="11"/>
  <c r="V55" i="10"/>
  <c r="V22" i="11"/>
  <c r="W11" i="10"/>
  <c r="V136" i="11"/>
  <c r="V68" i="12"/>
  <c r="V85" i="10"/>
  <c r="W119" i="12"/>
  <c r="W135" i="10"/>
  <c r="V101" i="12"/>
  <c r="V123" i="10"/>
  <c r="V83" i="12"/>
  <c r="W59" i="11"/>
  <c r="V87" i="10"/>
  <c r="W80" i="12"/>
  <c r="V91" i="12"/>
  <c r="W75" i="11"/>
  <c r="V17" i="12"/>
  <c r="V57" i="12"/>
  <c r="V31" i="10"/>
  <c r="W111" i="10"/>
  <c r="V104" i="12"/>
  <c r="W63" i="12"/>
  <c r="W86" i="10"/>
  <c r="V31" i="11"/>
  <c r="W128" i="10"/>
  <c r="V90" i="12"/>
  <c r="W49" i="11"/>
  <c r="V4" i="12"/>
  <c r="V131" i="11"/>
  <c r="V111" i="10"/>
  <c r="W69" i="11"/>
  <c r="V37" i="10"/>
  <c r="V20" i="10"/>
  <c r="V114" i="12"/>
  <c r="W62" i="12"/>
  <c r="W8" i="12"/>
  <c r="V60" i="10"/>
  <c r="W26" i="10"/>
  <c r="W29" i="11"/>
  <c r="V21" i="11"/>
  <c r="W112" i="12"/>
  <c r="W37" i="11"/>
  <c r="W135" i="12"/>
  <c r="V132" i="11"/>
  <c r="W48" i="12"/>
  <c r="W42" i="12"/>
  <c r="V17" i="11"/>
  <c r="W69" i="12"/>
  <c r="V48" i="11"/>
  <c r="V102" i="12"/>
  <c r="W111" i="11"/>
  <c r="V90" i="10"/>
  <c r="W128" i="12"/>
  <c r="V122" i="10"/>
  <c r="V103" i="11"/>
  <c r="V94" i="12"/>
  <c r="V132" i="12"/>
  <c r="V53" i="10"/>
  <c r="W99" i="10"/>
  <c r="W65" i="11"/>
  <c r="V76" i="11"/>
  <c r="W50" i="11"/>
  <c r="V66" i="10"/>
  <c r="W71" i="12"/>
  <c r="W64" i="12"/>
  <c r="W104" i="12"/>
  <c r="V18" i="10"/>
  <c r="W34" i="12"/>
  <c r="V8" i="12"/>
  <c r="W139" i="12"/>
  <c r="V97" i="11"/>
  <c r="V109" i="11"/>
  <c r="W104" i="10"/>
  <c r="W15" i="11"/>
  <c r="W134" i="12"/>
  <c r="V83" i="10"/>
  <c r="V32" i="10"/>
  <c r="W120" i="12"/>
  <c r="V88" i="12"/>
  <c r="V29" i="11"/>
  <c r="W82" i="10"/>
  <c r="W61" i="11"/>
  <c r="W129" i="12"/>
  <c r="W63" i="10"/>
  <c r="W15" i="10"/>
  <c r="V46" i="12"/>
  <c r="V111" i="11"/>
  <c r="V120" i="11"/>
  <c r="W114" i="12"/>
  <c r="W78" i="12"/>
  <c r="W136" i="10"/>
  <c r="V76" i="12"/>
  <c r="W44" i="11"/>
  <c r="V114" i="10"/>
  <c r="W127" i="10"/>
  <c r="W50" i="10"/>
  <c r="V97" i="10"/>
  <c r="V30" i="10"/>
  <c r="W57" i="11"/>
  <c r="V105" i="12"/>
  <c r="V73" i="11"/>
  <c r="W91" i="10"/>
  <c r="V109" i="12"/>
  <c r="V123" i="11"/>
  <c r="W131" i="10"/>
  <c r="V62" i="12"/>
  <c r="V13" i="11"/>
  <c r="V12" i="12"/>
  <c r="V93" i="11"/>
  <c r="W24" i="12"/>
  <c r="V96" i="11"/>
  <c r="W22" i="12"/>
  <c r="V108" i="11"/>
  <c r="W5" i="10"/>
  <c r="V55" i="11"/>
  <c r="W12" i="10"/>
  <c r="W96" i="10"/>
  <c r="V115" i="11"/>
  <c r="V77" i="12"/>
  <c r="W88" i="12"/>
  <c r="V94" i="11"/>
  <c r="W132" i="10"/>
  <c r="W91" i="12"/>
  <c r="V131" i="10"/>
  <c r="V60" i="12"/>
  <c r="V74" i="10"/>
  <c r="V100" i="11"/>
  <c r="V119" i="11"/>
  <c r="V124" i="12"/>
  <c r="W84" i="12"/>
  <c r="V10" i="10"/>
  <c r="V64" i="12"/>
  <c r="V57" i="11"/>
  <c r="V86" i="12"/>
  <c r="W78" i="11"/>
  <c r="V129" i="10"/>
  <c r="V37" i="11"/>
  <c r="V36" i="10"/>
  <c r="V80" i="12"/>
  <c r="W105" i="12"/>
  <c r="V137" i="10"/>
  <c r="W119" i="10"/>
  <c r="W21" i="10"/>
  <c r="V107" i="12"/>
  <c r="V65" i="11"/>
  <c r="W140" i="11"/>
  <c r="W34" i="11"/>
  <c r="W134" i="10"/>
  <c r="V67" i="10"/>
  <c r="V101" i="11"/>
  <c r="V139" i="10"/>
  <c r="AE64" i="12" l="1"/>
  <c r="AE96" i="12"/>
  <c r="AE112" i="12"/>
  <c r="AE128" i="12"/>
  <c r="AE73" i="12"/>
  <c r="AE89" i="12"/>
  <c r="AE105" i="12"/>
  <c r="AE121" i="12"/>
  <c r="AE137" i="12"/>
  <c r="AE88" i="12"/>
  <c r="AE104" i="12"/>
  <c r="AE120" i="12"/>
  <c r="AE136" i="12"/>
  <c r="AE80" i="12"/>
  <c r="AE72" i="12"/>
  <c r="AE65" i="12"/>
  <c r="AE81" i="12"/>
  <c r="AE97" i="12"/>
  <c r="AE113" i="12"/>
  <c r="AE129" i="12"/>
  <c r="AE63" i="12"/>
  <c r="AE71" i="12"/>
  <c r="AE79" i="12"/>
  <c r="AE87" i="12"/>
  <c r="AE95" i="12"/>
  <c r="AE103" i="12"/>
  <c r="AE111" i="12"/>
  <c r="AE119" i="12"/>
  <c r="AE127" i="12"/>
  <c r="AE135" i="12"/>
  <c r="AE143" i="12"/>
  <c r="AE62" i="12"/>
  <c r="AE70" i="12"/>
  <c r="AE78" i="12"/>
  <c r="AE86" i="12"/>
  <c r="AE94" i="12"/>
  <c r="AE102" i="12"/>
  <c r="AE110" i="12"/>
  <c r="AE118" i="12"/>
  <c r="AE126" i="12"/>
  <c r="AE134" i="12"/>
  <c r="AE142" i="12"/>
  <c r="AE60" i="12"/>
  <c r="AE68" i="12"/>
  <c r="AE76" i="12"/>
  <c r="AE84" i="12"/>
  <c r="AE92" i="12"/>
  <c r="AE100" i="12"/>
  <c r="AE108" i="12"/>
  <c r="AE116" i="12"/>
  <c r="AE124" i="12"/>
  <c r="AE132" i="12"/>
  <c r="AE140" i="12"/>
  <c r="AE61" i="12"/>
  <c r="AE77" i="12"/>
  <c r="AE101" i="12"/>
  <c r="AE109" i="12"/>
  <c r="AE117" i="12"/>
  <c r="AE125" i="12"/>
  <c r="AE141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7" i="12"/>
  <c r="AE75" i="12"/>
  <c r="AE83" i="12"/>
  <c r="AE91" i="12"/>
  <c r="AE99" i="12"/>
  <c r="AE107" i="12"/>
  <c r="AE115" i="12"/>
  <c r="AE123" i="12"/>
  <c r="AE131" i="12"/>
  <c r="AE139" i="12"/>
  <c r="AE69" i="12"/>
  <c r="AE85" i="12"/>
  <c r="AE93" i="12"/>
  <c r="AE133" i="12"/>
  <c r="AE66" i="12"/>
  <c r="AE74" i="12"/>
  <c r="AE82" i="12"/>
  <c r="AE90" i="12"/>
  <c r="AE98" i="12"/>
  <c r="AE106" i="12"/>
  <c r="AE114" i="12"/>
  <c r="AE122" i="12"/>
  <c r="AE130" i="12"/>
  <c r="AE138" i="12"/>
  <c r="AE101" i="10"/>
  <c r="AE111" i="10"/>
  <c r="AE15" i="10"/>
  <c r="AE86" i="10"/>
  <c r="AE69" i="10"/>
  <c r="AE23" i="10"/>
  <c r="AE11" i="10"/>
  <c r="AE73" i="10"/>
  <c r="AE24" i="10"/>
  <c r="AE96" i="10"/>
  <c r="AE57" i="10"/>
  <c r="AE106" i="10"/>
  <c r="AE42" i="10"/>
  <c r="AE83" i="10"/>
  <c r="AE40" i="10"/>
  <c r="AE135" i="10"/>
  <c r="AE97" i="10"/>
  <c r="AE93" i="10"/>
  <c r="AE7" i="10"/>
  <c r="AE32" i="10"/>
  <c r="AE65" i="10"/>
  <c r="AE13" i="10"/>
  <c r="AE112" i="10"/>
  <c r="AE28" i="10"/>
  <c r="AE141" i="10"/>
  <c r="AE84" i="10"/>
  <c r="AE17" i="10"/>
  <c r="AE138" i="10"/>
  <c r="AE50" i="10"/>
  <c r="AE77" i="10"/>
  <c r="AE66" i="10"/>
  <c r="AE122" i="10"/>
  <c r="AE102" i="10"/>
  <c r="AE29" i="10"/>
  <c r="AE99" i="10"/>
  <c r="AE92" i="10"/>
  <c r="AE19" i="10"/>
  <c r="AE48" i="10"/>
  <c r="AE38" i="10"/>
  <c r="AE126" i="10"/>
  <c r="AE100" i="10"/>
  <c r="AE52" i="10"/>
  <c r="AE26" i="10"/>
  <c r="AE36" i="10"/>
  <c r="AE74" i="10"/>
  <c r="AE130" i="10"/>
  <c r="AE119" i="10"/>
  <c r="AE81" i="10"/>
  <c r="AE95" i="10"/>
  <c r="AE142" i="10"/>
  <c r="AE53" i="10"/>
  <c r="AE115" i="10"/>
  <c r="AE46" i="10"/>
  <c r="AE134" i="10"/>
  <c r="AE113" i="10"/>
  <c r="AE137" i="10"/>
  <c r="AE12" i="10"/>
  <c r="AE56" i="10"/>
  <c r="AE89" i="10"/>
  <c r="AE5" i="10"/>
  <c r="AE90" i="10"/>
  <c r="AE44" i="10"/>
  <c r="AE34" i="10"/>
  <c r="AE61" i="10"/>
  <c r="AE127" i="10"/>
  <c r="AE104" i="10"/>
  <c r="AE6" i="10"/>
  <c r="AE25" i="10"/>
  <c r="AE54" i="10"/>
  <c r="AE109" i="10"/>
  <c r="AE140" i="10"/>
  <c r="AE14" i="10"/>
  <c r="AE82" i="10"/>
  <c r="AE114" i="10"/>
  <c r="AE80" i="10"/>
  <c r="AE72" i="10"/>
  <c r="AE64" i="10"/>
  <c r="AE133" i="10"/>
  <c r="AE125" i="10"/>
  <c r="AE117" i="10"/>
  <c r="AE103" i="10"/>
  <c r="AE94" i="10"/>
  <c r="AE105" i="10"/>
  <c r="AE9" i="10"/>
  <c r="AE27" i="10"/>
  <c r="AE55" i="10"/>
  <c r="AE91" i="10"/>
  <c r="AE139" i="10"/>
  <c r="AE4" i="10"/>
  <c r="AE16" i="10"/>
  <c r="AE49" i="10"/>
  <c r="AE45" i="10"/>
  <c r="AE41" i="10"/>
  <c r="AE37" i="10"/>
  <c r="AE33" i="10"/>
  <c r="AE75" i="10"/>
  <c r="AE67" i="10"/>
  <c r="AE136" i="10"/>
  <c r="AE128" i="10"/>
  <c r="AE120" i="10"/>
  <c r="AE78" i="10"/>
  <c r="AE70" i="10"/>
  <c r="AE62" i="10"/>
  <c r="AE131" i="10"/>
  <c r="AE123" i="10"/>
  <c r="AE118" i="10"/>
  <c r="AE88" i="10"/>
  <c r="AE18" i="10"/>
  <c r="AE30" i="10"/>
  <c r="AE58" i="10"/>
  <c r="AE8" i="10"/>
  <c r="AE20" i="10"/>
  <c r="AE98" i="10"/>
  <c r="AE76" i="10"/>
  <c r="AE68" i="10"/>
  <c r="AE60" i="10"/>
  <c r="AE129" i="10"/>
  <c r="AE121" i="10"/>
  <c r="AE87" i="10"/>
  <c r="AE143" i="10"/>
  <c r="AE110" i="10"/>
  <c r="AE21" i="10"/>
  <c r="AE31" i="10"/>
  <c r="AE59" i="10"/>
  <c r="AE107" i="10"/>
  <c r="AE85" i="10"/>
  <c r="AE108" i="10"/>
  <c r="AE10" i="10"/>
  <c r="AE22" i="10"/>
  <c r="AE51" i="10"/>
  <c r="AE47" i="10"/>
  <c r="AE43" i="10"/>
  <c r="AE39" i="10"/>
  <c r="AE35" i="10"/>
  <c r="AE79" i="10"/>
  <c r="AE71" i="10"/>
  <c r="AE63" i="10"/>
  <c r="AE132" i="10"/>
  <c r="AE124" i="10"/>
  <c r="AE116" i="10"/>
  <c r="AE73" i="11"/>
  <c r="AE89" i="11"/>
  <c r="AE105" i="11"/>
  <c r="AE121" i="11"/>
  <c r="AE137" i="11"/>
  <c r="AE72" i="11"/>
  <c r="AE88" i="11"/>
  <c r="AE104" i="11"/>
  <c r="AE120" i="11"/>
  <c r="AE136" i="11"/>
  <c r="AE64" i="11"/>
  <c r="AE80" i="11"/>
  <c r="AE96" i="11"/>
  <c r="AE112" i="11"/>
  <c r="AE128" i="11"/>
  <c r="AE65" i="11"/>
  <c r="AE81" i="11"/>
  <c r="AE97" i="11"/>
  <c r="AE113" i="11"/>
  <c r="AE129" i="11"/>
  <c r="AE63" i="11"/>
  <c r="AE79" i="11"/>
  <c r="AE103" i="11"/>
  <c r="AE127" i="11"/>
  <c r="AE135" i="11"/>
  <c r="AE143" i="11"/>
  <c r="AE62" i="11"/>
  <c r="AE70" i="11"/>
  <c r="AE78" i="11"/>
  <c r="AE86" i="11"/>
  <c r="AE94" i="11"/>
  <c r="AE102" i="11"/>
  <c r="AE110" i="11"/>
  <c r="AE118" i="11"/>
  <c r="AE126" i="11"/>
  <c r="AE134" i="11"/>
  <c r="AE142" i="11"/>
  <c r="AE71" i="11"/>
  <c r="AE87" i="11"/>
  <c r="AE95" i="11"/>
  <c r="AE111" i="11"/>
  <c r="AE119" i="11"/>
  <c r="AE61" i="11"/>
  <c r="AE69" i="11"/>
  <c r="AE77" i="11"/>
  <c r="AE85" i="11"/>
  <c r="AE93" i="11"/>
  <c r="AE101" i="11"/>
  <c r="AE109" i="11"/>
  <c r="AE117" i="11"/>
  <c r="AE125" i="11"/>
  <c r="AE133" i="11"/>
  <c r="AE141" i="11"/>
  <c r="AE60" i="11"/>
  <c r="AE68" i="11"/>
  <c r="AE76" i="11"/>
  <c r="AE84" i="11"/>
  <c r="AE92" i="11"/>
  <c r="AE100" i="11"/>
  <c r="AE108" i="11"/>
  <c r="AE116" i="11"/>
  <c r="AE124" i="11"/>
  <c r="AE132" i="11"/>
  <c r="AE140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7" i="11"/>
  <c r="AE75" i="11"/>
  <c r="AE83" i="11"/>
  <c r="AE91" i="11"/>
  <c r="AE99" i="11"/>
  <c r="AE107" i="11"/>
  <c r="AE115" i="11"/>
  <c r="AE123" i="11"/>
  <c r="AE131" i="11"/>
  <c r="AE139" i="11"/>
  <c r="AE66" i="11"/>
  <c r="AE74" i="11"/>
  <c r="AE82" i="11"/>
  <c r="AE90" i="11"/>
  <c r="AE98" i="11"/>
  <c r="AE106" i="11"/>
  <c r="AE114" i="11"/>
  <c r="AE122" i="11"/>
  <c r="AE130" i="11"/>
  <c r="AE138" i="11"/>
  <c r="AE4" i="11"/>
</calcChain>
</file>

<file path=xl/sharedStrings.xml><?xml version="1.0" encoding="utf-8"?>
<sst xmlns="http://schemas.openxmlformats.org/spreadsheetml/2006/main" count="2157" uniqueCount="136">
  <si>
    <t>Homologue</t>
  </si>
  <si>
    <t>C10H15Cl7</t>
  </si>
  <si>
    <t>C10</t>
  </si>
  <si>
    <t>C10H14Cl8</t>
  </si>
  <si>
    <t>C10H13Cl9</t>
  </si>
  <si>
    <t>C11H18Cl6</t>
  </si>
  <si>
    <t>C11</t>
  </si>
  <si>
    <t>C11H17Cl7</t>
  </si>
  <si>
    <t>C11H16Cl8</t>
  </si>
  <si>
    <t>C11H15Cl9</t>
  </si>
  <si>
    <t>C12H19Cl7</t>
  </si>
  <si>
    <t>C12</t>
  </si>
  <si>
    <t>C12H18Cl8</t>
  </si>
  <si>
    <t>C12H17Cl9</t>
  </si>
  <si>
    <t>C12H16Cl10</t>
  </si>
  <si>
    <t>C13H22Cl6</t>
  </si>
  <si>
    <t>C13</t>
  </si>
  <si>
    <t>C13H21Cl7</t>
  </si>
  <si>
    <t>C13H20Cl8</t>
  </si>
  <si>
    <t>C13H19Cl9</t>
  </si>
  <si>
    <t>C13H18Cl10</t>
  </si>
  <si>
    <t>C13H17Cl11</t>
  </si>
  <si>
    <t>Area</t>
  </si>
  <si>
    <t>C12H20Cl6</t>
  </si>
  <si>
    <t>C10H16Cl6</t>
  </si>
  <si>
    <t>C14</t>
  </si>
  <si>
    <t>C15</t>
  </si>
  <si>
    <t>C16</t>
  </si>
  <si>
    <t>C17</t>
  </si>
  <si>
    <t>C18</t>
  </si>
  <si>
    <t>C19</t>
  </si>
  <si>
    <t>C20</t>
  </si>
  <si>
    <t>C21</t>
  </si>
  <si>
    <t>C10H17Cl5</t>
  </si>
  <si>
    <t>C10H12Cl10</t>
  </si>
  <si>
    <t>C11H19Cl5</t>
  </si>
  <si>
    <t>C10H11Cl11</t>
  </si>
  <si>
    <t>C11H14Cl10</t>
  </si>
  <si>
    <t>C11H13Cl11</t>
  </si>
  <si>
    <t>C12H15Cl11</t>
  </si>
  <si>
    <t>C13H23Cl5</t>
  </si>
  <si>
    <t>C12H21Cl5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</si>
  <si>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</si>
  <si>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</si>
  <si>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</si>
  <si>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</si>
  <si>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</si>
  <si>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</si>
  <si>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</si>
  <si>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</si>
  <si>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</si>
  <si>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</si>
  <si>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</si>
  <si>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</si>
  <si>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</si>
  <si>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</si>
  <si>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</si>
  <si>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</si>
  <si>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</si>
  <si>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</si>
  <si>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</si>
  <si>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</si>
  <si>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</si>
  <si>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</si>
  <si>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</si>
  <si>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</si>
  <si>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</si>
  <si>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</si>
  <si>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</si>
  <si>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</si>
  <si>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C18H31Cl7</t>
  </si>
  <si>
    <t>C18H30Cl8</t>
  </si>
  <si>
    <t>C18H29Cl9</t>
  </si>
  <si>
    <t>C18H28Cl10</t>
  </si>
  <si>
    <t>C18H27Cl11</t>
  </si>
  <si>
    <t>C18H26Cl12</t>
  </si>
  <si>
    <t>C18H25Cl13</t>
  </si>
  <si>
    <t>C19H33Cl7</t>
  </si>
  <si>
    <t>C19H32Cl8</t>
  </si>
  <si>
    <t>C19H31Cl9</t>
  </si>
  <si>
    <t>C19H30Cl10</t>
  </si>
  <si>
    <t>C19H29Cl11</t>
  </si>
  <si>
    <t>C19H28Cl12</t>
  </si>
  <si>
    <t>C19H27Cl13</t>
  </si>
  <si>
    <t>C20H35Cl7</t>
  </si>
  <si>
    <t>C20H34Cl8</t>
  </si>
  <si>
    <t>C20H33Cl9</t>
  </si>
  <si>
    <t>C20H32Cl10</t>
  </si>
  <si>
    <t>C20H31Cl11</t>
  </si>
  <si>
    <t>C20H30Cl12</t>
  </si>
  <si>
    <t>C20H29Cl13</t>
  </si>
  <si>
    <t>C21H37Cl7</t>
  </si>
  <si>
    <t>C21H36Cl8</t>
  </si>
  <si>
    <t>C21H35Cl9</t>
  </si>
  <si>
    <t>C21H34Cl10</t>
  </si>
  <si>
    <t>C21H33Cl11</t>
  </si>
  <si>
    <t>C21H32Cl12</t>
  </si>
  <si>
    <t>C21H31Cl13</t>
  </si>
  <si>
    <t>Type</t>
  </si>
  <si>
    <t>SCCP</t>
  </si>
  <si>
    <t>MCCP</t>
  </si>
  <si>
    <t>LCCP</t>
  </si>
  <si>
    <t>Standard mixture</t>
  </si>
  <si>
    <t>Chain length</t>
  </si>
  <si>
    <t>Calibration LEVELS</t>
  </si>
  <si>
    <r>
      <t>C, 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</si>
  <si>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r>
      <t>R</t>
    </r>
    <r>
      <rPr>
        <b/>
        <vertAlign val="superscript"/>
        <sz val="10"/>
        <rFont val="Arial"/>
        <family val="2"/>
      </rPr>
      <t>2</t>
    </r>
  </si>
  <si>
    <r>
      <t>Response factor of each homologue per 1 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</si>
  <si>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t>Standard used</t>
  </si>
  <si>
    <t>Data which must be copied to input reference sheet:</t>
  </si>
  <si>
    <t>A-SCCP</t>
  </si>
  <si>
    <t>A-LCCP</t>
  </si>
  <si>
    <t>A-MCCP</t>
  </si>
  <si>
    <t>B-SCCP</t>
  </si>
  <si>
    <t>C-SCCP</t>
  </si>
  <si>
    <t>D-SCCP</t>
  </si>
  <si>
    <t>E-SCCP</t>
  </si>
  <si>
    <t>B-MCCP</t>
  </si>
  <si>
    <t>C-MCCP</t>
  </si>
  <si>
    <t>D-MCCP</t>
  </si>
  <si>
    <t>E-MCCP</t>
  </si>
  <si>
    <t>E-LCCP</t>
  </si>
  <si>
    <t>D-LCCP</t>
  </si>
  <si>
    <t>C-LCCP</t>
  </si>
  <si>
    <t>B-LCCP</t>
  </si>
  <si>
    <t>SCCPs X-Cl%</t>
  </si>
  <si>
    <t>MCCPs X(1)-Cl%</t>
  </si>
  <si>
    <t>MCCPs X(2)-Cl%</t>
  </si>
  <si>
    <t>MCCPs X(3)-Cl%</t>
  </si>
  <si>
    <t>MCCPs X(4)-Cl%</t>
  </si>
  <si>
    <t>MCCPs X(5)-Cl%</t>
  </si>
  <si>
    <t>LCCPs X(1)-Cl%</t>
  </si>
  <si>
    <t>LCCPs X(2)-Cl%</t>
  </si>
  <si>
    <t>LCCPs X(3)-Cl%</t>
  </si>
  <si>
    <t>LCCPs X(4)-Cl%</t>
  </si>
  <si>
    <t>LCCPs X(5)-Cl%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</si>
</sst>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vertAlign val="superscript"/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8" xfId="0" applyFont="1" applyFill="1" applyBorder="1"/>
    <xf numFmtId="0" fontId="1" fillId="2" borderId="7" xfId="0" applyFont="1" applyFill="1" applyBorder="1"/>
    <xf numFmtId="0" fontId="0" fillId="2" borderId="6" xfId="0" applyFill="1" applyBorder="1"/>
    <xf numFmtId="2" fontId="0" fillId="2" borderId="8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0" fontId="0" fillId="2" borderId="7" xfId="0" applyFill="1" applyBorder="1"/>
    <xf numFmtId="0" fontId="0" fillId="2" borderId="3" xfId="0" applyFill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5" fillId="4" borderId="3" xfId="0" applyFont="1" applyFill="1" applyBorder="1" applyAlignment="1"/>
    <xf numFmtId="0" fontId="5" fillId="4" borderId="0" xfId="0" applyFont="1" applyFill="1" applyBorder="1" applyAlignment="1"/>
    <xf numFmtId="0" fontId="5" fillId="4" borderId="1" xfId="0" applyFont="1" applyFill="1" applyBorder="1" applyAlignme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42"/>
  <sheetViews>
    <sheetView workbookViewId="0">
      <selection activeCell="M4" sqref="M4"/>
    </sheetView>
  </sheetViews>
  <sheetFormatPr defaultRowHeight="12.75" x14ac:dyDescent="0.2"/>
  <cols>
    <col min="1" max="1" width="17" bestFit="1" customWidth="1"/>
    <col min="2" max="2" width="17" customWidth="1"/>
    <col min="3" max="4" width="8.5703125" customWidth="1"/>
    <col min="5" max="5" width="11.28515625" bestFit="1" customWidth="1"/>
    <col min="6" max="6" width="4.5703125" customWidth="1"/>
    <col min="7" max="7" width="5.85546875" customWidth="1"/>
    <col min="8" max="12" width="4.5703125" bestFit="1" customWidth="1"/>
    <col min="13" max="13" width="5.5703125" bestFit="1" customWidth="1"/>
    <col min="14" max="18" width="6" bestFit="1" customWidth="1"/>
    <col min="19" max="21" width="7" bestFit="1" customWidth="1"/>
    <col min="22" max="22" width="12.5703125" customWidth="1"/>
    <col min="23" max="23" width="19.140625" customWidth="1"/>
  </cols>
  <sheetData>
    <row r="1" spans="1:32" ht="14.25" customHeight="1" x14ac:dyDescent="0.2">
      <c r="A1" s="48" t="s">
        <v>102</v>
      </c>
      <c r="B1" s="57" t="s">
        <v>108</v>
      </c>
      <c r="C1" s="57" t="s">
        <v>103</v>
      </c>
      <c r="D1" s="57" t="s">
        <v>98</v>
      </c>
      <c r="E1" s="59" t="s">
        <v>0</v>
      </c>
      <c r="F1" s="45" t="s">
        <v>104</v>
      </c>
      <c r="G1" s="46"/>
      <c r="H1" s="46"/>
      <c r="I1" s="46"/>
      <c r="J1" s="46"/>
      <c r="K1" s="46"/>
      <c r="L1" s="46"/>
      <c r="M1" s="47"/>
      <c r="N1" s="45" t="s">
        <v>104</v>
      </c>
      <c r="O1" s="46"/>
      <c r="P1" s="46"/>
      <c r="Q1" s="46"/>
      <c r="R1" s="46"/>
      <c r="S1" s="46"/>
      <c r="T1" s="46"/>
      <c r="U1" s="47"/>
      <c r="V1" s="48" t="s">
        <v>106</v>
      </c>
      <c r="W1" s="51" t="s">
        <v>107</v>
      </c>
      <c r="X1" s="1" t="s">
        <v>109</v>
      </c>
    </row>
    <row r="2" spans="1:32" ht="12.75" customHeight="1" x14ac:dyDescent="0.2">
      <c r="A2" s="49"/>
      <c r="B2" s="58"/>
      <c r="C2" s="58"/>
      <c r="D2" s="58"/>
      <c r="E2" s="60"/>
      <c r="F2" s="36">
        <v>1</v>
      </c>
      <c r="G2" s="37">
        <v>2</v>
      </c>
      <c r="H2" s="37">
        <v>3</v>
      </c>
      <c r="I2" s="37">
        <v>4</v>
      </c>
      <c r="J2" s="37">
        <v>5</v>
      </c>
      <c r="K2" s="37">
        <v>6</v>
      </c>
      <c r="L2" s="37">
        <v>7</v>
      </c>
      <c r="M2" s="38">
        <v>8</v>
      </c>
      <c r="N2" s="36">
        <v>1</v>
      </c>
      <c r="O2" s="37">
        <v>2</v>
      </c>
      <c r="P2" s="37">
        <v>3</v>
      </c>
      <c r="Q2" s="37">
        <v>4</v>
      </c>
      <c r="R2" s="37">
        <v>5</v>
      </c>
      <c r="S2" s="37">
        <v>6</v>
      </c>
      <c r="T2" s="37">
        <v>7</v>
      </c>
      <c r="U2" s="38">
        <v>8</v>
      </c>
      <c r="V2" s="49"/>
      <c r="W2" s="52"/>
    </row>
    <row r="3" spans="1:32" ht="13.5" thickBot="1" x14ac:dyDescent="0.25">
      <c r="A3" s="49"/>
      <c r="B3" s="58"/>
      <c r="C3" s="58"/>
      <c r="D3" s="58"/>
      <c r="E3" s="60"/>
      <c r="F3" s="54" t="s">
        <v>105</v>
      </c>
      <c r="G3" s="55"/>
      <c r="H3" s="55"/>
      <c r="I3" s="55"/>
      <c r="J3" s="55"/>
      <c r="K3" s="55"/>
      <c r="L3" s="55"/>
      <c r="M3" s="56"/>
      <c r="N3" s="42" t="s">
        <v>22</v>
      </c>
      <c r="O3" s="43" t="s">
        <v>22</v>
      </c>
      <c r="P3" s="43" t="s">
        <v>22</v>
      </c>
      <c r="Q3" s="43" t="s">
        <v>22</v>
      </c>
      <c r="R3" s="43" t="s">
        <v>22</v>
      </c>
      <c r="S3" s="43" t="s">
        <v>22</v>
      </c>
      <c r="T3" s="43" t="s">
        <v>22</v>
      </c>
      <c r="U3" s="44" t="s">
        <v>22</v>
      </c>
      <c r="V3" s="50"/>
      <c r="W3" s="53"/>
      <c r="Y3" s="35"/>
      <c r="Z3" s="35"/>
      <c r="AA3" s="35"/>
      <c r="AB3" s="35"/>
      <c r="AC3" s="35"/>
      <c r="AD3" s="35"/>
      <c r="AE3" s="35"/>
      <c r="AF3" s="35"/>
    </row>
    <row r="4" spans="1:32" x14ac:dyDescent="0.2">
      <c r="A4" s="13" t="s">
        <v>110</v>
      </c>
      <c r="B4" s="14" t="s">
        <v>125</v>
      </c>
      <c r="C4" s="14" t="s">
        <v>2</v>
      </c>
      <c r="D4" s="14" t="s">
        <v>99</v>
      </c>
      <c r="E4" s="15" t="s">
        <v>33</v>
      </c>
      <c r="F4" s="16">
        <v>0.125</v>
      </c>
      <c r="G4" s="17">
        <v>0.25</v>
      </c>
      <c r="H4" s="18">
        <v>0.5</v>
      </c>
      <c r="I4" s="18">
        <v>1</v>
      </c>
      <c r="J4" s="18">
        <v>2</v>
      </c>
      <c r="K4" s="18">
        <v>4</v>
      </c>
      <c r="L4" s="18">
        <v>8</v>
      </c>
      <c r="M4" s="15">
        <v>16</v>
      </c>
      <c r="N4" s="17"/>
      <c r="O4" s="17"/>
      <c r="P4" s="18"/>
      <c r="Q4" s="18"/>
      <c r="R4" s="18"/>
      <c r="S4" s="18"/>
      <c r="T4" s="18"/>
      <c r="U4" s="15"/>
      <c r="V4" s="23" t="e">
        <f ca="1">RSQ(INDIRECT(ADDRESS(ROW(),COLUMN()-9+MATCH(MIN(N4:U4),N4:U4,0)),TRUE):INDIRECT(ADDRESS(ROW(),COLUMN()-9+MATCH(MAX(N4:U4),N4:U4,0)),TRUE),INDIRECT(ADDRESS(ROW(),COLUMN()-17+MATCH(MIN(N4:U4),N4:U4,0)),TRUE):INDIRECT(ADDRESS(ROW(),COLUMN()-17+MATCH(MAX(N4:U4),N4:U4,0)),TRUE))</f>
        <v>#N/A</v>
      </c>
      <c r="W4" s="39" t="e">
        <f ca="1">ROUND(SLOPE(INDIRECT(ADDRESS(ROW(),COLUMN()-10+MATCH(MIN(N4:U4),N4:U4,0)),TRUE):INDIRECT(ADDRESS(ROW(),COLUMN()-10+MATCH(MAX(N4:U4),N4:U4,0)),TRUE),INDIRECT(ADDRESS(ROW(),COLUMN()-18+MATCH(MIN(N4:U4),N4:U4,0)),TRUE):INDIRECT(ADDRESS(ROW(),COLUMN()-18+MATCH(MAX(N4:U4),N4:U4,0)),TRUE)),0)</f>
        <v>#N/A</v>
      </c>
      <c r="Y4" s="35"/>
      <c r="Z4" s="12" t="str">
        <f>A4</f>
        <v>A-SCCP</v>
      </c>
      <c r="AA4" s="11" t="str">
        <f>IF(ISBLANK(B4),"",B4)</f>
        <v>SCCPs X-Cl%</v>
      </c>
      <c r="AB4" s="11" t="str">
        <f t="shared" ref="AB4:AB35" si="0">C4</f>
        <v>C10</v>
      </c>
      <c r="AC4" s="11" t="str">
        <f t="shared" ref="AC4:AC35" si="1">D4</f>
        <v>SCCP</v>
      </c>
      <c r="AD4" s="11" t="str">
        <f t="shared" ref="AD4:AD35" si="2">E4</f>
        <v>C10H17Cl5</v>
      </c>
      <c r="AE4" s="10">
        <f ca="1">IF(ISERROR(W4),0,W4)</f>
        <v>0</v>
      </c>
      <c r="AF4" s="35"/>
    </row>
    <row r="5" spans="1:32" x14ac:dyDescent="0.2">
      <c r="A5" s="21" t="s">
        <v>110</v>
      </c>
      <c r="B5" s="22" t="s">
        <v>125</v>
      </c>
      <c r="C5" s="22" t="s">
        <v>2</v>
      </c>
      <c r="D5" s="22" t="s">
        <v>99</v>
      </c>
      <c r="E5" s="20" t="s">
        <v>24</v>
      </c>
      <c r="F5" s="19">
        <v>0.125</v>
      </c>
      <c r="G5" s="23">
        <v>0.25</v>
      </c>
      <c r="H5" s="23">
        <v>0.5</v>
      </c>
      <c r="I5" s="23">
        <v>1</v>
      </c>
      <c r="J5" s="23">
        <v>2</v>
      </c>
      <c r="K5" s="23">
        <v>4</v>
      </c>
      <c r="L5" s="23">
        <v>8</v>
      </c>
      <c r="M5" s="20">
        <v>16</v>
      </c>
      <c r="N5" s="23"/>
      <c r="O5" s="23"/>
      <c r="P5" s="23"/>
      <c r="Q5" s="23">
        <v>25000</v>
      </c>
      <c r="R5" s="23">
        <v>49000</v>
      </c>
      <c r="S5" s="23">
        <v>94000</v>
      </c>
      <c r="T5" s="23">
        <v>201000</v>
      </c>
      <c r="U5" s="20"/>
      <c r="V5" s="23">
        <f ca="1">RSQ(INDIRECT(ADDRESS(ROW(),COLUMN()-9+MATCH(MIN(N5:U5),N5:U5,0)),TRUE):INDIRECT(ADDRESS(ROW(),COLUMN()-9+MATCH(MAX(N5:U5),N5:U5,0)),TRUE),INDIRECT(ADDRESS(ROW(),COLUMN()-17+MATCH(MIN(N5:U5),N5:U5,0)),TRUE):INDIRECT(ADDRESS(ROW(),COLUMN()-17+MATCH(MAX(N5:U5),N5:U5,0)),TRUE))</f>
        <v>0.99844723479310682</v>
      </c>
      <c r="W5" s="40">
        <f ca="1">ROUND(SLOPE(INDIRECT(ADDRESS(ROW(),COLUMN()-10+MATCH(MIN(N5:U5),N5:U5,0)),TRUE):INDIRECT(ADDRESS(ROW(),COLUMN()-10+MATCH(MAX(N5:U5),N5:U5,0)),TRUE),INDIRECT(ADDRESS(ROW(),COLUMN()-18+MATCH(MIN(N5:U5),N5:U5,0)),TRUE):INDIRECT(ADDRESS(ROW(),COLUMN()-18+MATCH(MAX(N5:U5),N5:U5,0)),TRUE)),0)</f>
        <v>25157</v>
      </c>
      <c r="Y5" s="35"/>
      <c r="Z5" s="7" t="str">
        <f t="shared" ref="Z5:Z31" si="3">A5</f>
        <v>A-SCCP</v>
      </c>
      <c r="AA5" s="6" t="str">
        <f t="shared" ref="AA5:AA68" si="4">IF(ISBLANK(B5),"",B5)</f>
        <v>SCCPs X-Cl%</v>
      </c>
      <c r="AB5" s="6" t="str">
        <f t="shared" si="0"/>
        <v>C10</v>
      </c>
      <c r="AC5" s="6" t="str">
        <f t="shared" si="1"/>
        <v>SCCP</v>
      </c>
      <c r="AD5" s="6" t="str">
        <f t="shared" si="2"/>
        <v>C10H16Cl6</v>
      </c>
      <c r="AE5" s="4">
        <f t="shared" ref="AE5:AE68" ca="1" si="5">IF(ISERROR(W5),0,W5)</f>
        <v>25157</v>
      </c>
      <c r="AF5" s="35"/>
    </row>
    <row r="6" spans="1:32" x14ac:dyDescent="0.2">
      <c r="A6" s="21" t="s">
        <v>110</v>
      </c>
      <c r="B6" s="22" t="s">
        <v>125</v>
      </c>
      <c r="C6" s="22" t="s">
        <v>2</v>
      </c>
      <c r="D6" s="22" t="s">
        <v>99</v>
      </c>
      <c r="E6" s="20" t="s">
        <v>1</v>
      </c>
      <c r="F6" s="19">
        <v>0.125</v>
      </c>
      <c r="G6" s="23">
        <v>0.25</v>
      </c>
      <c r="H6" s="23">
        <v>0.5</v>
      </c>
      <c r="I6" s="23">
        <v>1</v>
      </c>
      <c r="J6" s="23">
        <v>2</v>
      </c>
      <c r="K6" s="23">
        <v>4</v>
      </c>
      <c r="L6" s="23">
        <v>8</v>
      </c>
      <c r="M6" s="20">
        <v>16</v>
      </c>
      <c r="N6" s="23"/>
      <c r="O6" s="23"/>
      <c r="P6" s="23">
        <v>12500</v>
      </c>
      <c r="Q6" s="23">
        <v>24000</v>
      </c>
      <c r="R6" s="23">
        <v>50000</v>
      </c>
      <c r="S6" s="23">
        <v>110000</v>
      </c>
      <c r="T6" s="23">
        <v>200000</v>
      </c>
      <c r="U6" s="20">
        <v>400000</v>
      </c>
      <c r="V6" s="23">
        <f ca="1">RSQ(INDIRECT(ADDRESS(ROW(),COLUMN()-9+MATCH(MIN(N6:U6),N6:U6,0)),TRUE):INDIRECT(ADDRESS(ROW(),COLUMN()-9+MATCH(MAX(N6:U6),N6:U6,0)),TRUE),INDIRECT(ADDRESS(ROW(),COLUMN()-17+MATCH(MIN(N6:U6),N6:U6,0)),TRUE):INDIRECT(ADDRESS(ROW(),COLUMN()-17+MATCH(MAX(N6:U6),N6:U6,0)),TRUE))</f>
        <v>0.99920515063594117</v>
      </c>
      <c r="W6" s="40">
        <f ca="1">ROUND(SLOPE(INDIRECT(ADDRESS(ROW(),COLUMN()-10+MATCH(MIN(N6:U6),N6:U6,0)),TRUE):INDIRECT(ADDRESS(ROW(),COLUMN()-10+MATCH(MAX(N6:U6),N6:U6,0)),TRUE),INDIRECT(ADDRESS(ROW(),COLUMN()-18+MATCH(MIN(N6:U6),N6:U6,0)),TRUE):INDIRECT(ADDRESS(ROW(),COLUMN()-18+MATCH(MAX(N6:U6),N6:U6,0)),TRUE)),0)</f>
        <v>24953</v>
      </c>
      <c r="Y6" s="35"/>
      <c r="Z6" s="7" t="str">
        <f t="shared" si="3"/>
        <v>A-SCCP</v>
      </c>
      <c r="AA6" s="6" t="str">
        <f t="shared" si="4"/>
        <v>SCCPs X-Cl%</v>
      </c>
      <c r="AB6" s="6" t="str">
        <f t="shared" si="0"/>
        <v>C10</v>
      </c>
      <c r="AC6" s="6" t="str">
        <f t="shared" si="1"/>
        <v>SCCP</v>
      </c>
      <c r="AD6" s="6" t="str">
        <f t="shared" si="2"/>
        <v>C10H15Cl7</v>
      </c>
      <c r="AE6" s="4">
        <f t="shared" ca="1" si="5"/>
        <v>24953</v>
      </c>
      <c r="AF6" s="35"/>
    </row>
    <row r="7" spans="1:32" x14ac:dyDescent="0.2">
      <c r="A7" s="21" t="s">
        <v>110</v>
      </c>
      <c r="B7" s="22" t="s">
        <v>125</v>
      </c>
      <c r="C7" s="22" t="s">
        <v>2</v>
      </c>
      <c r="D7" s="22" t="s">
        <v>99</v>
      </c>
      <c r="E7" s="20" t="s">
        <v>3</v>
      </c>
      <c r="F7" s="19">
        <v>0.125</v>
      </c>
      <c r="G7" s="23">
        <v>0.25</v>
      </c>
      <c r="H7" s="23">
        <v>0.5</v>
      </c>
      <c r="I7" s="23">
        <v>1</v>
      </c>
      <c r="J7" s="23">
        <v>2</v>
      </c>
      <c r="K7" s="23">
        <v>4</v>
      </c>
      <c r="L7" s="23">
        <v>8</v>
      </c>
      <c r="M7" s="20">
        <v>16</v>
      </c>
      <c r="N7" s="23">
        <v>1000</v>
      </c>
      <c r="O7" s="23">
        <v>2500</v>
      </c>
      <c r="P7" s="23">
        <v>5000</v>
      </c>
      <c r="Q7" s="23">
        <v>10000</v>
      </c>
      <c r="R7" s="23">
        <v>20000</v>
      </c>
      <c r="S7" s="23">
        <v>40000</v>
      </c>
      <c r="T7" s="23">
        <v>80000</v>
      </c>
      <c r="U7" s="20">
        <v>160000</v>
      </c>
      <c r="V7" s="23">
        <f ca="1">RSQ(INDIRECT(ADDRESS(ROW(),COLUMN()-9+MATCH(MIN(N7:U7),N7:U7,0)),TRUE):INDIRECT(ADDRESS(ROW(),COLUMN()-9+MATCH(MAX(N7:U7),N7:U7,0)),TRUE),INDIRECT(ADDRESS(ROW(),COLUMN()-17+MATCH(MIN(N7:U7),N7:U7,0)),TRUE):INDIRECT(ADDRESS(ROW(),COLUMN()-17+MATCH(MAX(N7:U7),N7:U7,0)),TRUE))</f>
        <v>0.999997653175279</v>
      </c>
      <c r="W7" s="40">
        <f ca="1">ROUND(SLOPE(INDIRECT(ADDRESS(ROW(),COLUMN()-10+MATCH(MIN(N7:U7),N7:U7,0)),TRUE):INDIRECT(ADDRESS(ROW(),COLUMN()-10+MATCH(MAX(N7:U7),N7:U7,0)),TRUE),INDIRECT(ADDRESS(ROW(),COLUMN()-18+MATCH(MIN(N7:U7),N7:U7,0)),TRUE):INDIRECT(ADDRESS(ROW(),COLUMN()-18+MATCH(MAX(N7:U7),N7:U7,0)),TRUE)),0)</f>
        <v>10005</v>
      </c>
      <c r="Y7" s="35"/>
      <c r="Z7" s="7" t="str">
        <f t="shared" si="3"/>
        <v>A-SCCP</v>
      </c>
      <c r="AA7" s="6" t="str">
        <f t="shared" si="4"/>
        <v>SCCPs X-Cl%</v>
      </c>
      <c r="AB7" s="6" t="str">
        <f t="shared" si="0"/>
        <v>C10</v>
      </c>
      <c r="AC7" s="6" t="str">
        <f t="shared" si="1"/>
        <v>SCCP</v>
      </c>
      <c r="AD7" s="6" t="str">
        <f t="shared" si="2"/>
        <v>C10H14Cl8</v>
      </c>
      <c r="AE7" s="4">
        <f t="shared" ca="1" si="5"/>
        <v>10005</v>
      </c>
      <c r="AF7" s="35"/>
    </row>
    <row r="8" spans="1:32" x14ac:dyDescent="0.2">
      <c r="A8" s="21" t="s">
        <v>110</v>
      </c>
      <c r="B8" s="22" t="s">
        <v>125</v>
      </c>
      <c r="C8" s="22" t="s">
        <v>2</v>
      </c>
      <c r="D8" s="22" t="s">
        <v>99</v>
      </c>
      <c r="E8" s="20" t="s">
        <v>4</v>
      </c>
      <c r="F8" s="19">
        <v>0.125</v>
      </c>
      <c r="G8" s="23">
        <v>0.25</v>
      </c>
      <c r="H8" s="23">
        <v>0.5</v>
      </c>
      <c r="I8" s="23">
        <v>1</v>
      </c>
      <c r="J8" s="23">
        <v>2</v>
      </c>
      <c r="K8" s="23">
        <v>4</v>
      </c>
      <c r="L8" s="23">
        <v>8</v>
      </c>
      <c r="M8" s="20">
        <v>16</v>
      </c>
      <c r="N8" s="23">
        <v>500</v>
      </c>
      <c r="O8" s="23">
        <v>1250</v>
      </c>
      <c r="P8" s="23">
        <v>2500</v>
      </c>
      <c r="Q8" s="23">
        <v>5000</v>
      </c>
      <c r="R8" s="23">
        <v>10000</v>
      </c>
      <c r="S8" s="23">
        <v>20000</v>
      </c>
      <c r="T8" s="23">
        <v>40000</v>
      </c>
      <c r="U8" s="20">
        <v>80000</v>
      </c>
      <c r="V8" s="23">
        <f ca="1">RSQ(INDIRECT(ADDRESS(ROW(),COLUMN()-9+MATCH(MIN(N8:U8),N8:U8,0)),TRUE):INDIRECT(ADDRESS(ROW(),COLUMN()-9+MATCH(MAX(N8:U8),N8:U8,0)),TRUE),INDIRECT(ADDRESS(ROW(),COLUMN()-17+MATCH(MIN(N8:U8),N8:U8,0)),TRUE):INDIRECT(ADDRESS(ROW(),COLUMN()-17+MATCH(MAX(N8:U8),N8:U8,0)),TRUE))</f>
        <v>0.999997653175279</v>
      </c>
      <c r="W8" s="40">
        <f ca="1">ROUND(SLOPE(INDIRECT(ADDRESS(ROW(),COLUMN()-10+MATCH(MIN(N8:U8),N8:U8,0)),TRUE):INDIRECT(ADDRESS(ROW(),COLUMN()-10+MATCH(MAX(N8:U8),N8:U8,0)),TRUE),INDIRECT(ADDRESS(ROW(),COLUMN()-18+MATCH(MIN(N8:U8),N8:U8,0)),TRUE):INDIRECT(ADDRESS(ROW(),COLUMN()-18+MATCH(MAX(N8:U8),N8:U8,0)),TRUE)),0)</f>
        <v>5002</v>
      </c>
      <c r="Y8" s="35"/>
      <c r="Z8" s="7" t="str">
        <f t="shared" si="3"/>
        <v>A-SCCP</v>
      </c>
      <c r="AA8" s="6" t="str">
        <f t="shared" si="4"/>
        <v>SCCPs X-Cl%</v>
      </c>
      <c r="AB8" s="6" t="str">
        <f t="shared" si="0"/>
        <v>C10</v>
      </c>
      <c r="AC8" s="6" t="str">
        <f t="shared" si="1"/>
        <v>SCCP</v>
      </c>
      <c r="AD8" s="6" t="str">
        <f t="shared" si="2"/>
        <v>C10H13Cl9</v>
      </c>
      <c r="AE8" s="4">
        <f t="shared" ca="1" si="5"/>
        <v>5002</v>
      </c>
      <c r="AF8" s="35"/>
    </row>
    <row r="9" spans="1:32" x14ac:dyDescent="0.2">
      <c r="A9" s="21" t="s">
        <v>110</v>
      </c>
      <c r="B9" s="22" t="s">
        <v>125</v>
      </c>
      <c r="C9" s="22" t="s">
        <v>2</v>
      </c>
      <c r="D9" s="22" t="s">
        <v>99</v>
      </c>
      <c r="E9" s="20" t="s">
        <v>34</v>
      </c>
      <c r="F9" s="19">
        <v>0.125</v>
      </c>
      <c r="G9" s="23">
        <v>0.25</v>
      </c>
      <c r="H9" s="23">
        <v>0.5</v>
      </c>
      <c r="I9" s="23">
        <v>1</v>
      </c>
      <c r="J9" s="23">
        <v>2</v>
      </c>
      <c r="K9" s="23">
        <v>4</v>
      </c>
      <c r="L9" s="23">
        <v>8</v>
      </c>
      <c r="M9" s="20">
        <v>16</v>
      </c>
      <c r="N9" s="23"/>
      <c r="O9" s="23"/>
      <c r="P9" s="23"/>
      <c r="Q9" s="23"/>
      <c r="R9" s="23"/>
      <c r="S9" s="23"/>
      <c r="T9" s="23"/>
      <c r="U9" s="20"/>
      <c r="V9" s="23" t="e">
        <f ca="1">RSQ(INDIRECT(ADDRESS(ROW(),COLUMN()-9+MATCH(MIN(N9:U9),N9:U9,0)),TRUE):INDIRECT(ADDRESS(ROW(),COLUMN()-9+MATCH(MAX(N9:U9),N9:U9,0)),TRUE),INDIRECT(ADDRESS(ROW(),COLUMN()-17+MATCH(MIN(N9:U9),N9:U9,0)),TRUE):INDIRECT(ADDRESS(ROW(),COLUMN()-17+MATCH(MAX(N9:U9),N9:U9,0)),TRUE))</f>
        <v>#N/A</v>
      </c>
      <c r="W9" s="40" t="e">
        <f ca="1">ROUND(SLOPE(INDIRECT(ADDRESS(ROW(),COLUMN()-10+MATCH(MIN(N9:U9),N9:U9,0)),TRUE):INDIRECT(ADDRESS(ROW(),COLUMN()-10+MATCH(MAX(N9:U9),N9:U9,0)),TRUE),INDIRECT(ADDRESS(ROW(),COLUMN()-18+MATCH(MIN(N9:U9),N9:U9,0)),TRUE):INDIRECT(ADDRESS(ROW(),COLUMN()-18+MATCH(MAX(N9:U9),N9:U9,0)),TRUE)),0)</f>
        <v>#N/A</v>
      </c>
      <c r="Y9" s="35"/>
      <c r="Z9" s="7" t="str">
        <f t="shared" si="3"/>
        <v>A-SCCP</v>
      </c>
      <c r="AA9" s="6" t="str">
        <f t="shared" si="4"/>
        <v>SCCPs X-Cl%</v>
      </c>
      <c r="AB9" s="6" t="str">
        <f t="shared" si="0"/>
        <v>C10</v>
      </c>
      <c r="AC9" s="6" t="str">
        <f t="shared" si="1"/>
        <v>SCCP</v>
      </c>
      <c r="AD9" s="6" t="str">
        <f t="shared" si="2"/>
        <v>C10H12Cl10</v>
      </c>
      <c r="AE9" s="4">
        <f t="shared" ca="1" si="5"/>
        <v>0</v>
      </c>
      <c r="AF9" s="35"/>
    </row>
    <row r="10" spans="1:32" x14ac:dyDescent="0.2">
      <c r="A10" s="21" t="s">
        <v>110</v>
      </c>
      <c r="B10" s="22" t="s">
        <v>125</v>
      </c>
      <c r="C10" s="22" t="s">
        <v>2</v>
      </c>
      <c r="D10" s="22" t="s">
        <v>99</v>
      </c>
      <c r="E10" s="20" t="s">
        <v>36</v>
      </c>
      <c r="F10" s="25">
        <v>0.125</v>
      </c>
      <c r="G10" s="26">
        <v>0.25</v>
      </c>
      <c r="H10" s="26">
        <v>0.5</v>
      </c>
      <c r="I10" s="26">
        <v>1</v>
      </c>
      <c r="J10" s="26">
        <v>2</v>
      </c>
      <c r="K10" s="26">
        <v>4</v>
      </c>
      <c r="L10" s="26">
        <v>8</v>
      </c>
      <c r="M10" s="24">
        <v>16</v>
      </c>
      <c r="N10" s="23"/>
      <c r="O10" s="23"/>
      <c r="P10" s="23"/>
      <c r="Q10" s="23"/>
      <c r="R10" s="23"/>
      <c r="S10" s="23"/>
      <c r="T10" s="23"/>
      <c r="U10" s="20"/>
      <c r="V10" s="23" t="e">
        <f ca="1">RSQ(INDIRECT(ADDRESS(ROW(),COLUMN()-9+MATCH(MIN(N10:U10),N10:U10,0)),TRUE):INDIRECT(ADDRESS(ROW(),COLUMN()-9+MATCH(MAX(N10:U10),N10:U10,0)),TRUE),INDIRECT(ADDRESS(ROW(),COLUMN()-17+MATCH(MIN(N10:U10),N10:U10,0)),TRUE):INDIRECT(ADDRESS(ROW(),COLUMN()-17+MATCH(MAX(N10:U10),N10:U10,0)),TRUE))</f>
        <v>#N/A</v>
      </c>
      <c r="W10" s="40" t="e">
        <f ca="1">ROUND(SLOPE(INDIRECT(ADDRESS(ROW(),COLUMN()-10+MATCH(MIN(N10:U10),N10:U10,0)),TRUE):INDIRECT(ADDRESS(ROW(),COLUMN()-10+MATCH(MAX(N10:U10),N10:U10,0)),TRUE),INDIRECT(ADDRESS(ROW(),COLUMN()-18+MATCH(MIN(N10:U10),N10:U10,0)),TRUE):INDIRECT(ADDRESS(ROW(),COLUMN()-18+MATCH(MAX(N10:U10),N10:U10,0)),TRUE)),0)</f>
        <v>#N/A</v>
      </c>
      <c r="Y10" s="35"/>
      <c r="Z10" s="7" t="str">
        <f t="shared" si="3"/>
        <v>A-SCCP</v>
      </c>
      <c r="AA10" s="6" t="str">
        <f t="shared" si="4"/>
        <v>SCCPs X-Cl%</v>
      </c>
      <c r="AB10" s="6" t="str">
        <f t="shared" si="0"/>
        <v>C10</v>
      </c>
      <c r="AC10" s="6" t="str">
        <f t="shared" si="1"/>
        <v>SCCP</v>
      </c>
      <c r="AD10" s="6" t="str">
        <f t="shared" si="2"/>
        <v>C10H11Cl11</v>
      </c>
      <c r="AE10" s="4">
        <f t="shared" ca="1" si="5"/>
        <v>0</v>
      </c>
      <c r="AF10" s="35"/>
    </row>
    <row r="11" spans="1:32" x14ac:dyDescent="0.2">
      <c r="A11" s="21" t="s">
        <v>110</v>
      </c>
      <c r="B11" s="22" t="s">
        <v>125</v>
      </c>
      <c r="C11" s="22" t="s">
        <v>6</v>
      </c>
      <c r="D11" s="22" t="s">
        <v>99</v>
      </c>
      <c r="E11" s="20" t="s">
        <v>35</v>
      </c>
      <c r="F11" s="28">
        <v>0.125</v>
      </c>
      <c r="G11" s="29">
        <v>0.25</v>
      </c>
      <c r="H11" s="29">
        <v>0.5</v>
      </c>
      <c r="I11" s="29">
        <v>1</v>
      </c>
      <c r="J11" s="29">
        <v>2</v>
      </c>
      <c r="K11" s="29">
        <v>4</v>
      </c>
      <c r="L11" s="29">
        <v>8</v>
      </c>
      <c r="M11" s="27">
        <v>16</v>
      </c>
      <c r="N11" s="23"/>
      <c r="O11" s="23"/>
      <c r="P11" s="23"/>
      <c r="Q11" s="23"/>
      <c r="R11" s="23"/>
      <c r="S11" s="23"/>
      <c r="T11" s="23"/>
      <c r="U11" s="20"/>
      <c r="V11" s="23" t="e">
        <f ca="1">RSQ(INDIRECT(ADDRESS(ROW(),COLUMN()-9+MATCH(MIN(N11:U11),N11:U11,0)),TRUE):INDIRECT(ADDRESS(ROW(),COLUMN()-9+MATCH(MAX(N11:U11),N11:U11,0)),TRUE),INDIRECT(ADDRESS(ROW(),COLUMN()-17+MATCH(MIN(N11:U11),N11:U11,0)),TRUE):INDIRECT(ADDRESS(ROW(),COLUMN()-17+MATCH(MAX(N11:U11),N11:U11,0)),TRUE))</f>
        <v>#N/A</v>
      </c>
      <c r="W11" s="40" t="e">
        <f ca="1">ROUND(SLOPE(INDIRECT(ADDRESS(ROW(),COLUMN()-10+MATCH(MIN(N11:U11),N11:U11,0)),TRUE):INDIRECT(ADDRESS(ROW(),COLUMN()-10+MATCH(MAX(N11:U11),N11:U11,0)),TRUE),INDIRECT(ADDRESS(ROW(),COLUMN()-18+MATCH(MIN(N11:U11),N11:U11,0)),TRUE):INDIRECT(ADDRESS(ROW(),COLUMN()-18+MATCH(MAX(N11:U11),N11:U11,0)),TRUE)),0)</f>
        <v>#N/A</v>
      </c>
      <c r="Y11" s="35"/>
      <c r="Z11" s="7" t="str">
        <f t="shared" si="3"/>
        <v>A-SCCP</v>
      </c>
      <c r="AA11" s="6" t="str">
        <f t="shared" si="4"/>
        <v>SCCPs X-Cl%</v>
      </c>
      <c r="AB11" s="6" t="str">
        <f t="shared" si="0"/>
        <v>C11</v>
      </c>
      <c r="AC11" s="6" t="str">
        <f t="shared" si="1"/>
        <v>SCCP</v>
      </c>
      <c r="AD11" s="6" t="str">
        <f t="shared" si="2"/>
        <v>C11H19Cl5</v>
      </c>
      <c r="AE11" s="4">
        <f t="shared" ca="1" si="5"/>
        <v>0</v>
      </c>
      <c r="AF11" s="35"/>
    </row>
    <row r="12" spans="1:32" x14ac:dyDescent="0.2">
      <c r="A12" s="21" t="s">
        <v>110</v>
      </c>
      <c r="B12" s="22" t="s">
        <v>125</v>
      </c>
      <c r="C12" s="22" t="s">
        <v>6</v>
      </c>
      <c r="D12" s="22" t="s">
        <v>99</v>
      </c>
      <c r="E12" s="20" t="s">
        <v>5</v>
      </c>
      <c r="F12" s="19">
        <v>0.125</v>
      </c>
      <c r="G12" s="23">
        <v>0.25</v>
      </c>
      <c r="H12" s="23">
        <v>0.5</v>
      </c>
      <c r="I12" s="23">
        <v>1</v>
      </c>
      <c r="J12" s="23">
        <v>2</v>
      </c>
      <c r="K12" s="23">
        <v>4</v>
      </c>
      <c r="L12" s="23">
        <v>8</v>
      </c>
      <c r="M12" s="20">
        <v>16</v>
      </c>
      <c r="N12" s="23">
        <v>3000</v>
      </c>
      <c r="O12" s="23">
        <v>7500</v>
      </c>
      <c r="P12" s="23">
        <v>15000</v>
      </c>
      <c r="Q12" s="23">
        <v>30000</v>
      </c>
      <c r="R12" s="23">
        <v>60000</v>
      </c>
      <c r="S12" s="23">
        <v>120000</v>
      </c>
      <c r="T12" s="23">
        <v>240000</v>
      </c>
      <c r="U12" s="20">
        <v>480000</v>
      </c>
      <c r="V12" s="23">
        <f ca="1">RSQ(INDIRECT(ADDRESS(ROW(),COLUMN()-9+MATCH(MIN(N12:U12),N12:U12,0)),TRUE):INDIRECT(ADDRESS(ROW(),COLUMN()-9+MATCH(MAX(N12:U12),N12:U12,0)),TRUE),INDIRECT(ADDRESS(ROW(),COLUMN()-17+MATCH(MIN(N12:U12),N12:U12,0)),TRUE):INDIRECT(ADDRESS(ROW(),COLUMN()-17+MATCH(MAX(N12:U12),N12:U12,0)),TRUE))</f>
        <v>0.999997653175279</v>
      </c>
      <c r="W12" s="40">
        <f ca="1">ROUND(SLOPE(INDIRECT(ADDRESS(ROW(),COLUMN()-10+MATCH(MIN(N12:U12),N12:U12,0)),TRUE):INDIRECT(ADDRESS(ROW(),COLUMN()-10+MATCH(MAX(N12:U12),N12:U12,0)),TRUE),INDIRECT(ADDRESS(ROW(),COLUMN()-18+MATCH(MIN(N12:U12),N12:U12,0)),TRUE):INDIRECT(ADDRESS(ROW(),COLUMN()-18+MATCH(MAX(N12:U12),N12:U12,0)),TRUE)),0)</f>
        <v>30014</v>
      </c>
      <c r="Y12" s="35"/>
      <c r="Z12" s="7" t="str">
        <f t="shared" si="3"/>
        <v>A-SCCP</v>
      </c>
      <c r="AA12" s="6" t="str">
        <f t="shared" si="4"/>
        <v>SCCPs X-Cl%</v>
      </c>
      <c r="AB12" s="6" t="str">
        <f t="shared" si="0"/>
        <v>C11</v>
      </c>
      <c r="AC12" s="6" t="str">
        <f t="shared" si="1"/>
        <v>SCCP</v>
      </c>
      <c r="AD12" s="6" t="str">
        <f t="shared" si="2"/>
        <v>C11H18Cl6</v>
      </c>
      <c r="AE12" s="4">
        <f t="shared" ca="1" si="5"/>
        <v>30014</v>
      </c>
      <c r="AF12" s="35"/>
    </row>
    <row r="13" spans="1:32" x14ac:dyDescent="0.2">
      <c r="A13" s="21" t="s">
        <v>110</v>
      </c>
      <c r="B13" s="22" t="s">
        <v>125</v>
      </c>
      <c r="C13" s="22" t="s">
        <v>6</v>
      </c>
      <c r="D13" s="22" t="s">
        <v>99</v>
      </c>
      <c r="E13" s="20" t="s">
        <v>7</v>
      </c>
      <c r="F13" s="19">
        <v>0.125</v>
      </c>
      <c r="G13" s="23">
        <v>0.25</v>
      </c>
      <c r="H13" s="23">
        <v>0.5</v>
      </c>
      <c r="I13" s="23">
        <v>1</v>
      </c>
      <c r="J13" s="23">
        <v>2</v>
      </c>
      <c r="K13" s="23">
        <v>4</v>
      </c>
      <c r="L13" s="23">
        <v>8</v>
      </c>
      <c r="M13" s="20">
        <v>16</v>
      </c>
      <c r="N13" s="23">
        <v>4000</v>
      </c>
      <c r="O13" s="23">
        <v>10000</v>
      </c>
      <c r="P13" s="23">
        <v>20000</v>
      </c>
      <c r="Q13" s="23">
        <v>40000</v>
      </c>
      <c r="R13" s="23">
        <v>80000</v>
      </c>
      <c r="S13" s="23">
        <v>160000</v>
      </c>
      <c r="T13" s="23">
        <v>320000</v>
      </c>
      <c r="U13" s="20">
        <v>640000</v>
      </c>
      <c r="V13" s="23">
        <f ca="1">RSQ(INDIRECT(ADDRESS(ROW(),COLUMN()-9+MATCH(MIN(N13:U13),N13:U13,0)),TRUE):INDIRECT(ADDRESS(ROW(),COLUMN()-9+MATCH(MAX(N13:U13),N13:U13,0)),TRUE),INDIRECT(ADDRESS(ROW(),COLUMN()-17+MATCH(MIN(N13:U13),N13:U13,0)),TRUE):INDIRECT(ADDRESS(ROW(),COLUMN()-17+MATCH(MAX(N13:U13),N13:U13,0)),TRUE))</f>
        <v>0.999997653175279</v>
      </c>
      <c r="W13" s="40">
        <f ca="1">ROUND(SLOPE(INDIRECT(ADDRESS(ROW(),COLUMN()-10+MATCH(MIN(N13:U13),N13:U13,0)),TRUE):INDIRECT(ADDRESS(ROW(),COLUMN()-10+MATCH(MAX(N13:U13),N13:U13,0)),TRUE),INDIRECT(ADDRESS(ROW(),COLUMN()-18+MATCH(MIN(N13:U13),N13:U13,0)),TRUE):INDIRECT(ADDRESS(ROW(),COLUMN()-18+MATCH(MAX(N13:U13),N13:U13,0)),TRUE)),0)</f>
        <v>40018</v>
      </c>
      <c r="Y13" s="35"/>
      <c r="Z13" s="7" t="str">
        <f t="shared" si="3"/>
        <v>A-SCCP</v>
      </c>
      <c r="AA13" s="6" t="str">
        <f t="shared" si="4"/>
        <v>SCCPs X-Cl%</v>
      </c>
      <c r="AB13" s="6" t="str">
        <f t="shared" si="0"/>
        <v>C11</v>
      </c>
      <c r="AC13" s="6" t="str">
        <f t="shared" si="1"/>
        <v>SCCP</v>
      </c>
      <c r="AD13" s="6" t="str">
        <f t="shared" si="2"/>
        <v>C11H17Cl7</v>
      </c>
      <c r="AE13" s="4">
        <f t="shared" ca="1" si="5"/>
        <v>40018</v>
      </c>
      <c r="AF13" s="35"/>
    </row>
    <row r="14" spans="1:32" x14ac:dyDescent="0.2">
      <c r="A14" s="21" t="s">
        <v>110</v>
      </c>
      <c r="B14" s="22" t="s">
        <v>125</v>
      </c>
      <c r="C14" s="22" t="s">
        <v>6</v>
      </c>
      <c r="D14" s="22" t="s">
        <v>99</v>
      </c>
      <c r="E14" s="20" t="s">
        <v>8</v>
      </c>
      <c r="F14" s="19">
        <v>0.125</v>
      </c>
      <c r="G14" s="23">
        <v>0.25</v>
      </c>
      <c r="H14" s="23">
        <v>0.5</v>
      </c>
      <c r="I14" s="23">
        <v>1</v>
      </c>
      <c r="J14" s="23">
        <v>2</v>
      </c>
      <c r="K14" s="23">
        <v>4</v>
      </c>
      <c r="L14" s="23">
        <v>8</v>
      </c>
      <c r="M14" s="20">
        <v>16</v>
      </c>
      <c r="N14" s="23">
        <v>2100</v>
      </c>
      <c r="O14" s="23">
        <v>5250</v>
      </c>
      <c r="P14" s="23">
        <v>10500</v>
      </c>
      <c r="Q14" s="23">
        <v>21000</v>
      </c>
      <c r="R14" s="23">
        <v>42000</v>
      </c>
      <c r="S14" s="23">
        <v>84000</v>
      </c>
      <c r="T14" s="23">
        <v>148000</v>
      </c>
      <c r="U14" s="20">
        <v>336000</v>
      </c>
      <c r="V14" s="23">
        <f ca="1">RSQ(INDIRECT(ADDRESS(ROW(),COLUMN()-9+MATCH(MIN(N14:U14),N14:U14,0)),TRUE):INDIRECT(ADDRESS(ROW(),COLUMN()-9+MATCH(MAX(N14:U14),N14:U14,0)),TRUE),INDIRECT(ADDRESS(ROW(),COLUMN()-17+MATCH(MIN(N14:U14),N14:U14,0)),TRUE):INDIRECT(ADDRESS(ROW(),COLUMN()-17+MATCH(MAX(N14:U14),N14:U14,0)),TRUE))</f>
        <v>0.99651638254463504</v>
      </c>
      <c r="W14" s="40">
        <f ca="1">ROUND(SLOPE(INDIRECT(ADDRESS(ROW(),COLUMN()-10+MATCH(MIN(N14:U14),N14:U14,0)),TRUE):INDIRECT(ADDRESS(ROW(),COLUMN()-10+MATCH(MAX(N14:U14),N14:U14,0)),TRUE),INDIRECT(ADDRESS(ROW(),COLUMN()-18+MATCH(MIN(N14:U14),N14:U14,0)),TRUE):INDIRECT(ADDRESS(ROW(),COLUMN()-18+MATCH(MAX(N14:U14),N14:U14,0)),TRUE)),0)</f>
        <v>20635</v>
      </c>
      <c r="Y14" s="35"/>
      <c r="Z14" s="7" t="str">
        <f t="shared" si="3"/>
        <v>A-SCCP</v>
      </c>
      <c r="AA14" s="6" t="str">
        <f t="shared" si="4"/>
        <v>SCCPs X-Cl%</v>
      </c>
      <c r="AB14" s="6" t="str">
        <f t="shared" si="0"/>
        <v>C11</v>
      </c>
      <c r="AC14" s="6" t="str">
        <f t="shared" si="1"/>
        <v>SCCP</v>
      </c>
      <c r="AD14" s="6" t="str">
        <f t="shared" si="2"/>
        <v>C11H16Cl8</v>
      </c>
      <c r="AE14" s="4">
        <f t="shared" ca="1" si="5"/>
        <v>20635</v>
      </c>
      <c r="AF14" s="35"/>
    </row>
    <row r="15" spans="1:32" x14ac:dyDescent="0.2">
      <c r="A15" s="21" t="s">
        <v>110</v>
      </c>
      <c r="B15" s="22" t="s">
        <v>125</v>
      </c>
      <c r="C15" s="22" t="s">
        <v>6</v>
      </c>
      <c r="D15" s="22" t="s">
        <v>99</v>
      </c>
      <c r="E15" s="20" t="s">
        <v>9</v>
      </c>
      <c r="F15" s="19">
        <v>0.125</v>
      </c>
      <c r="G15" s="23">
        <v>0.25</v>
      </c>
      <c r="H15" s="23">
        <v>0.5</v>
      </c>
      <c r="I15" s="23">
        <v>1</v>
      </c>
      <c r="J15" s="23">
        <v>2</v>
      </c>
      <c r="K15" s="23">
        <v>4</v>
      </c>
      <c r="L15" s="23">
        <v>8</v>
      </c>
      <c r="M15" s="20">
        <v>16</v>
      </c>
      <c r="N15" s="23">
        <v>700</v>
      </c>
      <c r="O15" s="23">
        <v>1750</v>
      </c>
      <c r="P15" s="23">
        <v>3500</v>
      </c>
      <c r="Q15" s="23">
        <v>7000</v>
      </c>
      <c r="R15" s="23">
        <v>14000</v>
      </c>
      <c r="S15" s="23">
        <v>28000</v>
      </c>
      <c r="T15" s="23">
        <v>56000</v>
      </c>
      <c r="U15" s="20">
        <v>112000</v>
      </c>
      <c r="V15" s="23">
        <f ca="1">RSQ(INDIRECT(ADDRESS(ROW(),COLUMN()-9+MATCH(MIN(N15:U15),N15:U15,0)),TRUE):INDIRECT(ADDRESS(ROW(),COLUMN()-9+MATCH(MAX(N15:U15),N15:U15,0)),TRUE),INDIRECT(ADDRESS(ROW(),COLUMN()-17+MATCH(MIN(N15:U15),N15:U15,0)),TRUE):INDIRECT(ADDRESS(ROW(),COLUMN()-17+MATCH(MAX(N15:U15),N15:U15,0)),TRUE))</f>
        <v>0.99999765317527922</v>
      </c>
      <c r="W15" s="40">
        <f ca="1">ROUND(SLOPE(INDIRECT(ADDRESS(ROW(),COLUMN()-10+MATCH(MIN(N15:U15),N15:U15,0)),TRUE):INDIRECT(ADDRESS(ROW(),COLUMN()-10+MATCH(MAX(N15:U15),N15:U15,0)),TRUE),INDIRECT(ADDRESS(ROW(),COLUMN()-18+MATCH(MIN(N15:U15),N15:U15,0)),TRUE):INDIRECT(ADDRESS(ROW(),COLUMN()-18+MATCH(MAX(N15:U15),N15:U15,0)),TRUE)),0)</f>
        <v>7003</v>
      </c>
      <c r="Y15" s="35"/>
      <c r="Z15" s="7" t="str">
        <f t="shared" si="3"/>
        <v>A-SCCP</v>
      </c>
      <c r="AA15" s="6" t="str">
        <f t="shared" si="4"/>
        <v>SCCPs X-Cl%</v>
      </c>
      <c r="AB15" s="6" t="str">
        <f t="shared" si="0"/>
        <v>C11</v>
      </c>
      <c r="AC15" s="6" t="str">
        <f t="shared" si="1"/>
        <v>SCCP</v>
      </c>
      <c r="AD15" s="6" t="str">
        <f t="shared" si="2"/>
        <v>C11H15Cl9</v>
      </c>
      <c r="AE15" s="4">
        <f t="shared" ca="1" si="5"/>
        <v>7003</v>
      </c>
      <c r="AF15" s="35"/>
    </row>
    <row r="16" spans="1:32" x14ac:dyDescent="0.2">
      <c r="A16" s="21" t="s">
        <v>110</v>
      </c>
      <c r="B16" s="22" t="s">
        <v>125</v>
      </c>
      <c r="C16" s="22" t="s">
        <v>6</v>
      </c>
      <c r="D16" s="22" t="s">
        <v>99</v>
      </c>
      <c r="E16" s="20" t="s">
        <v>37</v>
      </c>
      <c r="F16" s="19">
        <v>0.125</v>
      </c>
      <c r="G16" s="23">
        <v>0.25</v>
      </c>
      <c r="H16" s="23">
        <v>0.5</v>
      </c>
      <c r="I16" s="23">
        <v>1</v>
      </c>
      <c r="J16" s="23">
        <v>2</v>
      </c>
      <c r="K16" s="23">
        <v>4</v>
      </c>
      <c r="L16" s="23">
        <v>8</v>
      </c>
      <c r="M16" s="20">
        <v>16</v>
      </c>
      <c r="N16" s="23">
        <v>300</v>
      </c>
      <c r="O16" s="23">
        <v>750</v>
      </c>
      <c r="P16" s="23">
        <v>1500</v>
      </c>
      <c r="Q16" s="23">
        <v>3000</v>
      </c>
      <c r="R16" s="23">
        <v>6000</v>
      </c>
      <c r="S16" s="23">
        <v>12000</v>
      </c>
      <c r="T16" s="23">
        <v>24000</v>
      </c>
      <c r="U16" s="20">
        <v>48000</v>
      </c>
      <c r="V16" s="23">
        <f ca="1">RSQ(INDIRECT(ADDRESS(ROW(),COLUMN()-9+MATCH(MIN(N16:U16),N16:U16,0)),TRUE):INDIRECT(ADDRESS(ROW(),COLUMN()-9+MATCH(MAX(N16:U16),N16:U16,0)),TRUE),INDIRECT(ADDRESS(ROW(),COLUMN()-17+MATCH(MIN(N16:U16),N16:U16,0)),TRUE):INDIRECT(ADDRESS(ROW(),COLUMN()-17+MATCH(MAX(N16:U16),N16:U16,0)),TRUE))</f>
        <v>0.999997653175279</v>
      </c>
      <c r="W16" s="40">
        <f ca="1">ROUND(SLOPE(INDIRECT(ADDRESS(ROW(),COLUMN()-10+MATCH(MIN(N16:U16),N16:U16,0)),TRUE):INDIRECT(ADDRESS(ROW(),COLUMN()-10+MATCH(MAX(N16:U16),N16:U16,0)),TRUE),INDIRECT(ADDRESS(ROW(),COLUMN()-18+MATCH(MIN(N16:U16),N16:U16,0)),TRUE):INDIRECT(ADDRESS(ROW(),COLUMN()-18+MATCH(MAX(N16:U16),N16:U16,0)),TRUE)),0)</f>
        <v>3001</v>
      </c>
      <c r="Y16" s="35"/>
      <c r="Z16" s="7" t="str">
        <f t="shared" si="3"/>
        <v>A-SCCP</v>
      </c>
      <c r="AA16" s="6" t="str">
        <f t="shared" si="4"/>
        <v>SCCPs X-Cl%</v>
      </c>
      <c r="AB16" s="6" t="str">
        <f t="shared" si="0"/>
        <v>C11</v>
      </c>
      <c r="AC16" s="6" t="str">
        <f t="shared" si="1"/>
        <v>SCCP</v>
      </c>
      <c r="AD16" s="6" t="str">
        <f t="shared" si="2"/>
        <v>C11H14Cl10</v>
      </c>
      <c r="AE16" s="4">
        <f t="shared" ca="1" si="5"/>
        <v>3001</v>
      </c>
      <c r="AF16" s="35"/>
    </row>
    <row r="17" spans="1:32" x14ac:dyDescent="0.2">
      <c r="A17" s="21" t="s">
        <v>110</v>
      </c>
      <c r="B17" s="22" t="s">
        <v>125</v>
      </c>
      <c r="C17" s="22" t="s">
        <v>6</v>
      </c>
      <c r="D17" s="22" t="s">
        <v>99</v>
      </c>
      <c r="E17" s="20" t="s">
        <v>38</v>
      </c>
      <c r="F17" s="25">
        <v>0.125</v>
      </c>
      <c r="G17" s="26">
        <v>0.25</v>
      </c>
      <c r="H17" s="26">
        <v>0.5</v>
      </c>
      <c r="I17" s="26">
        <v>1</v>
      </c>
      <c r="J17" s="26">
        <v>2</v>
      </c>
      <c r="K17" s="26">
        <v>4</v>
      </c>
      <c r="L17" s="26">
        <v>8</v>
      </c>
      <c r="M17" s="24">
        <v>16</v>
      </c>
      <c r="N17" s="23"/>
      <c r="O17" s="23"/>
      <c r="P17" s="23"/>
      <c r="Q17" s="23"/>
      <c r="R17" s="23"/>
      <c r="S17" s="23"/>
      <c r="T17" s="23"/>
      <c r="U17" s="20"/>
      <c r="V17" s="23" t="e">
        <f ca="1">RSQ(INDIRECT(ADDRESS(ROW(),COLUMN()-9+MATCH(MIN(N17:U17),N17:U17,0)),TRUE):INDIRECT(ADDRESS(ROW(),COLUMN()-9+MATCH(MAX(N17:U17),N17:U17,0)),TRUE),INDIRECT(ADDRESS(ROW(),COLUMN()-17+MATCH(MIN(N17:U17),N17:U17,0)),TRUE):INDIRECT(ADDRESS(ROW(),COLUMN()-17+MATCH(MAX(N17:U17),N17:U17,0)),TRUE))</f>
        <v>#N/A</v>
      </c>
      <c r="W17" s="40" t="e">
        <f ca="1">ROUND(SLOPE(INDIRECT(ADDRESS(ROW(),COLUMN()-10+MATCH(MIN(N17:U17),N17:U17,0)),TRUE):INDIRECT(ADDRESS(ROW(),COLUMN()-10+MATCH(MAX(N17:U17),N17:U17,0)),TRUE),INDIRECT(ADDRESS(ROW(),COLUMN()-18+MATCH(MIN(N17:U17),N17:U17,0)),TRUE):INDIRECT(ADDRESS(ROW(),COLUMN()-18+MATCH(MAX(N17:U17),N17:U17,0)),TRUE)),0)</f>
        <v>#N/A</v>
      </c>
      <c r="Y17" s="35"/>
      <c r="Z17" s="7" t="str">
        <f t="shared" si="3"/>
        <v>A-SCCP</v>
      </c>
      <c r="AA17" s="6" t="str">
        <f t="shared" si="4"/>
        <v>SCCPs X-Cl%</v>
      </c>
      <c r="AB17" s="6" t="str">
        <f t="shared" si="0"/>
        <v>C11</v>
      </c>
      <c r="AC17" s="6" t="str">
        <f t="shared" si="1"/>
        <v>SCCP</v>
      </c>
      <c r="AD17" s="6" t="str">
        <f t="shared" si="2"/>
        <v>C11H13Cl11</v>
      </c>
      <c r="AE17" s="4">
        <f t="shared" ca="1" si="5"/>
        <v>0</v>
      </c>
      <c r="AF17" s="35"/>
    </row>
    <row r="18" spans="1:32" x14ac:dyDescent="0.2">
      <c r="A18" s="21" t="s">
        <v>110</v>
      </c>
      <c r="B18" s="22" t="s">
        <v>125</v>
      </c>
      <c r="C18" s="22" t="s">
        <v>11</v>
      </c>
      <c r="D18" s="22" t="s">
        <v>99</v>
      </c>
      <c r="E18" s="20" t="s">
        <v>41</v>
      </c>
      <c r="F18" s="28">
        <v>0.125</v>
      </c>
      <c r="G18" s="29">
        <v>0.25</v>
      </c>
      <c r="H18" s="29">
        <v>0.5</v>
      </c>
      <c r="I18" s="29">
        <v>1</v>
      </c>
      <c r="J18" s="29">
        <v>2</v>
      </c>
      <c r="K18" s="29">
        <v>4</v>
      </c>
      <c r="L18" s="29">
        <v>8</v>
      </c>
      <c r="M18" s="27">
        <v>16</v>
      </c>
      <c r="N18" s="23">
        <v>500</v>
      </c>
      <c r="O18" s="23">
        <v>1250</v>
      </c>
      <c r="P18" s="23">
        <v>2500</v>
      </c>
      <c r="Q18" s="23">
        <v>5000</v>
      </c>
      <c r="R18" s="23">
        <v>10000</v>
      </c>
      <c r="S18" s="23">
        <v>20000</v>
      </c>
      <c r="T18" s="23">
        <v>40000</v>
      </c>
      <c r="U18" s="20">
        <v>80000</v>
      </c>
      <c r="V18" s="23">
        <f ca="1">RSQ(INDIRECT(ADDRESS(ROW(),COLUMN()-9+MATCH(MIN(N18:U18),N18:U18,0)),TRUE):INDIRECT(ADDRESS(ROW(),COLUMN()-9+MATCH(MAX(N18:U18),N18:U18,0)),TRUE),INDIRECT(ADDRESS(ROW(),COLUMN()-17+MATCH(MIN(N18:U18),N18:U18,0)),TRUE):INDIRECT(ADDRESS(ROW(),COLUMN()-17+MATCH(MAX(N18:U18),N18:U18,0)),TRUE))</f>
        <v>0.999997653175279</v>
      </c>
      <c r="W18" s="40">
        <f ca="1">ROUND(SLOPE(INDIRECT(ADDRESS(ROW(),COLUMN()-10+MATCH(MIN(N18:U18),N18:U18,0)),TRUE):INDIRECT(ADDRESS(ROW(),COLUMN()-10+MATCH(MAX(N18:U18),N18:U18,0)),TRUE),INDIRECT(ADDRESS(ROW(),COLUMN()-18+MATCH(MIN(N18:U18),N18:U18,0)),TRUE):INDIRECT(ADDRESS(ROW(),COLUMN()-18+MATCH(MAX(N18:U18),N18:U18,0)),TRUE)),0)</f>
        <v>5002</v>
      </c>
      <c r="Y18" s="35"/>
      <c r="Z18" s="7" t="str">
        <f t="shared" si="3"/>
        <v>A-SCCP</v>
      </c>
      <c r="AA18" s="6" t="str">
        <f t="shared" si="4"/>
        <v>SCCPs X-Cl%</v>
      </c>
      <c r="AB18" s="6" t="str">
        <f t="shared" si="0"/>
        <v>C12</v>
      </c>
      <c r="AC18" s="6" t="str">
        <f t="shared" si="1"/>
        <v>SCCP</v>
      </c>
      <c r="AD18" s="6" t="str">
        <f t="shared" si="2"/>
        <v>C12H21Cl5</v>
      </c>
      <c r="AE18" s="4">
        <f t="shared" ca="1" si="5"/>
        <v>5002</v>
      </c>
      <c r="AF18" s="35"/>
    </row>
    <row r="19" spans="1:32" x14ac:dyDescent="0.2">
      <c r="A19" s="21" t="s">
        <v>110</v>
      </c>
      <c r="B19" s="22" t="s">
        <v>125</v>
      </c>
      <c r="C19" s="22" t="s">
        <v>11</v>
      </c>
      <c r="D19" s="22" t="s">
        <v>99</v>
      </c>
      <c r="E19" s="20" t="s">
        <v>23</v>
      </c>
      <c r="F19" s="19">
        <v>0.125</v>
      </c>
      <c r="G19" s="23">
        <v>0.25</v>
      </c>
      <c r="H19" s="23">
        <v>0.5</v>
      </c>
      <c r="I19" s="23">
        <v>1</v>
      </c>
      <c r="J19" s="23">
        <v>2</v>
      </c>
      <c r="K19" s="23">
        <v>4</v>
      </c>
      <c r="L19" s="23">
        <v>8</v>
      </c>
      <c r="M19" s="20">
        <v>16</v>
      </c>
      <c r="N19" s="23">
        <v>4500</v>
      </c>
      <c r="O19" s="23">
        <v>11250</v>
      </c>
      <c r="P19" s="23">
        <v>22500</v>
      </c>
      <c r="Q19" s="23">
        <v>45000</v>
      </c>
      <c r="R19" s="23">
        <v>90000</v>
      </c>
      <c r="S19" s="23">
        <v>180000</v>
      </c>
      <c r="T19" s="23">
        <v>360000</v>
      </c>
      <c r="U19" s="20">
        <v>720000</v>
      </c>
      <c r="V19" s="23">
        <f ca="1">RSQ(INDIRECT(ADDRESS(ROW(),COLUMN()-9+MATCH(MIN(N19:U19),N19:U19,0)),TRUE):INDIRECT(ADDRESS(ROW(),COLUMN()-9+MATCH(MAX(N19:U19),N19:U19,0)),TRUE),INDIRECT(ADDRESS(ROW(),COLUMN()-17+MATCH(MIN(N19:U19),N19:U19,0)),TRUE):INDIRECT(ADDRESS(ROW(),COLUMN()-17+MATCH(MAX(N19:U19),N19:U19,0)),TRUE))</f>
        <v>0.99999765317527944</v>
      </c>
      <c r="W19" s="40">
        <f ca="1">ROUND(SLOPE(INDIRECT(ADDRESS(ROW(),COLUMN()-10+MATCH(MIN(N19:U19),N19:U19,0)),TRUE):INDIRECT(ADDRESS(ROW(),COLUMN()-10+MATCH(MAX(N19:U19),N19:U19,0)),TRUE),INDIRECT(ADDRESS(ROW(),COLUMN()-18+MATCH(MIN(N19:U19),N19:U19,0)),TRUE):INDIRECT(ADDRESS(ROW(),COLUMN()-18+MATCH(MAX(N19:U19),N19:U19,0)),TRUE)),0)</f>
        <v>45020</v>
      </c>
      <c r="Y19" s="35"/>
      <c r="Z19" s="7" t="str">
        <f t="shared" si="3"/>
        <v>A-SCCP</v>
      </c>
      <c r="AA19" s="6" t="str">
        <f t="shared" si="4"/>
        <v>SCCPs X-Cl%</v>
      </c>
      <c r="AB19" s="6" t="str">
        <f t="shared" si="0"/>
        <v>C12</v>
      </c>
      <c r="AC19" s="6" t="str">
        <f t="shared" si="1"/>
        <v>SCCP</v>
      </c>
      <c r="AD19" s="6" t="str">
        <f t="shared" si="2"/>
        <v>C12H20Cl6</v>
      </c>
      <c r="AE19" s="4">
        <f t="shared" ca="1" si="5"/>
        <v>45020</v>
      </c>
      <c r="AF19" s="35"/>
    </row>
    <row r="20" spans="1:32" x14ac:dyDescent="0.2">
      <c r="A20" s="21" t="s">
        <v>110</v>
      </c>
      <c r="B20" s="22" t="s">
        <v>125</v>
      </c>
      <c r="C20" s="22" t="s">
        <v>11</v>
      </c>
      <c r="D20" s="22" t="s">
        <v>99</v>
      </c>
      <c r="E20" s="20" t="s">
        <v>10</v>
      </c>
      <c r="F20" s="19">
        <v>0.125</v>
      </c>
      <c r="G20" s="23">
        <v>0.25</v>
      </c>
      <c r="H20" s="23">
        <v>0.5</v>
      </c>
      <c r="I20" s="23">
        <v>1</v>
      </c>
      <c r="J20" s="23">
        <v>2</v>
      </c>
      <c r="K20" s="23">
        <v>4</v>
      </c>
      <c r="L20" s="23">
        <v>8</v>
      </c>
      <c r="M20" s="20">
        <v>16</v>
      </c>
      <c r="N20" s="23">
        <v>3700</v>
      </c>
      <c r="O20" s="23">
        <v>9250</v>
      </c>
      <c r="P20" s="23">
        <v>18500</v>
      </c>
      <c r="Q20" s="23">
        <v>37000</v>
      </c>
      <c r="R20" s="23">
        <v>74000</v>
      </c>
      <c r="S20" s="23">
        <v>148000</v>
      </c>
      <c r="T20" s="23">
        <v>296000</v>
      </c>
      <c r="U20" s="20">
        <v>592000</v>
      </c>
      <c r="V20" s="23">
        <f ca="1">RSQ(INDIRECT(ADDRESS(ROW(),COLUMN()-9+MATCH(MIN(N20:U20),N20:U20,0)),TRUE):INDIRECT(ADDRESS(ROW(),COLUMN()-9+MATCH(MAX(N20:U20),N20:U20,0)),TRUE),INDIRECT(ADDRESS(ROW(),COLUMN()-17+MATCH(MIN(N20:U20),N20:U20,0)),TRUE):INDIRECT(ADDRESS(ROW(),COLUMN()-17+MATCH(MAX(N20:U20),N20:U20,0)),TRUE))</f>
        <v>0.99999765317527922</v>
      </c>
      <c r="W20" s="40">
        <f ca="1">ROUND(SLOPE(INDIRECT(ADDRESS(ROW(),COLUMN()-10+MATCH(MIN(N20:U20),N20:U20,0)),TRUE):INDIRECT(ADDRESS(ROW(),COLUMN()-10+MATCH(MAX(N20:U20),N20:U20,0)),TRUE),INDIRECT(ADDRESS(ROW(),COLUMN()-18+MATCH(MIN(N20:U20),N20:U20,0)),TRUE):INDIRECT(ADDRESS(ROW(),COLUMN()-18+MATCH(MAX(N20:U20),N20:U20,0)),TRUE)),0)</f>
        <v>37017</v>
      </c>
      <c r="Y20" s="35"/>
      <c r="Z20" s="7" t="str">
        <f t="shared" si="3"/>
        <v>A-SCCP</v>
      </c>
      <c r="AA20" s="6" t="str">
        <f t="shared" si="4"/>
        <v>SCCPs X-Cl%</v>
      </c>
      <c r="AB20" s="6" t="str">
        <f t="shared" si="0"/>
        <v>C12</v>
      </c>
      <c r="AC20" s="6" t="str">
        <f t="shared" si="1"/>
        <v>SCCP</v>
      </c>
      <c r="AD20" s="6" t="str">
        <f t="shared" si="2"/>
        <v>C12H19Cl7</v>
      </c>
      <c r="AE20" s="4">
        <f t="shared" ca="1" si="5"/>
        <v>37017</v>
      </c>
      <c r="AF20" s="35"/>
    </row>
    <row r="21" spans="1:32" x14ac:dyDescent="0.2">
      <c r="A21" s="21" t="s">
        <v>110</v>
      </c>
      <c r="B21" s="22" t="s">
        <v>125</v>
      </c>
      <c r="C21" s="22" t="s">
        <v>11</v>
      </c>
      <c r="D21" s="22" t="s">
        <v>99</v>
      </c>
      <c r="E21" s="20" t="s">
        <v>12</v>
      </c>
      <c r="F21" s="19">
        <v>0.125</v>
      </c>
      <c r="G21" s="23">
        <v>0.25</v>
      </c>
      <c r="H21" s="23">
        <v>0.5</v>
      </c>
      <c r="I21" s="23">
        <v>1</v>
      </c>
      <c r="J21" s="23">
        <v>2</v>
      </c>
      <c r="K21" s="23">
        <v>4</v>
      </c>
      <c r="L21" s="23">
        <v>8</v>
      </c>
      <c r="M21" s="20">
        <v>16</v>
      </c>
      <c r="N21" s="23">
        <v>2000</v>
      </c>
      <c r="O21" s="23">
        <v>5000</v>
      </c>
      <c r="P21" s="23">
        <v>10000</v>
      </c>
      <c r="Q21" s="23">
        <v>20000</v>
      </c>
      <c r="R21" s="23">
        <v>40000</v>
      </c>
      <c r="S21" s="23">
        <v>80000</v>
      </c>
      <c r="T21" s="23">
        <v>160000</v>
      </c>
      <c r="U21" s="20">
        <v>320000</v>
      </c>
      <c r="V21" s="23">
        <f ca="1">RSQ(INDIRECT(ADDRESS(ROW(),COLUMN()-9+MATCH(MIN(N21:U21),N21:U21,0)),TRUE):INDIRECT(ADDRESS(ROW(),COLUMN()-9+MATCH(MAX(N21:U21),N21:U21,0)),TRUE),INDIRECT(ADDRESS(ROW(),COLUMN()-17+MATCH(MIN(N21:U21),N21:U21,0)),TRUE):INDIRECT(ADDRESS(ROW(),COLUMN()-17+MATCH(MAX(N21:U21),N21:U21,0)),TRUE))</f>
        <v>0.999997653175279</v>
      </c>
      <c r="W21" s="40">
        <f ca="1">ROUND(SLOPE(INDIRECT(ADDRESS(ROW(),COLUMN()-10+MATCH(MIN(N21:U21),N21:U21,0)),TRUE):INDIRECT(ADDRESS(ROW(),COLUMN()-10+MATCH(MAX(N21:U21),N21:U21,0)),TRUE),INDIRECT(ADDRESS(ROW(),COLUMN()-18+MATCH(MIN(N21:U21),N21:U21,0)),TRUE):INDIRECT(ADDRESS(ROW(),COLUMN()-18+MATCH(MAX(N21:U21),N21:U21,0)),TRUE)),0)</f>
        <v>20009</v>
      </c>
      <c r="Y21" s="35"/>
      <c r="Z21" s="7" t="str">
        <f t="shared" si="3"/>
        <v>A-SCCP</v>
      </c>
      <c r="AA21" s="6" t="str">
        <f t="shared" si="4"/>
        <v>SCCPs X-Cl%</v>
      </c>
      <c r="AB21" s="6" t="str">
        <f t="shared" si="0"/>
        <v>C12</v>
      </c>
      <c r="AC21" s="6" t="str">
        <f t="shared" si="1"/>
        <v>SCCP</v>
      </c>
      <c r="AD21" s="6" t="str">
        <f t="shared" si="2"/>
        <v>C12H18Cl8</v>
      </c>
      <c r="AE21" s="4">
        <f t="shared" ca="1" si="5"/>
        <v>20009</v>
      </c>
      <c r="AF21" s="35"/>
    </row>
    <row r="22" spans="1:32" x14ac:dyDescent="0.2">
      <c r="A22" s="21" t="s">
        <v>110</v>
      </c>
      <c r="B22" s="22" t="s">
        <v>125</v>
      </c>
      <c r="C22" s="22" t="s">
        <v>11</v>
      </c>
      <c r="D22" s="22" t="s">
        <v>99</v>
      </c>
      <c r="E22" s="20" t="s">
        <v>13</v>
      </c>
      <c r="F22" s="19">
        <v>0.125</v>
      </c>
      <c r="G22" s="23">
        <v>0.25</v>
      </c>
      <c r="H22" s="23">
        <v>0.5</v>
      </c>
      <c r="I22" s="23">
        <v>1</v>
      </c>
      <c r="J22" s="23">
        <v>2</v>
      </c>
      <c r="K22" s="23">
        <v>4</v>
      </c>
      <c r="L22" s="23">
        <v>8</v>
      </c>
      <c r="M22" s="20">
        <v>16</v>
      </c>
      <c r="N22" s="23"/>
      <c r="O22" s="23"/>
      <c r="P22" s="23">
        <v>2500</v>
      </c>
      <c r="Q22" s="23">
        <v>5000</v>
      </c>
      <c r="R22" s="23">
        <v>10000</v>
      </c>
      <c r="S22" s="23">
        <v>20000</v>
      </c>
      <c r="T22" s="23">
        <v>40000</v>
      </c>
      <c r="U22" s="20">
        <v>80000</v>
      </c>
      <c r="V22" s="23">
        <f ca="1">RSQ(INDIRECT(ADDRESS(ROW(),COLUMN()-9+MATCH(MIN(N22:U22),N22:U22,0)),TRUE):INDIRECT(ADDRESS(ROW(),COLUMN()-9+MATCH(MAX(N22:U22),N22:U22,0)),TRUE),INDIRECT(ADDRESS(ROW(),COLUMN()-17+MATCH(MIN(N22:U22),N22:U22,0)),TRUE):INDIRECT(ADDRESS(ROW(),COLUMN()-17+MATCH(MAX(N22:U22),N22:U22,0)),TRUE))</f>
        <v>1</v>
      </c>
      <c r="W22" s="40">
        <f ca="1">ROUND(SLOPE(INDIRECT(ADDRESS(ROW(),COLUMN()-10+MATCH(MIN(N22:U22),N22:U22,0)),TRUE):INDIRECT(ADDRESS(ROW(),COLUMN()-10+MATCH(MAX(N22:U22),N22:U22,0)),TRUE),INDIRECT(ADDRESS(ROW(),COLUMN()-18+MATCH(MIN(N22:U22),N22:U22,0)),TRUE):INDIRECT(ADDRESS(ROW(),COLUMN()-18+MATCH(MAX(N22:U22),N22:U22,0)),TRUE)),0)</f>
        <v>5000</v>
      </c>
      <c r="Y22" s="35"/>
      <c r="Z22" s="7" t="str">
        <f t="shared" si="3"/>
        <v>A-SCCP</v>
      </c>
      <c r="AA22" s="6" t="str">
        <f t="shared" si="4"/>
        <v>SCCPs X-Cl%</v>
      </c>
      <c r="AB22" s="6" t="str">
        <f t="shared" si="0"/>
        <v>C12</v>
      </c>
      <c r="AC22" s="6" t="str">
        <f t="shared" si="1"/>
        <v>SCCP</v>
      </c>
      <c r="AD22" s="6" t="str">
        <f t="shared" si="2"/>
        <v>C12H17Cl9</v>
      </c>
      <c r="AE22" s="4">
        <f t="shared" ca="1" si="5"/>
        <v>5000</v>
      </c>
      <c r="AF22" s="35"/>
    </row>
    <row r="23" spans="1:32" x14ac:dyDescent="0.2">
      <c r="A23" s="21" t="s">
        <v>110</v>
      </c>
      <c r="B23" s="22" t="s">
        <v>125</v>
      </c>
      <c r="C23" s="22" t="s">
        <v>11</v>
      </c>
      <c r="D23" s="22" t="s">
        <v>99</v>
      </c>
      <c r="E23" s="20" t="s">
        <v>14</v>
      </c>
      <c r="F23" s="19">
        <v>0.125</v>
      </c>
      <c r="G23" s="23">
        <v>0.25</v>
      </c>
      <c r="H23" s="23">
        <v>0.5</v>
      </c>
      <c r="I23" s="23">
        <v>1</v>
      </c>
      <c r="J23" s="23">
        <v>2</v>
      </c>
      <c r="K23" s="23">
        <v>4</v>
      </c>
      <c r="L23" s="23">
        <v>8</v>
      </c>
      <c r="M23" s="20">
        <v>16</v>
      </c>
      <c r="N23" s="23"/>
      <c r="O23" s="23"/>
      <c r="P23" s="23"/>
      <c r="Q23" s="23">
        <v>5000</v>
      </c>
      <c r="R23" s="23">
        <v>10000</v>
      </c>
      <c r="S23" s="23">
        <v>20000</v>
      </c>
      <c r="T23" s="23">
        <v>40000</v>
      </c>
      <c r="U23" s="20">
        <v>80000</v>
      </c>
      <c r="V23" s="23">
        <f ca="1">RSQ(INDIRECT(ADDRESS(ROW(),COLUMN()-9+MATCH(MIN(N23:U23),N23:U23,0)),TRUE):INDIRECT(ADDRESS(ROW(),COLUMN()-9+MATCH(MAX(N23:U23),N23:U23,0)),TRUE),INDIRECT(ADDRESS(ROW(),COLUMN()-17+MATCH(MIN(N23:U23),N23:U23,0)),TRUE):INDIRECT(ADDRESS(ROW(),COLUMN()-17+MATCH(MAX(N23:U23),N23:U23,0)),TRUE))</f>
        <v>0.99999999999999978</v>
      </c>
      <c r="W23" s="40">
        <f ca="1">ROUND(SLOPE(INDIRECT(ADDRESS(ROW(),COLUMN()-10+MATCH(MIN(N23:U23),N23:U23,0)),TRUE):INDIRECT(ADDRESS(ROW(),COLUMN()-10+MATCH(MAX(N23:U23),N23:U23,0)),TRUE),INDIRECT(ADDRESS(ROW(),COLUMN()-18+MATCH(MIN(N23:U23),N23:U23,0)),TRUE):INDIRECT(ADDRESS(ROW(),COLUMN()-18+MATCH(MAX(N23:U23),N23:U23,0)),TRUE)),0)</f>
        <v>5000</v>
      </c>
      <c r="Y23" s="35"/>
      <c r="Z23" s="7" t="str">
        <f t="shared" si="3"/>
        <v>A-SCCP</v>
      </c>
      <c r="AA23" s="6" t="str">
        <f t="shared" si="4"/>
        <v>SCCPs X-Cl%</v>
      </c>
      <c r="AB23" s="6" t="str">
        <f t="shared" si="0"/>
        <v>C12</v>
      </c>
      <c r="AC23" s="6" t="str">
        <f t="shared" si="1"/>
        <v>SCCP</v>
      </c>
      <c r="AD23" s="6" t="str">
        <f t="shared" si="2"/>
        <v>C12H16Cl10</v>
      </c>
      <c r="AE23" s="4">
        <f t="shared" ca="1" si="5"/>
        <v>5000</v>
      </c>
      <c r="AF23" s="35"/>
    </row>
    <row r="24" spans="1:32" x14ac:dyDescent="0.2">
      <c r="A24" s="21" t="s">
        <v>110</v>
      </c>
      <c r="B24" s="22" t="s">
        <v>125</v>
      </c>
      <c r="C24" s="22" t="s">
        <v>11</v>
      </c>
      <c r="D24" s="22" t="s">
        <v>99</v>
      </c>
      <c r="E24" s="20" t="s">
        <v>39</v>
      </c>
      <c r="F24" s="25">
        <v>0.125</v>
      </c>
      <c r="G24" s="26">
        <v>0.25</v>
      </c>
      <c r="H24" s="26">
        <v>0.5</v>
      </c>
      <c r="I24" s="26">
        <v>1</v>
      </c>
      <c r="J24" s="26">
        <v>2</v>
      </c>
      <c r="K24" s="26">
        <v>4</v>
      </c>
      <c r="L24" s="26">
        <v>8</v>
      </c>
      <c r="M24" s="24">
        <v>16</v>
      </c>
      <c r="N24" s="23"/>
      <c r="O24" s="23"/>
      <c r="P24" s="23"/>
      <c r="Q24" s="23"/>
      <c r="R24" s="23"/>
      <c r="S24" s="23"/>
      <c r="T24" s="23"/>
      <c r="U24" s="20"/>
      <c r="V24" s="23" t="e">
        <f ca="1">RSQ(INDIRECT(ADDRESS(ROW(),COLUMN()-9+MATCH(MIN(N24:U24),N24:U24,0)),TRUE):INDIRECT(ADDRESS(ROW(),COLUMN()-9+MATCH(MAX(N24:U24),N24:U24,0)),TRUE),INDIRECT(ADDRESS(ROW(),COLUMN()-17+MATCH(MIN(N24:U24),N24:U24,0)),TRUE):INDIRECT(ADDRESS(ROW(),COLUMN()-17+MATCH(MAX(N24:U24),N24:U24,0)),TRUE))</f>
        <v>#N/A</v>
      </c>
      <c r="W24" s="40" t="e">
        <f ca="1">ROUND(SLOPE(INDIRECT(ADDRESS(ROW(),COLUMN()-10+MATCH(MIN(N24:U24),N24:U24,0)),TRUE):INDIRECT(ADDRESS(ROW(),COLUMN()-10+MATCH(MAX(N24:U24),N24:U24,0)),TRUE),INDIRECT(ADDRESS(ROW(),COLUMN()-18+MATCH(MIN(N24:U24),N24:U24,0)),TRUE):INDIRECT(ADDRESS(ROW(),COLUMN()-18+MATCH(MAX(N24:U24),N24:U24,0)),TRUE)),0)</f>
        <v>#N/A</v>
      </c>
      <c r="Y24" s="35"/>
      <c r="Z24" s="7" t="str">
        <f t="shared" si="3"/>
        <v>A-SCCP</v>
      </c>
      <c r="AA24" s="6" t="str">
        <f t="shared" si="4"/>
        <v>SCCPs X-Cl%</v>
      </c>
      <c r="AB24" s="6" t="str">
        <f t="shared" si="0"/>
        <v>C12</v>
      </c>
      <c r="AC24" s="6" t="str">
        <f t="shared" si="1"/>
        <v>SCCP</v>
      </c>
      <c r="AD24" s="6" t="str">
        <f t="shared" si="2"/>
        <v>C12H15Cl11</v>
      </c>
      <c r="AE24" s="4">
        <f t="shared" ca="1" si="5"/>
        <v>0</v>
      </c>
      <c r="AF24" s="35"/>
    </row>
    <row r="25" spans="1:32" x14ac:dyDescent="0.2">
      <c r="A25" s="21" t="s">
        <v>110</v>
      </c>
      <c r="B25" s="22" t="s">
        <v>125</v>
      </c>
      <c r="C25" s="22" t="s">
        <v>16</v>
      </c>
      <c r="D25" s="22" t="s">
        <v>99</v>
      </c>
      <c r="E25" s="20" t="s">
        <v>40</v>
      </c>
      <c r="F25" s="19">
        <v>0.125</v>
      </c>
      <c r="G25" s="23">
        <v>0.25</v>
      </c>
      <c r="H25" s="23">
        <v>0.5</v>
      </c>
      <c r="I25" s="23">
        <v>1</v>
      </c>
      <c r="J25" s="23">
        <v>2</v>
      </c>
      <c r="K25" s="23">
        <v>4</v>
      </c>
      <c r="L25" s="23">
        <v>8</v>
      </c>
      <c r="M25" s="20">
        <v>16</v>
      </c>
      <c r="N25" s="23"/>
      <c r="O25" s="23"/>
      <c r="P25" s="23"/>
      <c r="Q25" s="23">
        <v>7000</v>
      </c>
      <c r="R25" s="23">
        <v>14000</v>
      </c>
      <c r="S25" s="23">
        <v>28000</v>
      </c>
      <c r="T25" s="23">
        <v>56000</v>
      </c>
      <c r="U25" s="20">
        <v>112000</v>
      </c>
      <c r="V25" s="23">
        <f ca="1">RSQ(INDIRECT(ADDRESS(ROW(),COLUMN()-9+MATCH(MIN(N25:U25),N25:U25,0)),TRUE):INDIRECT(ADDRESS(ROW(),COLUMN()-9+MATCH(MAX(N25:U25),N25:U25,0)),TRUE),INDIRECT(ADDRESS(ROW(),COLUMN()-17+MATCH(MIN(N25:U25),N25:U25,0)),TRUE):INDIRECT(ADDRESS(ROW(),COLUMN()-17+MATCH(MAX(N25:U25),N25:U25,0)),TRUE))</f>
        <v>1</v>
      </c>
      <c r="W25" s="40">
        <f ca="1">ROUND(SLOPE(INDIRECT(ADDRESS(ROW(),COLUMN()-10+MATCH(MIN(N25:U25),N25:U25,0)),TRUE):INDIRECT(ADDRESS(ROW(),COLUMN()-10+MATCH(MAX(N25:U25),N25:U25,0)),TRUE),INDIRECT(ADDRESS(ROW(),COLUMN()-18+MATCH(MIN(N25:U25),N25:U25,0)),TRUE):INDIRECT(ADDRESS(ROW(),COLUMN()-18+MATCH(MAX(N25:U25),N25:U25,0)),TRUE)),0)</f>
        <v>7000</v>
      </c>
      <c r="Y25" s="35"/>
      <c r="Z25" s="7" t="str">
        <f t="shared" si="3"/>
        <v>A-SCCP</v>
      </c>
      <c r="AA25" s="6" t="str">
        <f t="shared" si="4"/>
        <v>SCCPs X-Cl%</v>
      </c>
      <c r="AB25" s="6" t="str">
        <f t="shared" si="0"/>
        <v>C13</v>
      </c>
      <c r="AC25" s="6" t="str">
        <f t="shared" si="1"/>
        <v>SCCP</v>
      </c>
      <c r="AD25" s="6" t="str">
        <f t="shared" si="2"/>
        <v>C13H23Cl5</v>
      </c>
      <c r="AE25" s="4">
        <f t="shared" ca="1" si="5"/>
        <v>7000</v>
      </c>
      <c r="AF25" s="35"/>
    </row>
    <row r="26" spans="1:32" x14ac:dyDescent="0.2">
      <c r="A26" s="21" t="s">
        <v>110</v>
      </c>
      <c r="B26" s="22" t="s">
        <v>125</v>
      </c>
      <c r="C26" s="22" t="s">
        <v>16</v>
      </c>
      <c r="D26" s="22" t="s">
        <v>99</v>
      </c>
      <c r="E26" s="20" t="s">
        <v>15</v>
      </c>
      <c r="F26" s="19">
        <v>0.125</v>
      </c>
      <c r="G26" s="23">
        <v>0.25</v>
      </c>
      <c r="H26" s="23">
        <v>0.5</v>
      </c>
      <c r="I26" s="23">
        <v>1</v>
      </c>
      <c r="J26" s="23">
        <v>2</v>
      </c>
      <c r="K26" s="23">
        <v>4</v>
      </c>
      <c r="L26" s="23">
        <v>8</v>
      </c>
      <c r="M26" s="20">
        <v>16</v>
      </c>
      <c r="N26" s="23"/>
      <c r="O26" s="23"/>
      <c r="P26" s="23">
        <v>15000</v>
      </c>
      <c r="Q26" s="23">
        <v>30000</v>
      </c>
      <c r="R26" s="23">
        <v>60000</v>
      </c>
      <c r="S26" s="23">
        <v>120000</v>
      </c>
      <c r="T26" s="23">
        <v>240000</v>
      </c>
      <c r="U26" s="20">
        <v>480000</v>
      </c>
      <c r="V26" s="23">
        <f ca="1">RSQ(INDIRECT(ADDRESS(ROW(),COLUMN()-9+MATCH(MIN(N26:U26),N26:U26,0)),TRUE):INDIRECT(ADDRESS(ROW(),COLUMN()-9+MATCH(MAX(N26:U26),N26:U26,0)),TRUE),INDIRECT(ADDRESS(ROW(),COLUMN()-17+MATCH(MIN(N26:U26),N26:U26,0)),TRUE):INDIRECT(ADDRESS(ROW(),COLUMN()-17+MATCH(MAX(N26:U26),N26:U26,0)),TRUE))</f>
        <v>1</v>
      </c>
      <c r="W26" s="40">
        <f ca="1">ROUND(SLOPE(INDIRECT(ADDRESS(ROW(),COLUMN()-10+MATCH(MIN(N26:U26),N26:U26,0)),TRUE):INDIRECT(ADDRESS(ROW(),COLUMN()-10+MATCH(MAX(N26:U26),N26:U26,0)),TRUE),INDIRECT(ADDRESS(ROW(),COLUMN()-18+MATCH(MIN(N26:U26),N26:U26,0)),TRUE):INDIRECT(ADDRESS(ROW(),COLUMN()-18+MATCH(MAX(N26:U26),N26:U26,0)),TRUE)),0)</f>
        <v>30000</v>
      </c>
      <c r="Y26" s="35"/>
      <c r="Z26" s="7" t="str">
        <f t="shared" si="3"/>
        <v>A-SCCP</v>
      </c>
      <c r="AA26" s="6" t="str">
        <f t="shared" si="4"/>
        <v>SCCPs X-Cl%</v>
      </c>
      <c r="AB26" s="6" t="str">
        <f t="shared" si="0"/>
        <v>C13</v>
      </c>
      <c r="AC26" s="6" t="str">
        <f t="shared" si="1"/>
        <v>SCCP</v>
      </c>
      <c r="AD26" s="6" t="str">
        <f t="shared" si="2"/>
        <v>C13H22Cl6</v>
      </c>
      <c r="AE26" s="4">
        <f t="shared" ca="1" si="5"/>
        <v>30000</v>
      </c>
      <c r="AF26" s="35"/>
    </row>
    <row r="27" spans="1:32" x14ac:dyDescent="0.2">
      <c r="A27" s="21" t="s">
        <v>110</v>
      </c>
      <c r="B27" s="22" t="s">
        <v>125</v>
      </c>
      <c r="C27" s="22" t="s">
        <v>16</v>
      </c>
      <c r="D27" s="22" t="s">
        <v>99</v>
      </c>
      <c r="E27" s="20" t="s">
        <v>17</v>
      </c>
      <c r="F27" s="19">
        <v>0.125</v>
      </c>
      <c r="G27" s="23">
        <v>0.25</v>
      </c>
      <c r="H27" s="23">
        <v>0.5</v>
      </c>
      <c r="I27" s="23">
        <v>1</v>
      </c>
      <c r="J27" s="23">
        <v>2</v>
      </c>
      <c r="K27" s="23">
        <v>4</v>
      </c>
      <c r="L27" s="23">
        <v>8</v>
      </c>
      <c r="M27" s="20">
        <v>16</v>
      </c>
      <c r="N27" s="23">
        <v>4500</v>
      </c>
      <c r="O27" s="23">
        <v>11250</v>
      </c>
      <c r="P27" s="23">
        <v>22500</v>
      </c>
      <c r="Q27" s="23">
        <v>45000</v>
      </c>
      <c r="R27" s="23">
        <v>90000</v>
      </c>
      <c r="S27" s="23">
        <v>180000</v>
      </c>
      <c r="T27" s="23">
        <v>360000</v>
      </c>
      <c r="U27" s="20">
        <v>720000</v>
      </c>
      <c r="V27" s="23">
        <f ca="1">RSQ(INDIRECT(ADDRESS(ROW(),COLUMN()-9+MATCH(MIN(N27:U27),N27:U27,0)),TRUE):INDIRECT(ADDRESS(ROW(),COLUMN()-9+MATCH(MAX(N27:U27),N27:U27,0)),TRUE),INDIRECT(ADDRESS(ROW(),COLUMN()-17+MATCH(MIN(N27:U27),N27:U27,0)),TRUE):INDIRECT(ADDRESS(ROW(),COLUMN()-17+MATCH(MAX(N27:U27),N27:U27,0)),TRUE))</f>
        <v>0.99999765317527944</v>
      </c>
      <c r="W27" s="40">
        <f ca="1">ROUND(SLOPE(INDIRECT(ADDRESS(ROW(),COLUMN()-10+MATCH(MIN(N27:U27),N27:U27,0)),TRUE):INDIRECT(ADDRESS(ROW(),COLUMN()-10+MATCH(MAX(N27:U27),N27:U27,0)),TRUE),INDIRECT(ADDRESS(ROW(),COLUMN()-18+MATCH(MIN(N27:U27),N27:U27,0)),TRUE):INDIRECT(ADDRESS(ROW(),COLUMN()-18+MATCH(MAX(N27:U27),N27:U27,0)),TRUE)),0)</f>
        <v>45020</v>
      </c>
      <c r="Y27" s="35"/>
      <c r="Z27" s="7" t="str">
        <f t="shared" si="3"/>
        <v>A-SCCP</v>
      </c>
      <c r="AA27" s="6" t="str">
        <f t="shared" si="4"/>
        <v>SCCPs X-Cl%</v>
      </c>
      <c r="AB27" s="6" t="str">
        <f t="shared" si="0"/>
        <v>C13</v>
      </c>
      <c r="AC27" s="6" t="str">
        <f t="shared" si="1"/>
        <v>SCCP</v>
      </c>
      <c r="AD27" s="6" t="str">
        <f t="shared" si="2"/>
        <v>C13H21Cl7</v>
      </c>
      <c r="AE27" s="4">
        <f t="shared" ca="1" si="5"/>
        <v>45020</v>
      </c>
      <c r="AF27" s="35"/>
    </row>
    <row r="28" spans="1:32" x14ac:dyDescent="0.2">
      <c r="A28" s="21" t="s">
        <v>110</v>
      </c>
      <c r="B28" s="22" t="s">
        <v>125</v>
      </c>
      <c r="C28" s="22" t="s">
        <v>16</v>
      </c>
      <c r="D28" s="22" t="s">
        <v>99</v>
      </c>
      <c r="E28" s="20" t="s">
        <v>18</v>
      </c>
      <c r="F28" s="19">
        <v>0.125</v>
      </c>
      <c r="G28" s="23">
        <v>0.25</v>
      </c>
      <c r="H28" s="23">
        <v>0.5</v>
      </c>
      <c r="I28" s="23">
        <v>1</v>
      </c>
      <c r="J28" s="23">
        <v>2</v>
      </c>
      <c r="K28" s="23">
        <v>4</v>
      </c>
      <c r="L28" s="23">
        <v>8</v>
      </c>
      <c r="M28" s="20">
        <v>16</v>
      </c>
      <c r="N28" s="23">
        <v>2700</v>
      </c>
      <c r="O28" s="23">
        <v>6750</v>
      </c>
      <c r="P28" s="23">
        <v>13500</v>
      </c>
      <c r="Q28" s="23">
        <v>27000</v>
      </c>
      <c r="R28" s="23">
        <v>54000</v>
      </c>
      <c r="S28" s="23">
        <v>108000</v>
      </c>
      <c r="T28" s="23">
        <v>216000</v>
      </c>
      <c r="U28" s="20">
        <v>432000</v>
      </c>
      <c r="V28" s="23">
        <f ca="1">RSQ(INDIRECT(ADDRESS(ROW(),COLUMN()-9+MATCH(MIN(N28:U28),N28:U28,0)),TRUE):INDIRECT(ADDRESS(ROW(),COLUMN()-9+MATCH(MAX(N28:U28),N28:U28,0)),TRUE),INDIRECT(ADDRESS(ROW(),COLUMN()-17+MATCH(MIN(N28:U28),N28:U28,0)),TRUE):INDIRECT(ADDRESS(ROW(),COLUMN()-17+MATCH(MAX(N28:U28),N28:U28,0)),TRUE))</f>
        <v>0.99999765317527922</v>
      </c>
      <c r="W28" s="40">
        <f ca="1">ROUND(SLOPE(INDIRECT(ADDRESS(ROW(),COLUMN()-10+MATCH(MIN(N28:U28),N28:U28,0)),TRUE):INDIRECT(ADDRESS(ROW(),COLUMN()-10+MATCH(MAX(N28:U28),N28:U28,0)),TRUE),INDIRECT(ADDRESS(ROW(),COLUMN()-18+MATCH(MIN(N28:U28),N28:U28,0)),TRUE):INDIRECT(ADDRESS(ROW(),COLUMN()-18+MATCH(MAX(N28:U28),N28:U28,0)),TRUE)),0)</f>
        <v>27012</v>
      </c>
      <c r="Y28" s="35"/>
      <c r="Z28" s="7" t="str">
        <f t="shared" si="3"/>
        <v>A-SCCP</v>
      </c>
      <c r="AA28" s="6" t="str">
        <f t="shared" si="4"/>
        <v>SCCPs X-Cl%</v>
      </c>
      <c r="AB28" s="6" t="str">
        <f t="shared" si="0"/>
        <v>C13</v>
      </c>
      <c r="AC28" s="6" t="str">
        <f t="shared" si="1"/>
        <v>SCCP</v>
      </c>
      <c r="AD28" s="6" t="str">
        <f t="shared" si="2"/>
        <v>C13H20Cl8</v>
      </c>
      <c r="AE28" s="4">
        <f t="shared" ca="1" si="5"/>
        <v>27012</v>
      </c>
      <c r="AF28" s="35"/>
    </row>
    <row r="29" spans="1:32" x14ac:dyDescent="0.2">
      <c r="A29" s="21" t="s">
        <v>110</v>
      </c>
      <c r="B29" s="22" t="s">
        <v>125</v>
      </c>
      <c r="C29" s="22" t="s">
        <v>16</v>
      </c>
      <c r="D29" s="22" t="s">
        <v>99</v>
      </c>
      <c r="E29" s="20" t="s">
        <v>19</v>
      </c>
      <c r="F29" s="19">
        <v>0.125</v>
      </c>
      <c r="G29" s="23">
        <v>0.25</v>
      </c>
      <c r="H29" s="23">
        <v>0.5</v>
      </c>
      <c r="I29" s="23">
        <v>1</v>
      </c>
      <c r="J29" s="23">
        <v>2</v>
      </c>
      <c r="K29" s="23">
        <v>4</v>
      </c>
      <c r="L29" s="23">
        <v>8</v>
      </c>
      <c r="M29" s="20">
        <v>16</v>
      </c>
      <c r="N29" s="23">
        <v>1200</v>
      </c>
      <c r="O29" s="23">
        <v>3000</v>
      </c>
      <c r="P29" s="23">
        <v>6000</v>
      </c>
      <c r="Q29" s="23">
        <v>12000</v>
      </c>
      <c r="R29" s="23">
        <v>24000</v>
      </c>
      <c r="S29" s="23">
        <v>48000</v>
      </c>
      <c r="T29" s="23">
        <v>96000</v>
      </c>
      <c r="U29" s="20">
        <v>192000</v>
      </c>
      <c r="V29" s="23">
        <f ca="1">RSQ(INDIRECT(ADDRESS(ROW(),COLUMN()-9+MATCH(MIN(N29:U29),N29:U29,0)),TRUE):INDIRECT(ADDRESS(ROW(),COLUMN()-9+MATCH(MAX(N29:U29),N29:U29,0)),TRUE),INDIRECT(ADDRESS(ROW(),COLUMN()-17+MATCH(MIN(N29:U29),N29:U29,0)),TRUE):INDIRECT(ADDRESS(ROW(),COLUMN()-17+MATCH(MAX(N29:U29),N29:U29,0)),TRUE))</f>
        <v>0.999997653175279</v>
      </c>
      <c r="W29" s="40">
        <f ca="1">ROUND(SLOPE(INDIRECT(ADDRESS(ROW(),COLUMN()-10+MATCH(MIN(N29:U29),N29:U29,0)),TRUE):INDIRECT(ADDRESS(ROW(),COLUMN()-10+MATCH(MAX(N29:U29),N29:U29,0)),TRUE),INDIRECT(ADDRESS(ROW(),COLUMN()-18+MATCH(MIN(N29:U29),N29:U29,0)),TRUE):INDIRECT(ADDRESS(ROW(),COLUMN()-18+MATCH(MAX(N29:U29),N29:U29,0)),TRUE)),0)</f>
        <v>12005</v>
      </c>
      <c r="Y29" s="35"/>
      <c r="Z29" s="7" t="str">
        <f t="shared" si="3"/>
        <v>A-SCCP</v>
      </c>
      <c r="AA29" s="6" t="str">
        <f t="shared" si="4"/>
        <v>SCCPs X-Cl%</v>
      </c>
      <c r="AB29" s="6" t="str">
        <f t="shared" si="0"/>
        <v>C13</v>
      </c>
      <c r="AC29" s="6" t="str">
        <f t="shared" si="1"/>
        <v>SCCP</v>
      </c>
      <c r="AD29" s="6" t="str">
        <f t="shared" si="2"/>
        <v>C13H19Cl9</v>
      </c>
      <c r="AE29" s="4">
        <f t="shared" ca="1" si="5"/>
        <v>12005</v>
      </c>
      <c r="AF29" s="35"/>
    </row>
    <row r="30" spans="1:32" x14ac:dyDescent="0.2">
      <c r="A30" s="21" t="s">
        <v>110</v>
      </c>
      <c r="B30" s="22" t="s">
        <v>125</v>
      </c>
      <c r="C30" s="22" t="s">
        <v>16</v>
      </c>
      <c r="D30" s="22" t="s">
        <v>99</v>
      </c>
      <c r="E30" s="20" t="s">
        <v>20</v>
      </c>
      <c r="F30" s="19">
        <v>0.125</v>
      </c>
      <c r="G30" s="23">
        <v>0.25</v>
      </c>
      <c r="H30" s="23">
        <v>0.5</v>
      </c>
      <c r="I30" s="23">
        <v>1</v>
      </c>
      <c r="J30" s="23">
        <v>2</v>
      </c>
      <c r="K30" s="23">
        <v>4</v>
      </c>
      <c r="L30" s="23">
        <v>8</v>
      </c>
      <c r="M30" s="20">
        <v>16</v>
      </c>
      <c r="N30" s="23">
        <v>200</v>
      </c>
      <c r="O30" s="23">
        <v>500</v>
      </c>
      <c r="P30" s="23">
        <v>1000</v>
      </c>
      <c r="Q30" s="23">
        <v>2000</v>
      </c>
      <c r="R30" s="23">
        <v>4000</v>
      </c>
      <c r="S30" s="23">
        <v>8000</v>
      </c>
      <c r="T30" s="23">
        <v>16000</v>
      </c>
      <c r="U30" s="20">
        <v>32000</v>
      </c>
      <c r="V30" s="23">
        <f ca="1">RSQ(INDIRECT(ADDRESS(ROW(),COLUMN()-9+MATCH(MIN(N30:U30),N30:U30,0)),TRUE):INDIRECT(ADDRESS(ROW(),COLUMN()-9+MATCH(MAX(N30:U30),N30:U30,0)),TRUE),INDIRECT(ADDRESS(ROW(),COLUMN()-17+MATCH(MIN(N30:U30),N30:U30,0)),TRUE):INDIRECT(ADDRESS(ROW(),COLUMN()-17+MATCH(MAX(N30:U30),N30:U30,0)),TRUE))</f>
        <v>0.99999765317527922</v>
      </c>
      <c r="W30" s="40">
        <f ca="1">ROUND(SLOPE(INDIRECT(ADDRESS(ROW(),COLUMN()-10+MATCH(MIN(N30:U30),N30:U30,0)),TRUE):INDIRECT(ADDRESS(ROW(),COLUMN()-10+MATCH(MAX(N30:U30),N30:U30,0)),TRUE),INDIRECT(ADDRESS(ROW(),COLUMN()-18+MATCH(MIN(N30:U30),N30:U30,0)),TRUE):INDIRECT(ADDRESS(ROW(),COLUMN()-18+MATCH(MAX(N30:U30),N30:U30,0)),TRUE)),0)</f>
        <v>2001</v>
      </c>
      <c r="Y30" s="35"/>
      <c r="Z30" s="7" t="str">
        <f t="shared" si="3"/>
        <v>A-SCCP</v>
      </c>
      <c r="AA30" s="6" t="str">
        <f t="shared" si="4"/>
        <v>SCCPs X-Cl%</v>
      </c>
      <c r="AB30" s="6" t="str">
        <f t="shared" si="0"/>
        <v>C13</v>
      </c>
      <c r="AC30" s="6" t="str">
        <f t="shared" si="1"/>
        <v>SCCP</v>
      </c>
      <c r="AD30" s="6" t="str">
        <f t="shared" si="2"/>
        <v>C13H18Cl10</v>
      </c>
      <c r="AE30" s="4">
        <f t="shared" ca="1" si="5"/>
        <v>2001</v>
      </c>
      <c r="AF30" s="35"/>
    </row>
    <row r="31" spans="1:32" ht="13.5" thickBot="1" x14ac:dyDescent="0.25">
      <c r="A31" s="30" t="s">
        <v>110</v>
      </c>
      <c r="B31" s="31" t="s">
        <v>125</v>
      </c>
      <c r="C31" s="31" t="s">
        <v>16</v>
      </c>
      <c r="D31" s="31" t="s">
        <v>99</v>
      </c>
      <c r="E31" s="32" t="s">
        <v>21</v>
      </c>
      <c r="F31" s="33">
        <v>0.125</v>
      </c>
      <c r="G31" s="34">
        <v>0.25</v>
      </c>
      <c r="H31" s="34">
        <v>0.5</v>
      </c>
      <c r="I31" s="34">
        <v>1</v>
      </c>
      <c r="J31" s="34">
        <v>2</v>
      </c>
      <c r="K31" s="34">
        <v>4</v>
      </c>
      <c r="L31" s="34">
        <v>8</v>
      </c>
      <c r="M31" s="32">
        <v>16</v>
      </c>
      <c r="N31" s="34"/>
      <c r="O31" s="34"/>
      <c r="P31" s="34"/>
      <c r="Q31" s="34"/>
      <c r="R31" s="34"/>
      <c r="S31" s="34"/>
      <c r="T31" s="34"/>
      <c r="U31" s="32"/>
      <c r="V31" s="34" t="e">
        <f ca="1">RSQ(INDIRECT(ADDRESS(ROW(),COLUMN()-9+MATCH(MIN(N31:U31),N31:U31,0)),TRUE):INDIRECT(ADDRESS(ROW(),COLUMN()-9+MATCH(MAX(N31:U31),N31:U31,0)),TRUE),INDIRECT(ADDRESS(ROW(),COLUMN()-17+MATCH(MIN(N31:U31),N31:U31,0)),TRUE):INDIRECT(ADDRESS(ROW(),COLUMN()-17+MATCH(MAX(N31:U31),N31:U31,0)),TRUE))</f>
        <v>#N/A</v>
      </c>
      <c r="W31" s="41" t="e">
        <f ca="1">ROUND(SLOPE(INDIRECT(ADDRESS(ROW(),COLUMN()-10+MATCH(MIN(N31:U31),N31:U31,0)),TRUE):INDIRECT(ADDRESS(ROW(),COLUMN()-10+MATCH(MAX(N31:U31),N31:U31,0)),TRUE),INDIRECT(ADDRESS(ROW(),COLUMN()-18+MATCH(MIN(N31:U31),N31:U31,0)),TRUE):INDIRECT(ADDRESS(ROW(),COLUMN()-18+MATCH(MAX(N31:U31),N31:U31,0)),TRUE)),0)</f>
        <v>#N/A</v>
      </c>
      <c r="Y31" s="35"/>
      <c r="Z31" s="8" t="str">
        <f t="shared" si="3"/>
        <v>A-SCCP</v>
      </c>
      <c r="AA31" s="9" t="str">
        <f t="shared" si="4"/>
        <v>SCCPs X-Cl%</v>
      </c>
      <c r="AB31" s="9" t="str">
        <f t="shared" si="0"/>
        <v>C13</v>
      </c>
      <c r="AC31" s="9" t="str">
        <f t="shared" si="1"/>
        <v>SCCP</v>
      </c>
      <c r="AD31" s="9" t="str">
        <f t="shared" si="2"/>
        <v>C13H17Cl11</v>
      </c>
      <c r="AE31" s="5">
        <f t="shared" ca="1" si="5"/>
        <v>0</v>
      </c>
      <c r="AF31" s="35"/>
    </row>
    <row r="32" spans="1:32" x14ac:dyDescent="0.2">
      <c r="A32" s="13" t="s">
        <v>113</v>
      </c>
      <c r="B32" s="14" t="s">
        <v>125</v>
      </c>
      <c r="C32" s="14" t="s">
        <v>2</v>
      </c>
      <c r="D32" s="14" t="s">
        <v>99</v>
      </c>
      <c r="E32" s="15" t="s">
        <v>33</v>
      </c>
      <c r="F32" s="16">
        <v>0.125</v>
      </c>
      <c r="G32" s="17">
        <v>0.25</v>
      </c>
      <c r="H32" s="18">
        <v>0.5</v>
      </c>
      <c r="I32" s="18">
        <v>1</v>
      </c>
      <c r="J32" s="18">
        <v>2</v>
      </c>
      <c r="K32" s="18">
        <v>4</v>
      </c>
      <c r="L32" s="18">
        <v>8</v>
      </c>
      <c r="M32" s="15">
        <v>16</v>
      </c>
      <c r="N32" s="17"/>
      <c r="O32" s="17"/>
      <c r="P32" s="18"/>
      <c r="Q32" s="18"/>
      <c r="R32" s="18"/>
      <c r="S32" s="18"/>
      <c r="T32" s="18"/>
      <c r="U32" s="15"/>
      <c r="V32" s="23" t="e">
        <f ca="1">RSQ(INDIRECT(ADDRESS(ROW(),COLUMN()-9+MATCH(MIN(N32:U32),N32:U32,0)),TRUE):INDIRECT(ADDRESS(ROW(),COLUMN()-9+MATCH(MAX(N32:U32),N32:U32,0)),TRUE),INDIRECT(ADDRESS(ROW(),COLUMN()-17+MATCH(MIN(N32:U32),N32:U32,0)),TRUE):INDIRECT(ADDRESS(ROW(),COLUMN()-17+MATCH(MAX(N32:U32),N32:U32,0)),TRUE))</f>
        <v>#N/A</v>
      </c>
      <c r="W32" s="39" t="e">
        <f ca="1">ROUND(SLOPE(INDIRECT(ADDRESS(ROW(),COLUMN()-10+MATCH(MIN(N32:U32),N32:U32,0)),TRUE):INDIRECT(ADDRESS(ROW(),COLUMN()-10+MATCH(MAX(N32:U32),N32:U32,0)),TRUE),INDIRECT(ADDRESS(ROW(),COLUMN()-18+MATCH(MIN(N32:U32),N32:U32,0)),TRUE):INDIRECT(ADDRESS(ROW(),COLUMN()-18+MATCH(MAX(N32:U32),N32:U32,0)),TRUE)),0)</f>
        <v>#N/A</v>
      </c>
      <c r="Y32" s="35"/>
      <c r="Z32" s="12" t="str">
        <f>A32</f>
        <v>B-SCCP</v>
      </c>
      <c r="AA32" s="11" t="str">
        <f t="shared" si="4"/>
        <v>SCCPs X-Cl%</v>
      </c>
      <c r="AB32" s="11" t="str">
        <f t="shared" si="0"/>
        <v>C10</v>
      </c>
      <c r="AC32" s="11" t="str">
        <f t="shared" si="1"/>
        <v>SCCP</v>
      </c>
      <c r="AD32" s="11" t="str">
        <f t="shared" si="2"/>
        <v>C10H17Cl5</v>
      </c>
      <c r="AE32" s="10">
        <f t="shared" ca="1" si="5"/>
        <v>0</v>
      </c>
      <c r="AF32" s="35"/>
    </row>
    <row r="33" spans="1:32" x14ac:dyDescent="0.2">
      <c r="A33" s="21" t="s">
        <v>113</v>
      </c>
      <c r="B33" s="22" t="s">
        <v>125</v>
      </c>
      <c r="C33" s="22" t="s">
        <v>2</v>
      </c>
      <c r="D33" s="22" t="s">
        <v>99</v>
      </c>
      <c r="E33" s="20" t="s">
        <v>24</v>
      </c>
      <c r="F33" s="19">
        <v>0.125</v>
      </c>
      <c r="G33" s="23">
        <v>0.25</v>
      </c>
      <c r="H33" s="23">
        <v>0.5</v>
      </c>
      <c r="I33" s="23">
        <v>1</v>
      </c>
      <c r="J33" s="23">
        <v>2</v>
      </c>
      <c r="K33" s="23">
        <v>4</v>
      </c>
      <c r="L33" s="23">
        <v>8</v>
      </c>
      <c r="M33" s="20">
        <v>16</v>
      </c>
      <c r="N33" s="23"/>
      <c r="O33" s="23"/>
      <c r="P33" s="23"/>
      <c r="Q33" s="23">
        <v>4000</v>
      </c>
      <c r="R33" s="23">
        <v>8000</v>
      </c>
      <c r="S33" s="23">
        <v>16000</v>
      </c>
      <c r="T33" s="23">
        <v>32000</v>
      </c>
      <c r="U33" s="20"/>
      <c r="V33" s="23">
        <f ca="1">RSQ(INDIRECT(ADDRESS(ROW(),COLUMN()-9+MATCH(MIN(N33:U33),N33:U33,0)),TRUE):INDIRECT(ADDRESS(ROW(),COLUMN()-9+MATCH(MAX(N33:U33),N33:U33,0)),TRUE),INDIRECT(ADDRESS(ROW(),COLUMN()-17+MATCH(MIN(N33:U33),N33:U33,0)),TRUE):INDIRECT(ADDRESS(ROW(),COLUMN()-17+MATCH(MAX(N33:U33),N33:U33,0)),TRUE))</f>
        <v>1</v>
      </c>
      <c r="W33" s="40">
        <f ca="1">ROUND(SLOPE(INDIRECT(ADDRESS(ROW(),COLUMN()-10+MATCH(MIN(N33:U33),N33:U33,0)),TRUE):INDIRECT(ADDRESS(ROW(),COLUMN()-10+MATCH(MAX(N33:U33),N33:U33,0)),TRUE),INDIRECT(ADDRESS(ROW(),COLUMN()-18+MATCH(MIN(N33:U33),N33:U33,0)),TRUE):INDIRECT(ADDRESS(ROW(),COLUMN()-18+MATCH(MAX(N33:U33),N33:U33,0)),TRUE)),0)</f>
        <v>4000</v>
      </c>
      <c r="Y33" s="35"/>
      <c r="Z33" s="7" t="str">
        <f t="shared" ref="Z33:Z59" si="6">A33</f>
        <v>B-SCCP</v>
      </c>
      <c r="AA33" s="6" t="str">
        <f t="shared" si="4"/>
        <v>SCCPs X-Cl%</v>
      </c>
      <c r="AB33" s="6" t="str">
        <f t="shared" si="0"/>
        <v>C10</v>
      </c>
      <c r="AC33" s="6" t="str">
        <f t="shared" si="1"/>
        <v>SCCP</v>
      </c>
      <c r="AD33" s="6" t="str">
        <f t="shared" si="2"/>
        <v>C10H16Cl6</v>
      </c>
      <c r="AE33" s="4">
        <f t="shared" ca="1" si="5"/>
        <v>4000</v>
      </c>
      <c r="AF33" s="35"/>
    </row>
    <row r="34" spans="1:32" x14ac:dyDescent="0.2">
      <c r="A34" s="21" t="s">
        <v>113</v>
      </c>
      <c r="B34" s="22" t="s">
        <v>125</v>
      </c>
      <c r="C34" s="22" t="s">
        <v>2</v>
      </c>
      <c r="D34" s="22" t="s">
        <v>99</v>
      </c>
      <c r="E34" s="20" t="s">
        <v>1</v>
      </c>
      <c r="F34" s="19">
        <v>0.125</v>
      </c>
      <c r="G34" s="23">
        <v>0.25</v>
      </c>
      <c r="H34" s="23">
        <v>0.5</v>
      </c>
      <c r="I34" s="23">
        <v>1</v>
      </c>
      <c r="J34" s="23">
        <v>2</v>
      </c>
      <c r="K34" s="23">
        <v>4</v>
      </c>
      <c r="L34" s="23">
        <v>8</v>
      </c>
      <c r="M34" s="20">
        <v>16</v>
      </c>
      <c r="N34" s="23">
        <v>2000</v>
      </c>
      <c r="O34" s="23">
        <v>4000</v>
      </c>
      <c r="P34" s="23">
        <v>8000</v>
      </c>
      <c r="Q34" s="23">
        <v>16000</v>
      </c>
      <c r="R34" s="23">
        <v>32000</v>
      </c>
      <c r="S34" s="23">
        <v>64000</v>
      </c>
      <c r="T34" s="23">
        <v>128000</v>
      </c>
      <c r="U34" s="20">
        <v>256000</v>
      </c>
      <c r="V34" s="23">
        <f ca="1">RSQ(INDIRECT(ADDRESS(ROW(),COLUMN()-9+MATCH(MIN(N34:U34),N34:U34,0)),TRUE):INDIRECT(ADDRESS(ROW(),COLUMN()-9+MATCH(MAX(N34:U34),N34:U34,0)),TRUE),INDIRECT(ADDRESS(ROW(),COLUMN()-17+MATCH(MIN(N34:U34),N34:U34,0)),TRUE):INDIRECT(ADDRESS(ROW(),COLUMN()-17+MATCH(MAX(N34:U34),N34:U34,0)),TRUE))</f>
        <v>1</v>
      </c>
      <c r="W34" s="40">
        <f ca="1">ROUND(SLOPE(INDIRECT(ADDRESS(ROW(),COLUMN()-10+MATCH(MIN(N34:U34),N34:U34,0)),TRUE):INDIRECT(ADDRESS(ROW(),COLUMN()-10+MATCH(MAX(N34:U34),N34:U34,0)),TRUE),INDIRECT(ADDRESS(ROW(),COLUMN()-18+MATCH(MIN(N34:U34),N34:U34,0)),TRUE):INDIRECT(ADDRESS(ROW(),COLUMN()-18+MATCH(MAX(N34:U34),N34:U34,0)),TRUE)),0)</f>
        <v>16000</v>
      </c>
      <c r="Y34" s="35"/>
      <c r="Z34" s="7" t="str">
        <f t="shared" si="6"/>
        <v>B-SCCP</v>
      </c>
      <c r="AA34" s="6" t="str">
        <f t="shared" si="4"/>
        <v>SCCPs X-Cl%</v>
      </c>
      <c r="AB34" s="6" t="str">
        <f t="shared" si="0"/>
        <v>C10</v>
      </c>
      <c r="AC34" s="6" t="str">
        <f t="shared" si="1"/>
        <v>SCCP</v>
      </c>
      <c r="AD34" s="6" t="str">
        <f t="shared" si="2"/>
        <v>C10H15Cl7</v>
      </c>
      <c r="AE34" s="4">
        <f t="shared" ca="1" si="5"/>
        <v>16000</v>
      </c>
      <c r="AF34" s="35"/>
    </row>
    <row r="35" spans="1:32" x14ac:dyDescent="0.2">
      <c r="A35" s="21" t="s">
        <v>113</v>
      </c>
      <c r="B35" s="22" t="s">
        <v>125</v>
      </c>
      <c r="C35" s="22" t="s">
        <v>2</v>
      </c>
      <c r="D35" s="22" t="s">
        <v>99</v>
      </c>
      <c r="E35" s="20" t="s">
        <v>3</v>
      </c>
      <c r="F35" s="19">
        <v>0.125</v>
      </c>
      <c r="G35" s="23">
        <v>0.25</v>
      </c>
      <c r="H35" s="23">
        <v>0.5</v>
      </c>
      <c r="I35" s="23">
        <v>1</v>
      </c>
      <c r="J35" s="23">
        <v>2</v>
      </c>
      <c r="K35" s="23">
        <v>4</v>
      </c>
      <c r="L35" s="23">
        <v>8</v>
      </c>
      <c r="M35" s="20">
        <v>16</v>
      </c>
      <c r="N35" s="23">
        <v>4000</v>
      </c>
      <c r="O35" s="23">
        <v>8000</v>
      </c>
      <c r="P35" s="23">
        <v>16000</v>
      </c>
      <c r="Q35" s="23">
        <v>32000</v>
      </c>
      <c r="R35" s="23">
        <v>64000</v>
      </c>
      <c r="S35" s="23">
        <v>128000</v>
      </c>
      <c r="T35" s="23">
        <v>256000</v>
      </c>
      <c r="U35" s="20">
        <v>512000</v>
      </c>
      <c r="V35" s="23">
        <f ca="1">RSQ(INDIRECT(ADDRESS(ROW(),COLUMN()-9+MATCH(MIN(N35:U35),N35:U35,0)),TRUE):INDIRECT(ADDRESS(ROW(),COLUMN()-9+MATCH(MAX(N35:U35),N35:U35,0)),TRUE),INDIRECT(ADDRESS(ROW(),COLUMN()-17+MATCH(MIN(N35:U35),N35:U35,0)),TRUE):INDIRECT(ADDRESS(ROW(),COLUMN()-17+MATCH(MAX(N35:U35),N35:U35,0)),TRUE))</f>
        <v>1</v>
      </c>
      <c r="W35" s="40">
        <f ca="1">ROUND(SLOPE(INDIRECT(ADDRESS(ROW(),COLUMN()-10+MATCH(MIN(N35:U35),N35:U35,0)),TRUE):INDIRECT(ADDRESS(ROW(),COLUMN()-10+MATCH(MAX(N35:U35),N35:U35,0)),TRUE),INDIRECT(ADDRESS(ROW(),COLUMN()-18+MATCH(MIN(N35:U35),N35:U35,0)),TRUE):INDIRECT(ADDRESS(ROW(),COLUMN()-18+MATCH(MAX(N35:U35),N35:U35,0)),TRUE)),0)</f>
        <v>32000</v>
      </c>
      <c r="Y35" s="35"/>
      <c r="Z35" s="7" t="str">
        <f t="shared" si="6"/>
        <v>B-SCCP</v>
      </c>
      <c r="AA35" s="6" t="str">
        <f t="shared" si="4"/>
        <v>SCCPs X-Cl%</v>
      </c>
      <c r="AB35" s="6" t="str">
        <f t="shared" si="0"/>
        <v>C10</v>
      </c>
      <c r="AC35" s="6" t="str">
        <f t="shared" si="1"/>
        <v>SCCP</v>
      </c>
      <c r="AD35" s="6" t="str">
        <f t="shared" si="2"/>
        <v>C10H14Cl8</v>
      </c>
      <c r="AE35" s="4">
        <f t="shared" ca="1" si="5"/>
        <v>32000</v>
      </c>
      <c r="AF35" s="35"/>
    </row>
    <row r="36" spans="1:32" x14ac:dyDescent="0.2">
      <c r="A36" s="21" t="s">
        <v>113</v>
      </c>
      <c r="B36" s="22" t="s">
        <v>125</v>
      </c>
      <c r="C36" s="22" t="s">
        <v>2</v>
      </c>
      <c r="D36" s="22" t="s">
        <v>99</v>
      </c>
      <c r="E36" s="20" t="s">
        <v>4</v>
      </c>
      <c r="F36" s="19">
        <v>0.125</v>
      </c>
      <c r="G36" s="23">
        <v>0.25</v>
      </c>
      <c r="H36" s="23">
        <v>0.5</v>
      </c>
      <c r="I36" s="23">
        <v>1</v>
      </c>
      <c r="J36" s="23">
        <v>2</v>
      </c>
      <c r="K36" s="23">
        <v>4</v>
      </c>
      <c r="L36" s="23">
        <v>8</v>
      </c>
      <c r="M36" s="20">
        <v>16</v>
      </c>
      <c r="N36" s="23"/>
      <c r="O36" s="23">
        <v>1000</v>
      </c>
      <c r="P36" s="23">
        <v>2000</v>
      </c>
      <c r="Q36" s="23">
        <v>4000</v>
      </c>
      <c r="R36" s="23">
        <v>8000</v>
      </c>
      <c r="S36" s="23">
        <v>16000</v>
      </c>
      <c r="T36" s="23">
        <v>32000</v>
      </c>
      <c r="U36" s="20">
        <v>64000</v>
      </c>
      <c r="V36" s="23">
        <f ca="1">RSQ(INDIRECT(ADDRESS(ROW(),COLUMN()-9+MATCH(MIN(N36:U36),N36:U36,0)),TRUE):INDIRECT(ADDRESS(ROW(),COLUMN()-9+MATCH(MAX(N36:U36),N36:U36,0)),TRUE),INDIRECT(ADDRESS(ROW(),COLUMN()-17+MATCH(MIN(N36:U36),N36:U36,0)),TRUE):INDIRECT(ADDRESS(ROW(),COLUMN()-17+MATCH(MAX(N36:U36),N36:U36,0)),TRUE))</f>
        <v>1</v>
      </c>
      <c r="W36" s="40">
        <f ca="1">ROUND(SLOPE(INDIRECT(ADDRESS(ROW(),COLUMN()-10+MATCH(MIN(N36:U36),N36:U36,0)),TRUE):INDIRECT(ADDRESS(ROW(),COLUMN()-10+MATCH(MAX(N36:U36),N36:U36,0)),TRUE),INDIRECT(ADDRESS(ROW(),COLUMN()-18+MATCH(MIN(N36:U36),N36:U36,0)),TRUE):INDIRECT(ADDRESS(ROW(),COLUMN()-18+MATCH(MAX(N36:U36),N36:U36,0)),TRUE)),0)</f>
        <v>4000</v>
      </c>
      <c r="Y36" s="35"/>
      <c r="Z36" s="7" t="str">
        <f t="shared" si="6"/>
        <v>B-SCCP</v>
      </c>
      <c r="AA36" s="6" t="str">
        <f t="shared" si="4"/>
        <v>SCCPs X-Cl%</v>
      </c>
      <c r="AB36" s="6" t="str">
        <f t="shared" ref="AB36:AB67" si="7">C36</f>
        <v>C10</v>
      </c>
      <c r="AC36" s="6" t="str">
        <f t="shared" ref="AC36:AC67" si="8">D36</f>
        <v>SCCP</v>
      </c>
      <c r="AD36" s="6" t="str">
        <f t="shared" ref="AD36:AD67" si="9">E36</f>
        <v>C10H13Cl9</v>
      </c>
      <c r="AE36" s="4">
        <f t="shared" ca="1" si="5"/>
        <v>4000</v>
      </c>
      <c r="AF36" s="35"/>
    </row>
    <row r="37" spans="1:32" x14ac:dyDescent="0.2">
      <c r="A37" s="21" t="s">
        <v>113</v>
      </c>
      <c r="B37" s="22" t="s">
        <v>125</v>
      </c>
      <c r="C37" s="22" t="s">
        <v>2</v>
      </c>
      <c r="D37" s="22" t="s">
        <v>99</v>
      </c>
      <c r="E37" s="20" t="s">
        <v>34</v>
      </c>
      <c r="F37" s="19">
        <v>0.125</v>
      </c>
      <c r="G37" s="23">
        <v>0.25</v>
      </c>
      <c r="H37" s="23">
        <v>0.5</v>
      </c>
      <c r="I37" s="23">
        <v>1</v>
      </c>
      <c r="J37" s="23">
        <v>2</v>
      </c>
      <c r="K37" s="23">
        <v>4</v>
      </c>
      <c r="L37" s="23">
        <v>8</v>
      </c>
      <c r="M37" s="20">
        <v>16</v>
      </c>
      <c r="N37" s="23"/>
      <c r="O37" s="23"/>
      <c r="P37" s="23"/>
      <c r="Q37" s="23">
        <v>1600</v>
      </c>
      <c r="R37" s="23">
        <v>3200</v>
      </c>
      <c r="S37" s="23">
        <v>6400</v>
      </c>
      <c r="T37" s="23">
        <v>12800</v>
      </c>
      <c r="U37" s="20">
        <v>25600</v>
      </c>
      <c r="V37" s="23">
        <f ca="1">RSQ(INDIRECT(ADDRESS(ROW(),COLUMN()-9+MATCH(MIN(N37:U37),N37:U37,0)),TRUE):INDIRECT(ADDRESS(ROW(),COLUMN()-9+MATCH(MAX(N37:U37),N37:U37,0)),TRUE),INDIRECT(ADDRESS(ROW(),COLUMN()-17+MATCH(MIN(N37:U37),N37:U37,0)),TRUE):INDIRECT(ADDRESS(ROW(),COLUMN()-17+MATCH(MAX(N37:U37),N37:U37,0)),TRUE))</f>
        <v>1</v>
      </c>
      <c r="W37" s="40">
        <f ca="1">ROUND(SLOPE(INDIRECT(ADDRESS(ROW(),COLUMN()-10+MATCH(MIN(N37:U37),N37:U37,0)),TRUE):INDIRECT(ADDRESS(ROW(),COLUMN()-10+MATCH(MAX(N37:U37),N37:U37,0)),TRUE),INDIRECT(ADDRESS(ROW(),COLUMN()-18+MATCH(MIN(N37:U37),N37:U37,0)),TRUE):INDIRECT(ADDRESS(ROW(),COLUMN()-18+MATCH(MAX(N37:U37),N37:U37,0)),TRUE)),0)</f>
        <v>1600</v>
      </c>
      <c r="Y37" s="35"/>
      <c r="Z37" s="7" t="str">
        <f t="shared" si="6"/>
        <v>B-SCCP</v>
      </c>
      <c r="AA37" s="6" t="str">
        <f t="shared" si="4"/>
        <v>SCCPs X-Cl%</v>
      </c>
      <c r="AB37" s="6" t="str">
        <f t="shared" si="7"/>
        <v>C10</v>
      </c>
      <c r="AC37" s="6" t="str">
        <f t="shared" si="8"/>
        <v>SCCP</v>
      </c>
      <c r="AD37" s="6" t="str">
        <f t="shared" si="9"/>
        <v>C10H12Cl10</v>
      </c>
      <c r="AE37" s="4">
        <f t="shared" ca="1" si="5"/>
        <v>1600</v>
      </c>
      <c r="AF37" s="35"/>
    </row>
    <row r="38" spans="1:32" x14ac:dyDescent="0.2">
      <c r="A38" s="21" t="s">
        <v>113</v>
      </c>
      <c r="B38" s="22" t="s">
        <v>125</v>
      </c>
      <c r="C38" s="22" t="s">
        <v>2</v>
      </c>
      <c r="D38" s="22" t="s">
        <v>99</v>
      </c>
      <c r="E38" s="20" t="s">
        <v>36</v>
      </c>
      <c r="F38" s="25">
        <v>0.125</v>
      </c>
      <c r="G38" s="26">
        <v>0.25</v>
      </c>
      <c r="H38" s="26">
        <v>0.5</v>
      </c>
      <c r="I38" s="26">
        <v>1</v>
      </c>
      <c r="J38" s="26">
        <v>2</v>
      </c>
      <c r="K38" s="26">
        <v>4</v>
      </c>
      <c r="L38" s="26">
        <v>8</v>
      </c>
      <c r="M38" s="24">
        <v>16</v>
      </c>
      <c r="N38" s="23"/>
      <c r="O38" s="23"/>
      <c r="P38" s="23"/>
      <c r="Q38" s="23"/>
      <c r="R38" s="23"/>
      <c r="S38" s="23"/>
      <c r="T38" s="23"/>
      <c r="U38" s="20"/>
      <c r="V38" s="23" t="e">
        <f ca="1">RSQ(INDIRECT(ADDRESS(ROW(),COLUMN()-9+MATCH(MIN(N38:U38),N38:U38,0)),TRUE):INDIRECT(ADDRESS(ROW(),COLUMN()-9+MATCH(MAX(N38:U38),N38:U38,0)),TRUE),INDIRECT(ADDRESS(ROW(),COLUMN()-17+MATCH(MIN(N38:U38),N38:U38,0)),TRUE):INDIRECT(ADDRESS(ROW(),COLUMN()-17+MATCH(MAX(N38:U38),N38:U38,0)),TRUE))</f>
        <v>#N/A</v>
      </c>
      <c r="W38" s="40" t="e">
        <f ca="1">ROUND(SLOPE(INDIRECT(ADDRESS(ROW(),COLUMN()-10+MATCH(MIN(N38:U38),N38:U38,0)),TRUE):INDIRECT(ADDRESS(ROW(),COLUMN()-10+MATCH(MAX(N38:U38),N38:U38,0)),TRUE),INDIRECT(ADDRESS(ROW(),COLUMN()-18+MATCH(MIN(N38:U38),N38:U38,0)),TRUE):INDIRECT(ADDRESS(ROW(),COLUMN()-18+MATCH(MAX(N38:U38),N38:U38,0)),TRUE)),0)</f>
        <v>#N/A</v>
      </c>
      <c r="Y38" s="35"/>
      <c r="Z38" s="7" t="str">
        <f t="shared" si="6"/>
        <v>B-SCCP</v>
      </c>
      <c r="AA38" s="6" t="str">
        <f t="shared" si="4"/>
        <v>SCCPs X-Cl%</v>
      </c>
      <c r="AB38" s="6" t="str">
        <f t="shared" si="7"/>
        <v>C10</v>
      </c>
      <c r="AC38" s="6" t="str">
        <f t="shared" si="8"/>
        <v>SCCP</v>
      </c>
      <c r="AD38" s="6" t="str">
        <f t="shared" si="9"/>
        <v>C10H11Cl11</v>
      </c>
      <c r="AE38" s="4">
        <f t="shared" ca="1" si="5"/>
        <v>0</v>
      </c>
      <c r="AF38" s="35"/>
    </row>
    <row r="39" spans="1:32" x14ac:dyDescent="0.2">
      <c r="A39" s="21" t="s">
        <v>113</v>
      </c>
      <c r="B39" s="22" t="s">
        <v>125</v>
      </c>
      <c r="C39" s="22" t="s">
        <v>6</v>
      </c>
      <c r="D39" s="22" t="s">
        <v>99</v>
      </c>
      <c r="E39" s="20" t="s">
        <v>35</v>
      </c>
      <c r="F39" s="28">
        <v>0.125</v>
      </c>
      <c r="G39" s="29">
        <v>0.25</v>
      </c>
      <c r="H39" s="29">
        <v>0.5</v>
      </c>
      <c r="I39" s="29">
        <v>1</v>
      </c>
      <c r="J39" s="29">
        <v>2</v>
      </c>
      <c r="K39" s="29">
        <v>4</v>
      </c>
      <c r="L39" s="29">
        <v>8</v>
      </c>
      <c r="M39" s="27">
        <v>16</v>
      </c>
      <c r="N39" s="23"/>
      <c r="O39" s="23"/>
      <c r="P39" s="23"/>
      <c r="Q39" s="23"/>
      <c r="R39" s="23"/>
      <c r="S39" s="23"/>
      <c r="T39" s="23"/>
      <c r="U39" s="20"/>
      <c r="V39" s="23" t="e">
        <f ca="1">RSQ(INDIRECT(ADDRESS(ROW(),COLUMN()-9+MATCH(MIN(N39:U39),N39:U39,0)),TRUE):INDIRECT(ADDRESS(ROW(),COLUMN()-9+MATCH(MAX(N39:U39),N39:U39,0)),TRUE),INDIRECT(ADDRESS(ROW(),COLUMN()-17+MATCH(MIN(N39:U39),N39:U39,0)),TRUE):INDIRECT(ADDRESS(ROW(),COLUMN()-17+MATCH(MAX(N39:U39),N39:U39,0)),TRUE))</f>
        <v>#N/A</v>
      </c>
      <c r="W39" s="40" t="e">
        <f ca="1">ROUND(SLOPE(INDIRECT(ADDRESS(ROW(),COLUMN()-10+MATCH(MIN(N39:U39),N39:U39,0)),TRUE):INDIRECT(ADDRESS(ROW(),COLUMN()-10+MATCH(MAX(N39:U39),N39:U39,0)),TRUE),INDIRECT(ADDRESS(ROW(),COLUMN()-18+MATCH(MIN(N39:U39),N39:U39,0)),TRUE):INDIRECT(ADDRESS(ROW(),COLUMN()-18+MATCH(MAX(N39:U39),N39:U39,0)),TRUE)),0)</f>
        <v>#N/A</v>
      </c>
      <c r="Y39" s="35"/>
      <c r="Z39" s="7" t="str">
        <f t="shared" si="6"/>
        <v>B-SCCP</v>
      </c>
      <c r="AA39" s="6" t="str">
        <f t="shared" si="4"/>
        <v>SCCPs X-Cl%</v>
      </c>
      <c r="AB39" s="6" t="str">
        <f t="shared" si="7"/>
        <v>C11</v>
      </c>
      <c r="AC39" s="6" t="str">
        <f t="shared" si="8"/>
        <v>SCCP</v>
      </c>
      <c r="AD39" s="6" t="str">
        <f t="shared" si="9"/>
        <v>C11H19Cl5</v>
      </c>
      <c r="AE39" s="4">
        <f t="shared" ca="1" si="5"/>
        <v>0</v>
      </c>
      <c r="AF39" s="35"/>
    </row>
    <row r="40" spans="1:32" x14ac:dyDescent="0.2">
      <c r="A40" s="21" t="s">
        <v>113</v>
      </c>
      <c r="B40" s="22" t="s">
        <v>125</v>
      </c>
      <c r="C40" s="22" t="s">
        <v>6</v>
      </c>
      <c r="D40" s="22" t="s">
        <v>99</v>
      </c>
      <c r="E40" s="20" t="s">
        <v>5</v>
      </c>
      <c r="F40" s="19">
        <v>0.125</v>
      </c>
      <c r="G40" s="23">
        <v>0.25</v>
      </c>
      <c r="H40" s="23">
        <v>0.5</v>
      </c>
      <c r="I40" s="23">
        <v>1</v>
      </c>
      <c r="J40" s="23">
        <v>2</v>
      </c>
      <c r="K40" s="23">
        <v>4</v>
      </c>
      <c r="L40" s="23">
        <v>8</v>
      </c>
      <c r="M40" s="20">
        <v>16</v>
      </c>
      <c r="N40" s="23"/>
      <c r="O40" s="23"/>
      <c r="P40" s="23"/>
      <c r="Q40" s="23">
        <v>8000</v>
      </c>
      <c r="R40" s="23">
        <v>16000</v>
      </c>
      <c r="S40" s="23">
        <v>32000</v>
      </c>
      <c r="T40" s="23">
        <v>64000</v>
      </c>
      <c r="U40" s="20">
        <v>128000</v>
      </c>
      <c r="V40" s="23">
        <f ca="1">RSQ(INDIRECT(ADDRESS(ROW(),COLUMN()-9+MATCH(MIN(N40:U40),N40:U40,0)),TRUE):INDIRECT(ADDRESS(ROW(),COLUMN()-9+MATCH(MAX(N40:U40),N40:U40,0)),TRUE),INDIRECT(ADDRESS(ROW(),COLUMN()-17+MATCH(MIN(N40:U40),N40:U40,0)),TRUE):INDIRECT(ADDRESS(ROW(),COLUMN()-17+MATCH(MAX(N40:U40),N40:U40,0)),TRUE))</f>
        <v>1</v>
      </c>
      <c r="W40" s="40">
        <f ca="1">ROUND(SLOPE(INDIRECT(ADDRESS(ROW(),COLUMN()-10+MATCH(MIN(N40:U40),N40:U40,0)),TRUE):INDIRECT(ADDRESS(ROW(),COLUMN()-10+MATCH(MAX(N40:U40),N40:U40,0)),TRUE),INDIRECT(ADDRESS(ROW(),COLUMN()-18+MATCH(MIN(N40:U40),N40:U40,0)),TRUE):INDIRECT(ADDRESS(ROW(),COLUMN()-18+MATCH(MAX(N40:U40),N40:U40,0)),TRUE)),0)</f>
        <v>8000</v>
      </c>
      <c r="Y40" s="35"/>
      <c r="Z40" s="7" t="str">
        <f t="shared" si="6"/>
        <v>B-SCCP</v>
      </c>
      <c r="AA40" s="6" t="str">
        <f t="shared" si="4"/>
        <v>SCCPs X-Cl%</v>
      </c>
      <c r="AB40" s="6" t="str">
        <f t="shared" si="7"/>
        <v>C11</v>
      </c>
      <c r="AC40" s="6" t="str">
        <f t="shared" si="8"/>
        <v>SCCP</v>
      </c>
      <c r="AD40" s="6" t="str">
        <f t="shared" si="9"/>
        <v>C11H18Cl6</v>
      </c>
      <c r="AE40" s="4">
        <f t="shared" ca="1" si="5"/>
        <v>8000</v>
      </c>
      <c r="AF40" s="35"/>
    </row>
    <row r="41" spans="1:32" x14ac:dyDescent="0.2">
      <c r="A41" s="21" t="s">
        <v>113</v>
      </c>
      <c r="B41" s="22" t="s">
        <v>125</v>
      </c>
      <c r="C41" s="22" t="s">
        <v>6</v>
      </c>
      <c r="D41" s="22" t="s">
        <v>99</v>
      </c>
      <c r="E41" s="20" t="s">
        <v>7</v>
      </c>
      <c r="F41" s="19">
        <v>0.125</v>
      </c>
      <c r="G41" s="23">
        <v>0.25</v>
      </c>
      <c r="H41" s="23">
        <v>0.5</v>
      </c>
      <c r="I41" s="23">
        <v>1</v>
      </c>
      <c r="J41" s="23">
        <v>2</v>
      </c>
      <c r="K41" s="23">
        <v>4</v>
      </c>
      <c r="L41" s="23">
        <v>8</v>
      </c>
      <c r="M41" s="20">
        <v>16</v>
      </c>
      <c r="N41" s="23"/>
      <c r="O41" s="23"/>
      <c r="P41" s="23">
        <v>18000</v>
      </c>
      <c r="Q41" s="23">
        <v>36000</v>
      </c>
      <c r="R41" s="23">
        <v>72000</v>
      </c>
      <c r="S41" s="23">
        <v>144000</v>
      </c>
      <c r="T41" s="23">
        <v>288000</v>
      </c>
      <c r="U41" s="20">
        <v>576000</v>
      </c>
      <c r="V41" s="23">
        <f ca="1">RSQ(INDIRECT(ADDRESS(ROW(),COLUMN()-9+MATCH(MIN(N41:U41),N41:U41,0)),TRUE):INDIRECT(ADDRESS(ROW(),COLUMN()-9+MATCH(MAX(N41:U41),N41:U41,0)),TRUE),INDIRECT(ADDRESS(ROW(),COLUMN()-17+MATCH(MIN(N41:U41),N41:U41,0)),TRUE):INDIRECT(ADDRESS(ROW(),COLUMN()-17+MATCH(MAX(N41:U41),N41:U41,0)),TRUE))</f>
        <v>1</v>
      </c>
      <c r="W41" s="40">
        <f ca="1">ROUND(SLOPE(INDIRECT(ADDRESS(ROW(),COLUMN()-10+MATCH(MIN(N41:U41),N41:U41,0)),TRUE):INDIRECT(ADDRESS(ROW(),COLUMN()-10+MATCH(MAX(N41:U41),N41:U41,0)),TRUE),INDIRECT(ADDRESS(ROW(),COLUMN()-18+MATCH(MIN(N41:U41),N41:U41,0)),TRUE):INDIRECT(ADDRESS(ROW(),COLUMN()-18+MATCH(MAX(N41:U41),N41:U41,0)),TRUE)),0)</f>
        <v>36000</v>
      </c>
      <c r="Y41" s="35"/>
      <c r="Z41" s="7" t="str">
        <f t="shared" si="6"/>
        <v>B-SCCP</v>
      </c>
      <c r="AA41" s="6" t="str">
        <f t="shared" si="4"/>
        <v>SCCPs X-Cl%</v>
      </c>
      <c r="AB41" s="6" t="str">
        <f t="shared" si="7"/>
        <v>C11</v>
      </c>
      <c r="AC41" s="6" t="str">
        <f t="shared" si="8"/>
        <v>SCCP</v>
      </c>
      <c r="AD41" s="6" t="str">
        <f t="shared" si="9"/>
        <v>C11H17Cl7</v>
      </c>
      <c r="AE41" s="4">
        <f t="shared" ca="1" si="5"/>
        <v>36000</v>
      </c>
      <c r="AF41" s="35"/>
    </row>
    <row r="42" spans="1:32" x14ac:dyDescent="0.2">
      <c r="A42" s="21" t="s">
        <v>113</v>
      </c>
      <c r="B42" s="22" t="s">
        <v>125</v>
      </c>
      <c r="C42" s="22" t="s">
        <v>6</v>
      </c>
      <c r="D42" s="22" t="s">
        <v>99</v>
      </c>
      <c r="E42" s="20" t="s">
        <v>8</v>
      </c>
      <c r="F42" s="19">
        <v>0.125</v>
      </c>
      <c r="G42" s="23">
        <v>0.25</v>
      </c>
      <c r="H42" s="23">
        <v>0.5</v>
      </c>
      <c r="I42" s="23">
        <v>1</v>
      </c>
      <c r="J42" s="23">
        <v>2</v>
      </c>
      <c r="K42" s="23">
        <v>4</v>
      </c>
      <c r="L42" s="23">
        <v>8</v>
      </c>
      <c r="M42" s="20">
        <v>16</v>
      </c>
      <c r="N42" s="23"/>
      <c r="O42" s="23">
        <v>7000</v>
      </c>
      <c r="P42" s="23">
        <v>14000</v>
      </c>
      <c r="Q42" s="23">
        <v>28000</v>
      </c>
      <c r="R42" s="23">
        <v>56000</v>
      </c>
      <c r="S42" s="23">
        <v>112000</v>
      </c>
      <c r="T42" s="23">
        <v>224000</v>
      </c>
      <c r="U42" s="20">
        <v>448000</v>
      </c>
      <c r="V42" s="23">
        <f ca="1">RSQ(INDIRECT(ADDRESS(ROW(),COLUMN()-9+MATCH(MIN(N42:U42),N42:U42,0)),TRUE):INDIRECT(ADDRESS(ROW(),COLUMN()-9+MATCH(MAX(N42:U42),N42:U42,0)),TRUE),INDIRECT(ADDRESS(ROW(),COLUMN()-17+MATCH(MIN(N42:U42),N42:U42,0)),TRUE):INDIRECT(ADDRESS(ROW(),COLUMN()-17+MATCH(MAX(N42:U42),N42:U42,0)),TRUE))</f>
        <v>0.99999999999999978</v>
      </c>
      <c r="W42" s="40">
        <f ca="1">ROUND(SLOPE(INDIRECT(ADDRESS(ROW(),COLUMN()-10+MATCH(MIN(N42:U42),N42:U42,0)),TRUE):INDIRECT(ADDRESS(ROW(),COLUMN()-10+MATCH(MAX(N42:U42),N42:U42,0)),TRUE),INDIRECT(ADDRESS(ROW(),COLUMN()-18+MATCH(MIN(N42:U42),N42:U42,0)),TRUE):INDIRECT(ADDRESS(ROW(),COLUMN()-18+MATCH(MAX(N42:U42),N42:U42,0)),TRUE)),0)</f>
        <v>28000</v>
      </c>
      <c r="Y42" s="35"/>
      <c r="Z42" s="7" t="str">
        <f t="shared" si="6"/>
        <v>B-SCCP</v>
      </c>
      <c r="AA42" s="6" t="str">
        <f t="shared" si="4"/>
        <v>SCCPs X-Cl%</v>
      </c>
      <c r="AB42" s="6" t="str">
        <f t="shared" si="7"/>
        <v>C11</v>
      </c>
      <c r="AC42" s="6" t="str">
        <f t="shared" si="8"/>
        <v>SCCP</v>
      </c>
      <c r="AD42" s="6" t="str">
        <f t="shared" si="9"/>
        <v>C11H16Cl8</v>
      </c>
      <c r="AE42" s="4">
        <f t="shared" ca="1" si="5"/>
        <v>28000</v>
      </c>
      <c r="AF42" s="35"/>
    </row>
    <row r="43" spans="1:32" x14ac:dyDescent="0.2">
      <c r="A43" s="21" t="s">
        <v>113</v>
      </c>
      <c r="B43" s="22" t="s">
        <v>125</v>
      </c>
      <c r="C43" s="22" t="s">
        <v>6</v>
      </c>
      <c r="D43" s="22" t="s">
        <v>99</v>
      </c>
      <c r="E43" s="20" t="s">
        <v>9</v>
      </c>
      <c r="F43" s="19">
        <v>0.125</v>
      </c>
      <c r="G43" s="23">
        <v>0.25</v>
      </c>
      <c r="H43" s="23">
        <v>0.5</v>
      </c>
      <c r="I43" s="23">
        <v>1</v>
      </c>
      <c r="J43" s="23">
        <v>2</v>
      </c>
      <c r="K43" s="23">
        <v>4</v>
      </c>
      <c r="L43" s="23">
        <v>8</v>
      </c>
      <c r="M43" s="20">
        <v>16</v>
      </c>
      <c r="N43" s="23">
        <v>2100</v>
      </c>
      <c r="O43" s="23">
        <v>4200</v>
      </c>
      <c r="P43" s="23">
        <v>8400</v>
      </c>
      <c r="Q43" s="23">
        <v>16800</v>
      </c>
      <c r="R43" s="23">
        <v>33600</v>
      </c>
      <c r="S43" s="23">
        <v>67200</v>
      </c>
      <c r="T43" s="23">
        <v>134400</v>
      </c>
      <c r="U43" s="20">
        <v>268800</v>
      </c>
      <c r="V43" s="23">
        <f ca="1">RSQ(INDIRECT(ADDRESS(ROW(),COLUMN()-9+MATCH(MIN(N43:U43),N43:U43,0)),TRUE):INDIRECT(ADDRESS(ROW(),COLUMN()-9+MATCH(MAX(N43:U43),N43:U43,0)),TRUE),INDIRECT(ADDRESS(ROW(),COLUMN()-17+MATCH(MIN(N43:U43),N43:U43,0)),TRUE):INDIRECT(ADDRESS(ROW(),COLUMN()-17+MATCH(MAX(N43:U43),N43:U43,0)),TRUE))</f>
        <v>1</v>
      </c>
      <c r="W43" s="40">
        <f ca="1">ROUND(SLOPE(INDIRECT(ADDRESS(ROW(),COLUMN()-10+MATCH(MIN(N43:U43),N43:U43,0)),TRUE):INDIRECT(ADDRESS(ROW(),COLUMN()-10+MATCH(MAX(N43:U43),N43:U43,0)),TRUE),INDIRECT(ADDRESS(ROW(),COLUMN()-18+MATCH(MIN(N43:U43),N43:U43,0)),TRUE):INDIRECT(ADDRESS(ROW(),COLUMN()-18+MATCH(MAX(N43:U43),N43:U43,0)),TRUE)),0)</f>
        <v>16800</v>
      </c>
      <c r="Y43" s="35"/>
      <c r="Z43" s="7" t="str">
        <f t="shared" si="6"/>
        <v>B-SCCP</v>
      </c>
      <c r="AA43" s="6" t="str">
        <f t="shared" si="4"/>
        <v>SCCPs X-Cl%</v>
      </c>
      <c r="AB43" s="6" t="str">
        <f t="shared" si="7"/>
        <v>C11</v>
      </c>
      <c r="AC43" s="6" t="str">
        <f t="shared" si="8"/>
        <v>SCCP</v>
      </c>
      <c r="AD43" s="6" t="str">
        <f t="shared" si="9"/>
        <v>C11H15Cl9</v>
      </c>
      <c r="AE43" s="4">
        <f t="shared" ca="1" si="5"/>
        <v>16800</v>
      </c>
      <c r="AF43" s="35"/>
    </row>
    <row r="44" spans="1:32" x14ac:dyDescent="0.2">
      <c r="A44" s="21" t="s">
        <v>113</v>
      </c>
      <c r="B44" s="22" t="s">
        <v>125</v>
      </c>
      <c r="C44" s="22" t="s">
        <v>6</v>
      </c>
      <c r="D44" s="22" t="s">
        <v>99</v>
      </c>
      <c r="E44" s="20" t="s">
        <v>37</v>
      </c>
      <c r="F44" s="19">
        <v>0.125</v>
      </c>
      <c r="G44" s="23">
        <v>0.25</v>
      </c>
      <c r="H44" s="23">
        <v>0.5</v>
      </c>
      <c r="I44" s="23">
        <v>1</v>
      </c>
      <c r="J44" s="23">
        <v>2</v>
      </c>
      <c r="K44" s="23">
        <v>4</v>
      </c>
      <c r="L44" s="23">
        <v>8</v>
      </c>
      <c r="M44" s="20">
        <v>16</v>
      </c>
      <c r="N44" s="23"/>
      <c r="O44" s="23">
        <v>960</v>
      </c>
      <c r="P44" s="23">
        <v>1920</v>
      </c>
      <c r="Q44" s="23">
        <v>3840</v>
      </c>
      <c r="R44" s="23">
        <v>7680</v>
      </c>
      <c r="S44" s="23">
        <v>15360</v>
      </c>
      <c r="T44" s="23">
        <v>30720</v>
      </c>
      <c r="U44" s="20">
        <v>61440</v>
      </c>
      <c r="V44" s="23">
        <f ca="1">RSQ(INDIRECT(ADDRESS(ROW(),COLUMN()-9+MATCH(MIN(N44:U44),N44:U44,0)),TRUE):INDIRECT(ADDRESS(ROW(),COLUMN()-9+MATCH(MAX(N44:U44),N44:U44,0)),TRUE),INDIRECT(ADDRESS(ROW(),COLUMN()-17+MATCH(MIN(N44:U44),N44:U44,0)),TRUE):INDIRECT(ADDRESS(ROW(),COLUMN()-17+MATCH(MAX(N44:U44),N44:U44,0)),TRUE))</f>
        <v>0.99999999999999978</v>
      </c>
      <c r="W44" s="40">
        <f ca="1">ROUND(SLOPE(INDIRECT(ADDRESS(ROW(),COLUMN()-10+MATCH(MIN(N44:U44),N44:U44,0)),TRUE):INDIRECT(ADDRESS(ROW(),COLUMN()-10+MATCH(MAX(N44:U44),N44:U44,0)),TRUE),INDIRECT(ADDRESS(ROW(),COLUMN()-18+MATCH(MIN(N44:U44),N44:U44,0)),TRUE):INDIRECT(ADDRESS(ROW(),COLUMN()-18+MATCH(MAX(N44:U44),N44:U44,0)),TRUE)),0)</f>
        <v>3840</v>
      </c>
      <c r="Y44" s="35"/>
      <c r="Z44" s="7" t="str">
        <f t="shared" si="6"/>
        <v>B-SCCP</v>
      </c>
      <c r="AA44" s="6" t="str">
        <f t="shared" si="4"/>
        <v>SCCPs X-Cl%</v>
      </c>
      <c r="AB44" s="6" t="str">
        <f t="shared" si="7"/>
        <v>C11</v>
      </c>
      <c r="AC44" s="6" t="str">
        <f t="shared" si="8"/>
        <v>SCCP</v>
      </c>
      <c r="AD44" s="6" t="str">
        <f t="shared" si="9"/>
        <v>C11H14Cl10</v>
      </c>
      <c r="AE44" s="4">
        <f t="shared" ca="1" si="5"/>
        <v>3840</v>
      </c>
      <c r="AF44" s="35"/>
    </row>
    <row r="45" spans="1:32" x14ac:dyDescent="0.2">
      <c r="A45" s="21" t="s">
        <v>113</v>
      </c>
      <c r="B45" s="22" t="s">
        <v>125</v>
      </c>
      <c r="C45" s="22" t="s">
        <v>6</v>
      </c>
      <c r="D45" s="22" t="s">
        <v>99</v>
      </c>
      <c r="E45" s="20" t="s">
        <v>38</v>
      </c>
      <c r="F45" s="25">
        <v>0.125</v>
      </c>
      <c r="G45" s="26">
        <v>0.25</v>
      </c>
      <c r="H45" s="26">
        <v>0.5</v>
      </c>
      <c r="I45" s="26">
        <v>1</v>
      </c>
      <c r="J45" s="26">
        <v>2</v>
      </c>
      <c r="K45" s="26">
        <v>4</v>
      </c>
      <c r="L45" s="26">
        <v>8</v>
      </c>
      <c r="M45" s="24">
        <v>16</v>
      </c>
      <c r="N45" s="23"/>
      <c r="O45" s="23"/>
      <c r="P45" s="23"/>
      <c r="Q45" s="23"/>
      <c r="R45" s="23"/>
      <c r="S45" s="23"/>
      <c r="T45" s="23"/>
      <c r="U45" s="20"/>
      <c r="V45" s="23" t="e">
        <f ca="1">RSQ(INDIRECT(ADDRESS(ROW(),COLUMN()-9+MATCH(MIN(N45:U45),N45:U45,0)),TRUE):INDIRECT(ADDRESS(ROW(),COLUMN()-9+MATCH(MAX(N45:U45),N45:U45,0)),TRUE),INDIRECT(ADDRESS(ROW(),COLUMN()-17+MATCH(MIN(N45:U45),N45:U45,0)),TRUE):INDIRECT(ADDRESS(ROW(),COLUMN()-17+MATCH(MAX(N45:U45),N45:U45,0)),TRUE))</f>
        <v>#N/A</v>
      </c>
      <c r="W45" s="40" t="e">
        <f ca="1">ROUND(SLOPE(INDIRECT(ADDRESS(ROW(),COLUMN()-10+MATCH(MIN(N45:U45),N45:U45,0)),TRUE):INDIRECT(ADDRESS(ROW(),COLUMN()-10+MATCH(MAX(N45:U45),N45:U45,0)),TRUE),INDIRECT(ADDRESS(ROW(),COLUMN()-18+MATCH(MIN(N45:U45),N45:U45,0)),TRUE):INDIRECT(ADDRESS(ROW(),COLUMN()-18+MATCH(MAX(N45:U45),N45:U45,0)),TRUE)),0)</f>
        <v>#N/A</v>
      </c>
      <c r="Y45" s="35"/>
      <c r="Z45" s="7" t="str">
        <f t="shared" si="6"/>
        <v>B-SCCP</v>
      </c>
      <c r="AA45" s="6" t="str">
        <f t="shared" si="4"/>
        <v>SCCPs X-Cl%</v>
      </c>
      <c r="AB45" s="6" t="str">
        <f t="shared" si="7"/>
        <v>C11</v>
      </c>
      <c r="AC45" s="6" t="str">
        <f t="shared" si="8"/>
        <v>SCCP</v>
      </c>
      <c r="AD45" s="6" t="str">
        <f t="shared" si="9"/>
        <v>C11H13Cl11</v>
      </c>
      <c r="AE45" s="4">
        <f t="shared" ca="1" si="5"/>
        <v>0</v>
      </c>
      <c r="AF45" s="35"/>
    </row>
    <row r="46" spans="1:32" x14ac:dyDescent="0.2">
      <c r="A46" s="21" t="s">
        <v>113</v>
      </c>
      <c r="B46" s="22" t="s">
        <v>125</v>
      </c>
      <c r="C46" s="22" t="s">
        <v>11</v>
      </c>
      <c r="D46" s="22" t="s">
        <v>99</v>
      </c>
      <c r="E46" s="20" t="s">
        <v>41</v>
      </c>
      <c r="F46" s="28">
        <v>0.125</v>
      </c>
      <c r="G46" s="29">
        <v>0.25</v>
      </c>
      <c r="H46" s="29">
        <v>0.5</v>
      </c>
      <c r="I46" s="29">
        <v>1</v>
      </c>
      <c r="J46" s="29">
        <v>2</v>
      </c>
      <c r="K46" s="29">
        <v>4</v>
      </c>
      <c r="L46" s="29">
        <v>8</v>
      </c>
      <c r="M46" s="27">
        <v>16</v>
      </c>
      <c r="N46" s="23"/>
      <c r="O46" s="23"/>
      <c r="P46" s="23"/>
      <c r="Q46" s="23">
        <v>4000</v>
      </c>
      <c r="R46" s="23">
        <v>8000</v>
      </c>
      <c r="S46" s="23">
        <v>16000</v>
      </c>
      <c r="T46" s="23">
        <v>32000</v>
      </c>
      <c r="U46" s="20">
        <v>64000</v>
      </c>
      <c r="V46" s="23">
        <f ca="1">RSQ(INDIRECT(ADDRESS(ROW(),COLUMN()-9+MATCH(MIN(N46:U46),N46:U46,0)),TRUE):INDIRECT(ADDRESS(ROW(),COLUMN()-9+MATCH(MAX(N46:U46),N46:U46,0)),TRUE),INDIRECT(ADDRESS(ROW(),COLUMN()-17+MATCH(MIN(N46:U46),N46:U46,0)),TRUE):INDIRECT(ADDRESS(ROW(),COLUMN()-17+MATCH(MAX(N46:U46),N46:U46,0)),TRUE))</f>
        <v>1</v>
      </c>
      <c r="W46" s="40">
        <f ca="1">ROUND(SLOPE(INDIRECT(ADDRESS(ROW(),COLUMN()-10+MATCH(MIN(N46:U46),N46:U46,0)),TRUE):INDIRECT(ADDRESS(ROW(),COLUMN()-10+MATCH(MAX(N46:U46),N46:U46,0)),TRUE),INDIRECT(ADDRESS(ROW(),COLUMN()-18+MATCH(MIN(N46:U46),N46:U46,0)),TRUE):INDIRECT(ADDRESS(ROW(),COLUMN()-18+MATCH(MAX(N46:U46),N46:U46,0)),TRUE)),0)</f>
        <v>4000</v>
      </c>
      <c r="Y46" s="35"/>
      <c r="Z46" s="7" t="str">
        <f t="shared" si="6"/>
        <v>B-SCCP</v>
      </c>
      <c r="AA46" s="6" t="str">
        <f t="shared" si="4"/>
        <v>SCCPs X-Cl%</v>
      </c>
      <c r="AB46" s="6" t="str">
        <f t="shared" si="7"/>
        <v>C12</v>
      </c>
      <c r="AC46" s="6" t="str">
        <f t="shared" si="8"/>
        <v>SCCP</v>
      </c>
      <c r="AD46" s="6" t="str">
        <f t="shared" si="9"/>
        <v>C12H21Cl5</v>
      </c>
      <c r="AE46" s="4">
        <f t="shared" ca="1" si="5"/>
        <v>4000</v>
      </c>
      <c r="AF46" s="35"/>
    </row>
    <row r="47" spans="1:32" x14ac:dyDescent="0.2">
      <c r="A47" s="21" t="s">
        <v>113</v>
      </c>
      <c r="B47" s="22" t="s">
        <v>125</v>
      </c>
      <c r="C47" s="22" t="s">
        <v>11</v>
      </c>
      <c r="D47" s="22" t="s">
        <v>99</v>
      </c>
      <c r="E47" s="20" t="s">
        <v>23</v>
      </c>
      <c r="F47" s="19">
        <v>0.125</v>
      </c>
      <c r="G47" s="23">
        <v>0.25</v>
      </c>
      <c r="H47" s="23">
        <v>0.5</v>
      </c>
      <c r="I47" s="23">
        <v>1</v>
      </c>
      <c r="J47" s="23">
        <v>2</v>
      </c>
      <c r="K47" s="23">
        <v>4</v>
      </c>
      <c r="L47" s="23">
        <v>8</v>
      </c>
      <c r="M47" s="20">
        <v>16</v>
      </c>
      <c r="N47" s="23"/>
      <c r="O47" s="23">
        <v>9000</v>
      </c>
      <c r="P47" s="23">
        <v>18000</v>
      </c>
      <c r="Q47" s="23">
        <v>36000</v>
      </c>
      <c r="R47" s="23">
        <v>72000</v>
      </c>
      <c r="S47" s="23">
        <v>144000</v>
      </c>
      <c r="T47" s="23">
        <v>288000</v>
      </c>
      <c r="U47" s="20">
        <v>576000</v>
      </c>
      <c r="V47" s="23">
        <f ca="1">RSQ(INDIRECT(ADDRESS(ROW(),COLUMN()-9+MATCH(MIN(N47:U47),N47:U47,0)),TRUE):INDIRECT(ADDRESS(ROW(),COLUMN()-9+MATCH(MAX(N47:U47),N47:U47,0)),TRUE),INDIRECT(ADDRESS(ROW(),COLUMN()-17+MATCH(MIN(N47:U47),N47:U47,0)),TRUE):INDIRECT(ADDRESS(ROW(),COLUMN()-17+MATCH(MAX(N47:U47),N47:U47,0)),TRUE))</f>
        <v>0.99999999999999956</v>
      </c>
      <c r="W47" s="40">
        <f ca="1">ROUND(SLOPE(INDIRECT(ADDRESS(ROW(),COLUMN()-10+MATCH(MIN(N47:U47),N47:U47,0)),TRUE):INDIRECT(ADDRESS(ROW(),COLUMN()-10+MATCH(MAX(N47:U47),N47:U47,0)),TRUE),INDIRECT(ADDRESS(ROW(),COLUMN()-18+MATCH(MIN(N47:U47),N47:U47,0)),TRUE):INDIRECT(ADDRESS(ROW(),COLUMN()-18+MATCH(MAX(N47:U47),N47:U47,0)),TRUE)),0)</f>
        <v>36000</v>
      </c>
      <c r="Y47" s="35"/>
      <c r="Z47" s="7" t="str">
        <f t="shared" si="6"/>
        <v>B-SCCP</v>
      </c>
      <c r="AA47" s="6" t="str">
        <f t="shared" si="4"/>
        <v>SCCPs X-Cl%</v>
      </c>
      <c r="AB47" s="6" t="str">
        <f t="shared" si="7"/>
        <v>C12</v>
      </c>
      <c r="AC47" s="6" t="str">
        <f t="shared" si="8"/>
        <v>SCCP</v>
      </c>
      <c r="AD47" s="6" t="str">
        <f t="shared" si="9"/>
        <v>C12H20Cl6</v>
      </c>
      <c r="AE47" s="4">
        <f t="shared" ca="1" si="5"/>
        <v>36000</v>
      </c>
      <c r="AF47" s="35"/>
    </row>
    <row r="48" spans="1:32" x14ac:dyDescent="0.2">
      <c r="A48" s="21" t="s">
        <v>113</v>
      </c>
      <c r="B48" s="22" t="s">
        <v>125</v>
      </c>
      <c r="C48" s="22" t="s">
        <v>11</v>
      </c>
      <c r="D48" s="22" t="s">
        <v>99</v>
      </c>
      <c r="E48" s="20" t="s">
        <v>10</v>
      </c>
      <c r="F48" s="19">
        <v>0.125</v>
      </c>
      <c r="G48" s="23">
        <v>0.25</v>
      </c>
      <c r="H48" s="23">
        <v>0.5</v>
      </c>
      <c r="I48" s="23">
        <v>1</v>
      </c>
      <c r="J48" s="23">
        <v>2</v>
      </c>
      <c r="K48" s="23">
        <v>4</v>
      </c>
      <c r="L48" s="23">
        <v>8</v>
      </c>
      <c r="M48" s="20">
        <v>16</v>
      </c>
      <c r="N48" s="23">
        <v>3700</v>
      </c>
      <c r="O48" s="23">
        <v>7400</v>
      </c>
      <c r="P48" s="23">
        <v>14800</v>
      </c>
      <c r="Q48" s="23">
        <v>29600</v>
      </c>
      <c r="R48" s="23">
        <v>59200</v>
      </c>
      <c r="S48" s="23">
        <v>118400</v>
      </c>
      <c r="T48" s="23">
        <v>236800</v>
      </c>
      <c r="U48" s="20">
        <v>473600</v>
      </c>
      <c r="V48" s="23">
        <f ca="1">RSQ(INDIRECT(ADDRESS(ROW(),COLUMN()-9+MATCH(MIN(N48:U48),N48:U48,0)),TRUE):INDIRECT(ADDRESS(ROW(),COLUMN()-9+MATCH(MAX(N48:U48),N48:U48,0)),TRUE),INDIRECT(ADDRESS(ROW(),COLUMN()-17+MATCH(MIN(N48:U48),N48:U48,0)),TRUE):INDIRECT(ADDRESS(ROW(),COLUMN()-17+MATCH(MAX(N48:U48),N48:U48,0)),TRUE))</f>
        <v>1</v>
      </c>
      <c r="W48" s="40">
        <f ca="1">ROUND(SLOPE(INDIRECT(ADDRESS(ROW(),COLUMN()-10+MATCH(MIN(N48:U48),N48:U48,0)),TRUE):INDIRECT(ADDRESS(ROW(),COLUMN()-10+MATCH(MAX(N48:U48),N48:U48,0)),TRUE),INDIRECT(ADDRESS(ROW(),COLUMN()-18+MATCH(MIN(N48:U48),N48:U48,0)),TRUE):INDIRECT(ADDRESS(ROW(),COLUMN()-18+MATCH(MAX(N48:U48),N48:U48,0)),TRUE)),0)</f>
        <v>29600</v>
      </c>
      <c r="Y48" s="35"/>
      <c r="Z48" s="7" t="str">
        <f t="shared" si="6"/>
        <v>B-SCCP</v>
      </c>
      <c r="AA48" s="6" t="str">
        <f t="shared" si="4"/>
        <v>SCCPs X-Cl%</v>
      </c>
      <c r="AB48" s="6" t="str">
        <f t="shared" si="7"/>
        <v>C12</v>
      </c>
      <c r="AC48" s="6" t="str">
        <f t="shared" si="8"/>
        <v>SCCP</v>
      </c>
      <c r="AD48" s="6" t="str">
        <f t="shared" si="9"/>
        <v>C12H19Cl7</v>
      </c>
      <c r="AE48" s="4">
        <f t="shared" ca="1" si="5"/>
        <v>29600</v>
      </c>
      <c r="AF48" s="35"/>
    </row>
    <row r="49" spans="1:32" x14ac:dyDescent="0.2">
      <c r="A49" s="21" t="s">
        <v>113</v>
      </c>
      <c r="B49" s="22" t="s">
        <v>125</v>
      </c>
      <c r="C49" s="22" t="s">
        <v>11</v>
      </c>
      <c r="D49" s="22" t="s">
        <v>99</v>
      </c>
      <c r="E49" s="20" t="s">
        <v>12</v>
      </c>
      <c r="F49" s="19">
        <v>0.125</v>
      </c>
      <c r="G49" s="23">
        <v>0.25</v>
      </c>
      <c r="H49" s="23">
        <v>0.5</v>
      </c>
      <c r="I49" s="23">
        <v>1</v>
      </c>
      <c r="J49" s="23">
        <v>2</v>
      </c>
      <c r="K49" s="23">
        <v>4</v>
      </c>
      <c r="L49" s="23">
        <v>8</v>
      </c>
      <c r="M49" s="20">
        <v>16</v>
      </c>
      <c r="N49" s="23">
        <v>2000</v>
      </c>
      <c r="O49" s="23">
        <v>4000</v>
      </c>
      <c r="P49" s="23">
        <v>8000</v>
      </c>
      <c r="Q49" s="23">
        <v>16000</v>
      </c>
      <c r="R49" s="23">
        <v>32000</v>
      </c>
      <c r="S49" s="23">
        <v>64000</v>
      </c>
      <c r="T49" s="23">
        <v>128000</v>
      </c>
      <c r="U49" s="20">
        <v>256000</v>
      </c>
      <c r="V49" s="23">
        <f ca="1">RSQ(INDIRECT(ADDRESS(ROW(),COLUMN()-9+MATCH(MIN(N49:U49),N49:U49,0)),TRUE):INDIRECT(ADDRESS(ROW(),COLUMN()-9+MATCH(MAX(N49:U49),N49:U49,0)),TRUE),INDIRECT(ADDRESS(ROW(),COLUMN()-17+MATCH(MIN(N49:U49),N49:U49,0)),TRUE):INDIRECT(ADDRESS(ROW(),COLUMN()-17+MATCH(MAX(N49:U49),N49:U49,0)),TRUE))</f>
        <v>1</v>
      </c>
      <c r="W49" s="40">
        <f ca="1">ROUND(SLOPE(INDIRECT(ADDRESS(ROW(),COLUMN()-10+MATCH(MIN(N49:U49),N49:U49,0)),TRUE):INDIRECT(ADDRESS(ROW(),COLUMN()-10+MATCH(MAX(N49:U49),N49:U49,0)),TRUE),INDIRECT(ADDRESS(ROW(),COLUMN()-18+MATCH(MIN(N49:U49),N49:U49,0)),TRUE):INDIRECT(ADDRESS(ROW(),COLUMN()-18+MATCH(MAX(N49:U49),N49:U49,0)),TRUE)),0)</f>
        <v>16000</v>
      </c>
      <c r="Y49" s="35"/>
      <c r="Z49" s="7" t="str">
        <f t="shared" si="6"/>
        <v>B-SCCP</v>
      </c>
      <c r="AA49" s="6" t="str">
        <f t="shared" si="4"/>
        <v>SCCPs X-Cl%</v>
      </c>
      <c r="AB49" s="6" t="str">
        <f t="shared" si="7"/>
        <v>C12</v>
      </c>
      <c r="AC49" s="6" t="str">
        <f t="shared" si="8"/>
        <v>SCCP</v>
      </c>
      <c r="AD49" s="6" t="str">
        <f t="shared" si="9"/>
        <v>C12H18Cl8</v>
      </c>
      <c r="AE49" s="4">
        <f t="shared" ca="1" si="5"/>
        <v>16000</v>
      </c>
      <c r="AF49" s="35"/>
    </row>
    <row r="50" spans="1:32" x14ac:dyDescent="0.2">
      <c r="A50" s="21" t="s">
        <v>113</v>
      </c>
      <c r="B50" s="22" t="s">
        <v>125</v>
      </c>
      <c r="C50" s="22" t="s">
        <v>11</v>
      </c>
      <c r="D50" s="22" t="s">
        <v>99</v>
      </c>
      <c r="E50" s="20" t="s">
        <v>13</v>
      </c>
      <c r="F50" s="19">
        <v>0.125</v>
      </c>
      <c r="G50" s="23">
        <v>0.25</v>
      </c>
      <c r="H50" s="23">
        <v>0.5</v>
      </c>
      <c r="I50" s="23">
        <v>1</v>
      </c>
      <c r="J50" s="23">
        <v>2</v>
      </c>
      <c r="K50" s="23">
        <v>4</v>
      </c>
      <c r="L50" s="23">
        <v>8</v>
      </c>
      <c r="M50" s="20">
        <v>16</v>
      </c>
      <c r="N50" s="23">
        <v>1500</v>
      </c>
      <c r="O50" s="23">
        <v>3000</v>
      </c>
      <c r="P50" s="23">
        <v>6000</v>
      </c>
      <c r="Q50" s="23">
        <v>12000</v>
      </c>
      <c r="R50" s="23">
        <v>24000</v>
      </c>
      <c r="S50" s="23">
        <v>48000</v>
      </c>
      <c r="T50" s="23">
        <v>96000</v>
      </c>
      <c r="U50" s="20">
        <v>192000</v>
      </c>
      <c r="V50" s="23">
        <f ca="1">RSQ(INDIRECT(ADDRESS(ROW(),COLUMN()-9+MATCH(MIN(N50:U50),N50:U50,0)),TRUE):INDIRECT(ADDRESS(ROW(),COLUMN()-9+MATCH(MAX(N50:U50),N50:U50,0)),TRUE),INDIRECT(ADDRESS(ROW(),COLUMN()-17+MATCH(MIN(N50:U50),N50:U50,0)),TRUE):INDIRECT(ADDRESS(ROW(),COLUMN()-17+MATCH(MAX(N50:U50),N50:U50,0)),TRUE))</f>
        <v>1</v>
      </c>
      <c r="W50" s="40">
        <f ca="1">ROUND(SLOPE(INDIRECT(ADDRESS(ROW(),COLUMN()-10+MATCH(MIN(N50:U50),N50:U50,0)),TRUE):INDIRECT(ADDRESS(ROW(),COLUMN()-10+MATCH(MAX(N50:U50),N50:U50,0)),TRUE),INDIRECT(ADDRESS(ROW(),COLUMN()-18+MATCH(MIN(N50:U50),N50:U50,0)),TRUE):INDIRECT(ADDRESS(ROW(),COLUMN()-18+MATCH(MAX(N50:U50),N50:U50,0)),TRUE)),0)</f>
        <v>12000</v>
      </c>
      <c r="Y50" s="35"/>
      <c r="Z50" s="7" t="str">
        <f t="shared" si="6"/>
        <v>B-SCCP</v>
      </c>
      <c r="AA50" s="6" t="str">
        <f t="shared" si="4"/>
        <v>SCCPs X-Cl%</v>
      </c>
      <c r="AB50" s="6" t="str">
        <f t="shared" si="7"/>
        <v>C12</v>
      </c>
      <c r="AC50" s="6" t="str">
        <f t="shared" si="8"/>
        <v>SCCP</v>
      </c>
      <c r="AD50" s="6" t="str">
        <f t="shared" si="9"/>
        <v>C12H17Cl9</v>
      </c>
      <c r="AE50" s="4">
        <f t="shared" ca="1" si="5"/>
        <v>12000</v>
      </c>
      <c r="AF50" s="35"/>
    </row>
    <row r="51" spans="1:32" x14ac:dyDescent="0.2">
      <c r="A51" s="21" t="s">
        <v>113</v>
      </c>
      <c r="B51" s="22" t="s">
        <v>125</v>
      </c>
      <c r="C51" s="22" t="s">
        <v>11</v>
      </c>
      <c r="D51" s="22" t="s">
        <v>99</v>
      </c>
      <c r="E51" s="20" t="s">
        <v>14</v>
      </c>
      <c r="F51" s="19">
        <v>0.125</v>
      </c>
      <c r="G51" s="23">
        <v>0.25</v>
      </c>
      <c r="H51" s="23">
        <v>0.5</v>
      </c>
      <c r="I51" s="23">
        <v>1</v>
      </c>
      <c r="J51" s="23">
        <v>2</v>
      </c>
      <c r="K51" s="23">
        <v>4</v>
      </c>
      <c r="L51" s="23">
        <v>8</v>
      </c>
      <c r="M51" s="20">
        <v>16</v>
      </c>
      <c r="N51" s="23"/>
      <c r="O51" s="23"/>
      <c r="P51" s="23"/>
      <c r="Q51" s="23">
        <v>4000</v>
      </c>
      <c r="R51" s="23">
        <v>8000</v>
      </c>
      <c r="S51" s="23">
        <v>16000</v>
      </c>
      <c r="T51" s="23">
        <v>32000</v>
      </c>
      <c r="U51" s="20">
        <v>64000</v>
      </c>
      <c r="V51" s="23">
        <f ca="1">RSQ(INDIRECT(ADDRESS(ROW(),COLUMN()-9+MATCH(MIN(N51:U51),N51:U51,0)),TRUE):INDIRECT(ADDRESS(ROW(),COLUMN()-9+MATCH(MAX(N51:U51),N51:U51,0)),TRUE),INDIRECT(ADDRESS(ROW(),COLUMN()-17+MATCH(MIN(N51:U51),N51:U51,0)),TRUE):INDIRECT(ADDRESS(ROW(),COLUMN()-17+MATCH(MAX(N51:U51),N51:U51,0)),TRUE))</f>
        <v>1</v>
      </c>
      <c r="W51" s="40">
        <f ca="1">ROUND(SLOPE(INDIRECT(ADDRESS(ROW(),COLUMN()-10+MATCH(MIN(N51:U51),N51:U51,0)),TRUE):INDIRECT(ADDRESS(ROW(),COLUMN()-10+MATCH(MAX(N51:U51),N51:U51,0)),TRUE),INDIRECT(ADDRESS(ROW(),COLUMN()-18+MATCH(MIN(N51:U51),N51:U51,0)),TRUE):INDIRECT(ADDRESS(ROW(),COLUMN()-18+MATCH(MAX(N51:U51),N51:U51,0)),TRUE)),0)</f>
        <v>4000</v>
      </c>
      <c r="Y51" s="35"/>
      <c r="Z51" s="7" t="str">
        <f t="shared" si="6"/>
        <v>B-SCCP</v>
      </c>
      <c r="AA51" s="6" t="str">
        <f t="shared" si="4"/>
        <v>SCCPs X-Cl%</v>
      </c>
      <c r="AB51" s="6" t="str">
        <f t="shared" si="7"/>
        <v>C12</v>
      </c>
      <c r="AC51" s="6" t="str">
        <f t="shared" si="8"/>
        <v>SCCP</v>
      </c>
      <c r="AD51" s="6" t="str">
        <f t="shared" si="9"/>
        <v>C12H16Cl10</v>
      </c>
      <c r="AE51" s="4">
        <f t="shared" ca="1" si="5"/>
        <v>4000</v>
      </c>
      <c r="AF51" s="35"/>
    </row>
    <row r="52" spans="1:32" x14ac:dyDescent="0.2">
      <c r="A52" s="21" t="s">
        <v>113</v>
      </c>
      <c r="B52" s="22" t="s">
        <v>125</v>
      </c>
      <c r="C52" s="22" t="s">
        <v>11</v>
      </c>
      <c r="D52" s="22" t="s">
        <v>99</v>
      </c>
      <c r="E52" s="20" t="s">
        <v>39</v>
      </c>
      <c r="F52" s="25">
        <v>0.125</v>
      </c>
      <c r="G52" s="26">
        <v>0.25</v>
      </c>
      <c r="H52" s="26">
        <v>0.5</v>
      </c>
      <c r="I52" s="26">
        <v>1</v>
      </c>
      <c r="J52" s="26">
        <v>2</v>
      </c>
      <c r="K52" s="26">
        <v>4</v>
      </c>
      <c r="L52" s="26">
        <v>8</v>
      </c>
      <c r="M52" s="24">
        <v>16</v>
      </c>
      <c r="N52" s="23"/>
      <c r="O52" s="23"/>
      <c r="P52" s="23"/>
      <c r="Q52" s="23"/>
      <c r="R52" s="23"/>
      <c r="S52" s="23"/>
      <c r="T52" s="23"/>
      <c r="U52" s="20"/>
      <c r="V52" s="23" t="e">
        <f ca="1">RSQ(INDIRECT(ADDRESS(ROW(),COLUMN()-9+MATCH(MIN(N52:U52),N52:U52,0)),TRUE):INDIRECT(ADDRESS(ROW(),COLUMN()-9+MATCH(MAX(N52:U52),N52:U52,0)),TRUE),INDIRECT(ADDRESS(ROW(),COLUMN()-17+MATCH(MIN(N52:U52),N52:U52,0)),TRUE):INDIRECT(ADDRESS(ROW(),COLUMN()-17+MATCH(MAX(N52:U52),N52:U52,0)),TRUE))</f>
        <v>#N/A</v>
      </c>
      <c r="W52" s="40" t="e">
        <f ca="1">ROUND(SLOPE(INDIRECT(ADDRESS(ROW(),COLUMN()-10+MATCH(MIN(N52:U52),N52:U52,0)),TRUE):INDIRECT(ADDRESS(ROW(),COLUMN()-10+MATCH(MAX(N52:U52),N52:U52,0)),TRUE),INDIRECT(ADDRESS(ROW(),COLUMN()-18+MATCH(MIN(N52:U52),N52:U52,0)),TRUE):INDIRECT(ADDRESS(ROW(),COLUMN()-18+MATCH(MAX(N52:U52),N52:U52,0)),TRUE)),0)</f>
        <v>#N/A</v>
      </c>
      <c r="Y52" s="35"/>
      <c r="Z52" s="7" t="str">
        <f t="shared" si="6"/>
        <v>B-SCCP</v>
      </c>
      <c r="AA52" s="6" t="str">
        <f t="shared" si="4"/>
        <v>SCCPs X-Cl%</v>
      </c>
      <c r="AB52" s="6" t="str">
        <f t="shared" si="7"/>
        <v>C12</v>
      </c>
      <c r="AC52" s="6" t="str">
        <f t="shared" si="8"/>
        <v>SCCP</v>
      </c>
      <c r="AD52" s="6" t="str">
        <f t="shared" si="9"/>
        <v>C12H15Cl11</v>
      </c>
      <c r="AE52" s="4">
        <f t="shared" ca="1" si="5"/>
        <v>0</v>
      </c>
      <c r="AF52" s="35"/>
    </row>
    <row r="53" spans="1:32" x14ac:dyDescent="0.2">
      <c r="A53" s="21" t="s">
        <v>113</v>
      </c>
      <c r="B53" s="22" t="s">
        <v>125</v>
      </c>
      <c r="C53" s="22" t="s">
        <v>16</v>
      </c>
      <c r="D53" s="22" t="s">
        <v>99</v>
      </c>
      <c r="E53" s="20" t="s">
        <v>40</v>
      </c>
      <c r="F53" s="19">
        <v>0.125</v>
      </c>
      <c r="G53" s="23">
        <v>0.25</v>
      </c>
      <c r="H53" s="23">
        <v>0.5</v>
      </c>
      <c r="I53" s="23">
        <v>1</v>
      </c>
      <c r="J53" s="23">
        <v>2</v>
      </c>
      <c r="K53" s="23">
        <v>4</v>
      </c>
      <c r="L53" s="23">
        <v>8</v>
      </c>
      <c r="M53" s="20">
        <v>16</v>
      </c>
      <c r="N53" s="23"/>
      <c r="O53" s="23"/>
      <c r="P53" s="23"/>
      <c r="Q53" s="23"/>
      <c r="R53" s="23"/>
      <c r="S53" s="23"/>
      <c r="T53" s="23"/>
      <c r="U53" s="20"/>
      <c r="V53" s="23" t="e">
        <f ca="1">RSQ(INDIRECT(ADDRESS(ROW(),COLUMN()-9+MATCH(MIN(N53:U53),N53:U53,0)),TRUE):INDIRECT(ADDRESS(ROW(),COLUMN()-9+MATCH(MAX(N53:U53),N53:U53,0)),TRUE),INDIRECT(ADDRESS(ROW(),COLUMN()-17+MATCH(MIN(N53:U53),N53:U53,0)),TRUE):INDIRECT(ADDRESS(ROW(),COLUMN()-17+MATCH(MAX(N53:U53),N53:U53,0)),TRUE))</f>
        <v>#N/A</v>
      </c>
      <c r="W53" s="40" t="e">
        <f ca="1">ROUND(SLOPE(INDIRECT(ADDRESS(ROW(),COLUMN()-10+MATCH(MIN(N53:U53),N53:U53,0)),TRUE):INDIRECT(ADDRESS(ROW(),COLUMN()-10+MATCH(MAX(N53:U53),N53:U53,0)),TRUE),INDIRECT(ADDRESS(ROW(),COLUMN()-18+MATCH(MIN(N53:U53),N53:U53,0)),TRUE):INDIRECT(ADDRESS(ROW(),COLUMN()-18+MATCH(MAX(N53:U53),N53:U53,0)),TRUE)),0)</f>
        <v>#N/A</v>
      </c>
      <c r="Y53" s="35"/>
      <c r="Z53" s="7" t="str">
        <f t="shared" si="6"/>
        <v>B-SCCP</v>
      </c>
      <c r="AA53" s="6" t="str">
        <f t="shared" si="4"/>
        <v>SCCPs X-Cl%</v>
      </c>
      <c r="AB53" s="6" t="str">
        <f t="shared" si="7"/>
        <v>C13</v>
      </c>
      <c r="AC53" s="6" t="str">
        <f t="shared" si="8"/>
        <v>SCCP</v>
      </c>
      <c r="AD53" s="6" t="str">
        <f t="shared" si="9"/>
        <v>C13H23Cl5</v>
      </c>
      <c r="AE53" s="4">
        <f t="shared" ca="1" si="5"/>
        <v>0</v>
      </c>
      <c r="AF53" s="35"/>
    </row>
    <row r="54" spans="1:32" x14ac:dyDescent="0.2">
      <c r="A54" s="21" t="s">
        <v>113</v>
      </c>
      <c r="B54" s="22" t="s">
        <v>125</v>
      </c>
      <c r="C54" s="22" t="s">
        <v>16</v>
      </c>
      <c r="D54" s="22" t="s">
        <v>99</v>
      </c>
      <c r="E54" s="20" t="s">
        <v>15</v>
      </c>
      <c r="F54" s="19">
        <v>0.125</v>
      </c>
      <c r="G54" s="23">
        <v>0.25</v>
      </c>
      <c r="H54" s="23">
        <v>0.5</v>
      </c>
      <c r="I54" s="23">
        <v>1</v>
      </c>
      <c r="J54" s="23">
        <v>2</v>
      </c>
      <c r="K54" s="23">
        <v>4</v>
      </c>
      <c r="L54" s="23">
        <v>8</v>
      </c>
      <c r="M54" s="20">
        <v>16</v>
      </c>
      <c r="N54" s="23"/>
      <c r="O54" s="23"/>
      <c r="P54" s="23">
        <v>4800</v>
      </c>
      <c r="Q54" s="23">
        <v>9600</v>
      </c>
      <c r="R54" s="23">
        <v>19200</v>
      </c>
      <c r="S54" s="23">
        <v>38400</v>
      </c>
      <c r="T54" s="23">
        <v>76800</v>
      </c>
      <c r="U54" s="20">
        <v>153600</v>
      </c>
      <c r="V54" s="23">
        <f ca="1">RSQ(INDIRECT(ADDRESS(ROW(),COLUMN()-9+MATCH(MIN(N54:U54),N54:U54,0)),TRUE):INDIRECT(ADDRESS(ROW(),COLUMN()-9+MATCH(MAX(N54:U54),N54:U54,0)),TRUE),INDIRECT(ADDRESS(ROW(),COLUMN()-17+MATCH(MIN(N54:U54),N54:U54,0)),TRUE):INDIRECT(ADDRESS(ROW(),COLUMN()-17+MATCH(MAX(N54:U54),N54:U54,0)),TRUE))</f>
        <v>1</v>
      </c>
      <c r="W54" s="40">
        <f ca="1">ROUND(SLOPE(INDIRECT(ADDRESS(ROW(),COLUMN()-10+MATCH(MIN(N54:U54),N54:U54,0)),TRUE):INDIRECT(ADDRESS(ROW(),COLUMN()-10+MATCH(MAX(N54:U54),N54:U54,0)),TRUE),INDIRECT(ADDRESS(ROW(),COLUMN()-18+MATCH(MIN(N54:U54),N54:U54,0)),TRUE):INDIRECT(ADDRESS(ROW(),COLUMN()-18+MATCH(MAX(N54:U54),N54:U54,0)),TRUE)),0)</f>
        <v>9600</v>
      </c>
      <c r="Y54" s="35"/>
      <c r="Z54" s="7" t="str">
        <f t="shared" si="6"/>
        <v>B-SCCP</v>
      </c>
      <c r="AA54" s="6" t="str">
        <f t="shared" si="4"/>
        <v>SCCPs X-Cl%</v>
      </c>
      <c r="AB54" s="6" t="str">
        <f t="shared" si="7"/>
        <v>C13</v>
      </c>
      <c r="AC54" s="6" t="str">
        <f t="shared" si="8"/>
        <v>SCCP</v>
      </c>
      <c r="AD54" s="6" t="str">
        <f t="shared" si="9"/>
        <v>C13H22Cl6</v>
      </c>
      <c r="AE54" s="4">
        <f t="shared" ca="1" si="5"/>
        <v>9600</v>
      </c>
      <c r="AF54" s="35"/>
    </row>
    <row r="55" spans="1:32" x14ac:dyDescent="0.2">
      <c r="A55" s="21" t="s">
        <v>113</v>
      </c>
      <c r="B55" s="22" t="s">
        <v>125</v>
      </c>
      <c r="C55" s="22" t="s">
        <v>16</v>
      </c>
      <c r="D55" s="22" t="s">
        <v>99</v>
      </c>
      <c r="E55" s="20" t="s">
        <v>17</v>
      </c>
      <c r="F55" s="19">
        <v>0.125</v>
      </c>
      <c r="G55" s="23">
        <v>0.25</v>
      </c>
      <c r="H55" s="23">
        <v>0.5</v>
      </c>
      <c r="I55" s="23">
        <v>1</v>
      </c>
      <c r="J55" s="23">
        <v>2</v>
      </c>
      <c r="K55" s="23">
        <v>4</v>
      </c>
      <c r="L55" s="23">
        <v>8</v>
      </c>
      <c r="M55" s="20">
        <v>16</v>
      </c>
      <c r="N55" s="23">
        <v>6000</v>
      </c>
      <c r="O55" s="23">
        <v>12000</v>
      </c>
      <c r="P55" s="23">
        <v>24000</v>
      </c>
      <c r="Q55" s="23">
        <v>48000</v>
      </c>
      <c r="R55" s="23">
        <v>96000</v>
      </c>
      <c r="S55" s="23">
        <v>192000</v>
      </c>
      <c r="T55" s="23">
        <v>384000</v>
      </c>
      <c r="U55" s="20">
        <v>768000</v>
      </c>
      <c r="V55" s="23">
        <f ca="1">RSQ(INDIRECT(ADDRESS(ROW(),COLUMN()-9+MATCH(MIN(N55:U55),N55:U55,0)),TRUE):INDIRECT(ADDRESS(ROW(),COLUMN()-9+MATCH(MAX(N55:U55),N55:U55,0)),TRUE),INDIRECT(ADDRESS(ROW(),COLUMN()-17+MATCH(MIN(N55:U55),N55:U55,0)),TRUE):INDIRECT(ADDRESS(ROW(),COLUMN()-17+MATCH(MAX(N55:U55),N55:U55,0)),TRUE))</f>
        <v>1</v>
      </c>
      <c r="W55" s="40">
        <f ca="1">ROUND(SLOPE(INDIRECT(ADDRESS(ROW(),COLUMN()-10+MATCH(MIN(N55:U55),N55:U55,0)),TRUE):INDIRECT(ADDRESS(ROW(),COLUMN()-10+MATCH(MAX(N55:U55),N55:U55,0)),TRUE),INDIRECT(ADDRESS(ROW(),COLUMN()-18+MATCH(MIN(N55:U55),N55:U55,0)),TRUE):INDIRECT(ADDRESS(ROW(),COLUMN()-18+MATCH(MAX(N55:U55),N55:U55,0)),TRUE)),0)</f>
        <v>48000</v>
      </c>
      <c r="Y55" s="35"/>
      <c r="Z55" s="7" t="str">
        <f t="shared" si="6"/>
        <v>B-SCCP</v>
      </c>
      <c r="AA55" s="6" t="str">
        <f t="shared" si="4"/>
        <v>SCCPs X-Cl%</v>
      </c>
      <c r="AB55" s="6" t="str">
        <f t="shared" si="7"/>
        <v>C13</v>
      </c>
      <c r="AC55" s="6" t="str">
        <f t="shared" si="8"/>
        <v>SCCP</v>
      </c>
      <c r="AD55" s="6" t="str">
        <f t="shared" si="9"/>
        <v>C13H21Cl7</v>
      </c>
      <c r="AE55" s="4">
        <f t="shared" ca="1" si="5"/>
        <v>48000</v>
      </c>
      <c r="AF55" s="35"/>
    </row>
    <row r="56" spans="1:32" x14ac:dyDescent="0.2">
      <c r="A56" s="21" t="s">
        <v>113</v>
      </c>
      <c r="B56" s="22" t="s">
        <v>125</v>
      </c>
      <c r="C56" s="22" t="s">
        <v>16</v>
      </c>
      <c r="D56" s="22" t="s">
        <v>99</v>
      </c>
      <c r="E56" s="20" t="s">
        <v>18</v>
      </c>
      <c r="F56" s="19">
        <v>0.125</v>
      </c>
      <c r="G56" s="23">
        <v>0.25</v>
      </c>
      <c r="H56" s="23">
        <v>0.5</v>
      </c>
      <c r="I56" s="23">
        <v>1</v>
      </c>
      <c r="J56" s="23">
        <v>2</v>
      </c>
      <c r="K56" s="23">
        <v>4</v>
      </c>
      <c r="L56" s="23">
        <v>8</v>
      </c>
      <c r="M56" s="20">
        <v>16</v>
      </c>
      <c r="N56" s="23">
        <v>3500</v>
      </c>
      <c r="O56" s="23">
        <v>7000</v>
      </c>
      <c r="P56" s="23">
        <v>14000</v>
      </c>
      <c r="Q56" s="23">
        <v>28000</v>
      </c>
      <c r="R56" s="23">
        <v>56000</v>
      </c>
      <c r="S56" s="23">
        <v>112000</v>
      </c>
      <c r="T56" s="23">
        <v>224000</v>
      </c>
      <c r="U56" s="20">
        <v>448000</v>
      </c>
      <c r="V56" s="23">
        <f ca="1">RSQ(INDIRECT(ADDRESS(ROW(),COLUMN()-9+MATCH(MIN(N56:U56),N56:U56,0)),TRUE):INDIRECT(ADDRESS(ROW(),COLUMN()-9+MATCH(MAX(N56:U56),N56:U56,0)),TRUE),INDIRECT(ADDRESS(ROW(),COLUMN()-17+MATCH(MIN(N56:U56),N56:U56,0)),TRUE):INDIRECT(ADDRESS(ROW(),COLUMN()-17+MATCH(MAX(N56:U56),N56:U56,0)),TRUE))</f>
        <v>1</v>
      </c>
      <c r="W56" s="40">
        <f ca="1">ROUND(SLOPE(INDIRECT(ADDRESS(ROW(),COLUMN()-10+MATCH(MIN(N56:U56),N56:U56,0)),TRUE):INDIRECT(ADDRESS(ROW(),COLUMN()-10+MATCH(MAX(N56:U56),N56:U56,0)),TRUE),INDIRECT(ADDRESS(ROW(),COLUMN()-18+MATCH(MIN(N56:U56),N56:U56,0)),TRUE):INDIRECT(ADDRESS(ROW(),COLUMN()-18+MATCH(MAX(N56:U56),N56:U56,0)),TRUE)),0)</f>
        <v>28000</v>
      </c>
      <c r="Y56" s="35"/>
      <c r="Z56" s="7" t="str">
        <f t="shared" si="6"/>
        <v>B-SCCP</v>
      </c>
      <c r="AA56" s="6" t="str">
        <f t="shared" si="4"/>
        <v>SCCPs X-Cl%</v>
      </c>
      <c r="AB56" s="6" t="str">
        <f t="shared" si="7"/>
        <v>C13</v>
      </c>
      <c r="AC56" s="6" t="str">
        <f t="shared" si="8"/>
        <v>SCCP</v>
      </c>
      <c r="AD56" s="6" t="str">
        <f t="shared" si="9"/>
        <v>C13H20Cl8</v>
      </c>
      <c r="AE56" s="4">
        <f t="shared" ca="1" si="5"/>
        <v>28000</v>
      </c>
      <c r="AF56" s="35"/>
    </row>
    <row r="57" spans="1:32" x14ac:dyDescent="0.2">
      <c r="A57" s="21" t="s">
        <v>113</v>
      </c>
      <c r="B57" s="22" t="s">
        <v>125</v>
      </c>
      <c r="C57" s="22" t="s">
        <v>16</v>
      </c>
      <c r="D57" s="22" t="s">
        <v>99</v>
      </c>
      <c r="E57" s="20" t="s">
        <v>19</v>
      </c>
      <c r="F57" s="19">
        <v>0.125</v>
      </c>
      <c r="G57" s="23">
        <v>0.25</v>
      </c>
      <c r="H57" s="23">
        <v>0.5</v>
      </c>
      <c r="I57" s="23">
        <v>1</v>
      </c>
      <c r="J57" s="23">
        <v>2</v>
      </c>
      <c r="K57" s="23">
        <v>4</v>
      </c>
      <c r="L57" s="23">
        <v>8</v>
      </c>
      <c r="M57" s="20">
        <v>16</v>
      </c>
      <c r="N57" s="23">
        <v>2000</v>
      </c>
      <c r="O57" s="23">
        <v>4000</v>
      </c>
      <c r="P57" s="23">
        <v>8000</v>
      </c>
      <c r="Q57" s="23">
        <v>16000</v>
      </c>
      <c r="R57" s="23">
        <v>32000</v>
      </c>
      <c r="S57" s="23">
        <v>64000</v>
      </c>
      <c r="T57" s="23">
        <v>128000</v>
      </c>
      <c r="U57" s="20">
        <v>256000</v>
      </c>
      <c r="V57" s="23">
        <f ca="1">RSQ(INDIRECT(ADDRESS(ROW(),COLUMN()-9+MATCH(MIN(N57:U57),N57:U57,0)),TRUE):INDIRECT(ADDRESS(ROW(),COLUMN()-9+MATCH(MAX(N57:U57),N57:U57,0)),TRUE),INDIRECT(ADDRESS(ROW(),COLUMN()-17+MATCH(MIN(N57:U57),N57:U57,0)),TRUE):INDIRECT(ADDRESS(ROW(),COLUMN()-17+MATCH(MAX(N57:U57),N57:U57,0)),TRUE))</f>
        <v>1</v>
      </c>
      <c r="W57" s="40">
        <f ca="1">ROUND(SLOPE(INDIRECT(ADDRESS(ROW(),COLUMN()-10+MATCH(MIN(N57:U57),N57:U57,0)),TRUE):INDIRECT(ADDRESS(ROW(),COLUMN()-10+MATCH(MAX(N57:U57),N57:U57,0)),TRUE),INDIRECT(ADDRESS(ROW(),COLUMN()-18+MATCH(MIN(N57:U57),N57:U57,0)),TRUE):INDIRECT(ADDRESS(ROW(),COLUMN()-18+MATCH(MAX(N57:U57),N57:U57,0)),TRUE)),0)</f>
        <v>16000</v>
      </c>
      <c r="Y57" s="35"/>
      <c r="Z57" s="7" t="str">
        <f t="shared" si="6"/>
        <v>B-SCCP</v>
      </c>
      <c r="AA57" s="6" t="str">
        <f t="shared" si="4"/>
        <v>SCCPs X-Cl%</v>
      </c>
      <c r="AB57" s="6" t="str">
        <f t="shared" si="7"/>
        <v>C13</v>
      </c>
      <c r="AC57" s="6" t="str">
        <f t="shared" si="8"/>
        <v>SCCP</v>
      </c>
      <c r="AD57" s="6" t="str">
        <f t="shared" si="9"/>
        <v>C13H19Cl9</v>
      </c>
      <c r="AE57" s="4">
        <f t="shared" ca="1" si="5"/>
        <v>16000</v>
      </c>
      <c r="AF57" s="35"/>
    </row>
    <row r="58" spans="1:32" x14ac:dyDescent="0.2">
      <c r="A58" s="21" t="s">
        <v>113</v>
      </c>
      <c r="B58" s="22" t="s">
        <v>125</v>
      </c>
      <c r="C58" s="22" t="s">
        <v>16</v>
      </c>
      <c r="D58" s="22" t="s">
        <v>99</v>
      </c>
      <c r="E58" s="20" t="s">
        <v>20</v>
      </c>
      <c r="F58" s="19">
        <v>0.125</v>
      </c>
      <c r="G58" s="23">
        <v>0.25</v>
      </c>
      <c r="H58" s="23">
        <v>0.5</v>
      </c>
      <c r="I58" s="23">
        <v>1</v>
      </c>
      <c r="J58" s="23">
        <v>2</v>
      </c>
      <c r="K58" s="23">
        <v>4</v>
      </c>
      <c r="L58" s="23">
        <v>8</v>
      </c>
      <c r="M58" s="20">
        <v>16</v>
      </c>
      <c r="N58" s="23"/>
      <c r="O58" s="23"/>
      <c r="P58" s="23">
        <v>2800</v>
      </c>
      <c r="Q58" s="23">
        <v>5600</v>
      </c>
      <c r="R58" s="23">
        <v>11200</v>
      </c>
      <c r="S58" s="23">
        <v>22400</v>
      </c>
      <c r="T58" s="23">
        <v>44800</v>
      </c>
      <c r="U58" s="20">
        <v>89600</v>
      </c>
      <c r="V58" s="23">
        <f ca="1">RSQ(INDIRECT(ADDRESS(ROW(),COLUMN()-9+MATCH(MIN(N58:U58),N58:U58,0)),TRUE):INDIRECT(ADDRESS(ROW(),COLUMN()-9+MATCH(MAX(N58:U58),N58:U58,0)),TRUE),INDIRECT(ADDRESS(ROW(),COLUMN()-17+MATCH(MIN(N58:U58),N58:U58,0)),TRUE):INDIRECT(ADDRESS(ROW(),COLUMN()-17+MATCH(MAX(N58:U58),N58:U58,0)),TRUE))</f>
        <v>1</v>
      </c>
      <c r="W58" s="40">
        <f ca="1">ROUND(SLOPE(INDIRECT(ADDRESS(ROW(),COLUMN()-10+MATCH(MIN(N58:U58),N58:U58,0)),TRUE):INDIRECT(ADDRESS(ROW(),COLUMN()-10+MATCH(MAX(N58:U58),N58:U58,0)),TRUE),INDIRECT(ADDRESS(ROW(),COLUMN()-18+MATCH(MIN(N58:U58),N58:U58,0)),TRUE):INDIRECT(ADDRESS(ROW(),COLUMN()-18+MATCH(MAX(N58:U58),N58:U58,0)),TRUE)),0)</f>
        <v>5600</v>
      </c>
      <c r="Y58" s="35"/>
      <c r="Z58" s="7" t="str">
        <f t="shared" si="6"/>
        <v>B-SCCP</v>
      </c>
      <c r="AA58" s="6" t="str">
        <f t="shared" si="4"/>
        <v>SCCPs X-Cl%</v>
      </c>
      <c r="AB58" s="6" t="str">
        <f t="shared" si="7"/>
        <v>C13</v>
      </c>
      <c r="AC58" s="6" t="str">
        <f t="shared" si="8"/>
        <v>SCCP</v>
      </c>
      <c r="AD58" s="6" t="str">
        <f t="shared" si="9"/>
        <v>C13H18Cl10</v>
      </c>
      <c r="AE58" s="4">
        <f t="shared" ca="1" si="5"/>
        <v>5600</v>
      </c>
      <c r="AF58" s="35"/>
    </row>
    <row r="59" spans="1:32" ht="13.5" thickBot="1" x14ac:dyDescent="0.25">
      <c r="A59" s="30" t="s">
        <v>113</v>
      </c>
      <c r="B59" s="31" t="s">
        <v>125</v>
      </c>
      <c r="C59" s="31" t="s">
        <v>16</v>
      </c>
      <c r="D59" s="31" t="s">
        <v>99</v>
      </c>
      <c r="E59" s="32" t="s">
        <v>21</v>
      </c>
      <c r="F59" s="33">
        <v>0.125</v>
      </c>
      <c r="G59" s="34">
        <v>0.25</v>
      </c>
      <c r="H59" s="34">
        <v>0.5</v>
      </c>
      <c r="I59" s="34">
        <v>1</v>
      </c>
      <c r="J59" s="34">
        <v>2</v>
      </c>
      <c r="K59" s="34">
        <v>4</v>
      </c>
      <c r="L59" s="34">
        <v>8</v>
      </c>
      <c r="M59" s="32">
        <v>16</v>
      </c>
      <c r="N59" s="34"/>
      <c r="O59" s="34"/>
      <c r="P59" s="34"/>
      <c r="Q59" s="34"/>
      <c r="R59" s="34"/>
      <c r="S59" s="34"/>
      <c r="T59" s="34"/>
      <c r="U59" s="32"/>
      <c r="V59" s="34" t="e">
        <f ca="1">RSQ(INDIRECT(ADDRESS(ROW(),COLUMN()-9+MATCH(MIN(N59:U59),N59:U59,0)),TRUE):INDIRECT(ADDRESS(ROW(),COLUMN()-9+MATCH(MAX(N59:U59),N59:U59,0)),TRUE),INDIRECT(ADDRESS(ROW(),COLUMN()-17+MATCH(MIN(N59:U59),N59:U59,0)),TRUE):INDIRECT(ADDRESS(ROW(),COLUMN()-17+MATCH(MAX(N59:U59),N59:U59,0)),TRUE))</f>
        <v>#N/A</v>
      </c>
      <c r="W59" s="41" t="e">
        <f ca="1">ROUND(SLOPE(INDIRECT(ADDRESS(ROW(),COLUMN()-10+MATCH(MIN(N59:U59),N59:U59,0)),TRUE):INDIRECT(ADDRESS(ROW(),COLUMN()-10+MATCH(MAX(N59:U59),N59:U59,0)),TRUE),INDIRECT(ADDRESS(ROW(),COLUMN()-18+MATCH(MIN(N59:U59),N59:U59,0)),TRUE):INDIRECT(ADDRESS(ROW(),COLUMN()-18+MATCH(MAX(N59:U59),N59:U59,0)),TRUE)),0)</f>
        <v>#N/A</v>
      </c>
      <c r="Y59" s="35"/>
      <c r="Z59" s="8" t="str">
        <f t="shared" si="6"/>
        <v>B-SCCP</v>
      </c>
      <c r="AA59" s="9" t="str">
        <f t="shared" si="4"/>
        <v>SCCPs X-Cl%</v>
      </c>
      <c r="AB59" s="9" t="str">
        <f t="shared" si="7"/>
        <v>C13</v>
      </c>
      <c r="AC59" s="9" t="str">
        <f t="shared" si="8"/>
        <v>SCCP</v>
      </c>
      <c r="AD59" s="9" t="str">
        <f t="shared" si="9"/>
        <v>C13H17Cl11</v>
      </c>
      <c r="AE59" s="5">
        <f t="shared" ca="1" si="5"/>
        <v>0</v>
      </c>
      <c r="AF59" s="35"/>
    </row>
    <row r="60" spans="1:32" x14ac:dyDescent="0.2">
      <c r="A60" s="13" t="s">
        <v>114</v>
      </c>
      <c r="B60" s="14" t="s">
        <v>125</v>
      </c>
      <c r="C60" s="14" t="s">
        <v>2</v>
      </c>
      <c r="D60" s="14" t="s">
        <v>99</v>
      </c>
      <c r="E60" s="15" t="s">
        <v>33</v>
      </c>
      <c r="F60" s="16">
        <v>0.125</v>
      </c>
      <c r="G60" s="17">
        <v>0.25</v>
      </c>
      <c r="H60" s="18">
        <v>0.5</v>
      </c>
      <c r="I60" s="18">
        <v>1</v>
      </c>
      <c r="J60" s="18">
        <v>2</v>
      </c>
      <c r="K60" s="18">
        <v>4</v>
      </c>
      <c r="L60" s="18">
        <v>8</v>
      </c>
      <c r="M60" s="15">
        <v>16</v>
      </c>
      <c r="N60" s="17"/>
      <c r="O60" s="17"/>
      <c r="P60" s="18"/>
      <c r="Q60" s="18"/>
      <c r="R60" s="18"/>
      <c r="S60" s="18"/>
      <c r="T60" s="18"/>
      <c r="U60" s="15"/>
      <c r="V60" s="23" t="e">
        <f ca="1">RSQ(INDIRECT(ADDRESS(ROW(),COLUMN()-9+MATCH(MIN(N60:U60),N60:U60,0)),TRUE):INDIRECT(ADDRESS(ROW(),COLUMN()-9+MATCH(MAX(N60:U60),N60:U60,0)),TRUE),INDIRECT(ADDRESS(ROW(),COLUMN()-17+MATCH(MIN(N60:U60),N60:U60,0)),TRUE):INDIRECT(ADDRESS(ROW(),COLUMN()-17+MATCH(MAX(N60:U60),N60:U60,0)),TRUE))</f>
        <v>#N/A</v>
      </c>
      <c r="W60" s="39" t="e">
        <f ca="1">ROUND(SLOPE(INDIRECT(ADDRESS(ROW(),COLUMN()-10+MATCH(MIN(N60:U60),N60:U60,0)),TRUE):INDIRECT(ADDRESS(ROW(),COLUMN()-10+MATCH(MAX(N60:U60),N60:U60,0)),TRUE),INDIRECT(ADDRESS(ROW(),COLUMN()-18+MATCH(MIN(N60:U60),N60:U60,0)),TRUE):INDIRECT(ADDRESS(ROW(),COLUMN()-18+MATCH(MAX(N60:U60),N60:U60,0)),TRUE)),0)</f>
        <v>#N/A</v>
      </c>
      <c r="Y60" s="35"/>
      <c r="Z60" s="12" t="str">
        <f>A60</f>
        <v>C-SCCP</v>
      </c>
      <c r="AA60" s="11" t="str">
        <f t="shared" si="4"/>
        <v>SCCPs X-Cl%</v>
      </c>
      <c r="AB60" s="11" t="str">
        <f t="shared" si="7"/>
        <v>C10</v>
      </c>
      <c r="AC60" s="11" t="str">
        <f t="shared" si="8"/>
        <v>SCCP</v>
      </c>
      <c r="AD60" s="11" t="str">
        <f t="shared" si="9"/>
        <v>C10H17Cl5</v>
      </c>
      <c r="AE60" s="10">
        <f t="shared" ca="1" si="5"/>
        <v>0</v>
      </c>
      <c r="AF60" s="35"/>
    </row>
    <row r="61" spans="1:32" x14ac:dyDescent="0.2">
      <c r="A61" s="21" t="s">
        <v>114</v>
      </c>
      <c r="B61" s="22" t="s">
        <v>125</v>
      </c>
      <c r="C61" s="22" t="s">
        <v>2</v>
      </c>
      <c r="D61" s="22" t="s">
        <v>99</v>
      </c>
      <c r="E61" s="20" t="s">
        <v>24</v>
      </c>
      <c r="F61" s="19">
        <v>0.125</v>
      </c>
      <c r="G61" s="23">
        <v>0.25</v>
      </c>
      <c r="H61" s="23">
        <v>0.5</v>
      </c>
      <c r="I61" s="23">
        <v>1</v>
      </c>
      <c r="J61" s="23">
        <v>2</v>
      </c>
      <c r="K61" s="23">
        <v>4</v>
      </c>
      <c r="L61" s="23">
        <v>8</v>
      </c>
      <c r="M61" s="20">
        <v>16</v>
      </c>
      <c r="N61" s="23"/>
      <c r="O61" s="23"/>
      <c r="P61" s="23"/>
      <c r="Q61" s="23">
        <v>1600</v>
      </c>
      <c r="R61" s="23">
        <v>3200</v>
      </c>
      <c r="S61" s="23">
        <v>6400</v>
      </c>
      <c r="T61" s="23">
        <v>12800</v>
      </c>
      <c r="U61" s="20">
        <v>25600</v>
      </c>
      <c r="V61" s="23">
        <f ca="1">RSQ(INDIRECT(ADDRESS(ROW(),COLUMN()-9+MATCH(MIN(N61:U61),N61:U61,0)),TRUE):INDIRECT(ADDRESS(ROW(),COLUMN()-9+MATCH(MAX(N61:U61),N61:U61,0)),TRUE),INDIRECT(ADDRESS(ROW(),COLUMN()-17+MATCH(MIN(N61:U61),N61:U61,0)),TRUE):INDIRECT(ADDRESS(ROW(),COLUMN()-17+MATCH(MAX(N61:U61),N61:U61,0)),TRUE))</f>
        <v>1</v>
      </c>
      <c r="W61" s="40">
        <f ca="1">ROUND(SLOPE(INDIRECT(ADDRESS(ROW(),COLUMN()-10+MATCH(MIN(N61:U61),N61:U61,0)),TRUE):INDIRECT(ADDRESS(ROW(),COLUMN()-10+MATCH(MAX(N61:U61),N61:U61,0)),TRUE),INDIRECT(ADDRESS(ROW(),COLUMN()-18+MATCH(MIN(N61:U61),N61:U61,0)),TRUE):INDIRECT(ADDRESS(ROW(),COLUMN()-18+MATCH(MAX(N61:U61),N61:U61,0)),TRUE)),0)</f>
        <v>1600</v>
      </c>
      <c r="Y61" s="35"/>
      <c r="Z61" s="7" t="str">
        <f t="shared" ref="Z61:Z87" si="10">A61</f>
        <v>C-SCCP</v>
      </c>
      <c r="AA61" s="6" t="str">
        <f t="shared" si="4"/>
        <v>SCCPs X-Cl%</v>
      </c>
      <c r="AB61" s="6" t="str">
        <f t="shared" si="7"/>
        <v>C10</v>
      </c>
      <c r="AC61" s="6" t="str">
        <f t="shared" si="8"/>
        <v>SCCP</v>
      </c>
      <c r="AD61" s="6" t="str">
        <f t="shared" si="9"/>
        <v>C10H16Cl6</v>
      </c>
      <c r="AE61" s="4">
        <f t="shared" ca="1" si="5"/>
        <v>1600</v>
      </c>
      <c r="AF61" s="35"/>
    </row>
    <row r="62" spans="1:32" x14ac:dyDescent="0.2">
      <c r="A62" s="21" t="s">
        <v>114</v>
      </c>
      <c r="B62" s="22" t="s">
        <v>125</v>
      </c>
      <c r="C62" s="22" t="s">
        <v>2</v>
      </c>
      <c r="D62" s="22" t="s">
        <v>99</v>
      </c>
      <c r="E62" s="20" t="s">
        <v>1</v>
      </c>
      <c r="F62" s="19">
        <v>0.125</v>
      </c>
      <c r="G62" s="23">
        <v>0.25</v>
      </c>
      <c r="H62" s="23">
        <v>0.5</v>
      </c>
      <c r="I62" s="23">
        <v>1</v>
      </c>
      <c r="J62" s="23">
        <v>2</v>
      </c>
      <c r="K62" s="23">
        <v>4</v>
      </c>
      <c r="L62" s="23">
        <v>8</v>
      </c>
      <c r="M62" s="20">
        <v>16</v>
      </c>
      <c r="N62" s="23">
        <v>4000</v>
      </c>
      <c r="O62" s="23">
        <v>8000</v>
      </c>
      <c r="P62" s="23">
        <v>16000</v>
      </c>
      <c r="Q62" s="23">
        <v>32000</v>
      </c>
      <c r="R62" s="23">
        <v>64000</v>
      </c>
      <c r="S62" s="23">
        <v>128000</v>
      </c>
      <c r="T62" s="23">
        <v>256000</v>
      </c>
      <c r="U62" s="20">
        <v>512000</v>
      </c>
      <c r="V62" s="23">
        <f ca="1">RSQ(INDIRECT(ADDRESS(ROW(),COLUMN()-9+MATCH(MIN(N62:U62),N62:U62,0)),TRUE):INDIRECT(ADDRESS(ROW(),COLUMN()-9+MATCH(MAX(N62:U62),N62:U62,0)),TRUE),INDIRECT(ADDRESS(ROW(),COLUMN()-17+MATCH(MIN(N62:U62),N62:U62,0)),TRUE):INDIRECT(ADDRESS(ROW(),COLUMN()-17+MATCH(MAX(N62:U62),N62:U62,0)),TRUE))</f>
        <v>1</v>
      </c>
      <c r="W62" s="40">
        <f ca="1">ROUND(SLOPE(INDIRECT(ADDRESS(ROW(),COLUMN()-10+MATCH(MIN(N62:U62),N62:U62,0)),TRUE):INDIRECT(ADDRESS(ROW(),COLUMN()-10+MATCH(MAX(N62:U62),N62:U62,0)),TRUE),INDIRECT(ADDRESS(ROW(),COLUMN()-18+MATCH(MIN(N62:U62),N62:U62,0)),TRUE):INDIRECT(ADDRESS(ROW(),COLUMN()-18+MATCH(MAX(N62:U62),N62:U62,0)),TRUE)),0)</f>
        <v>32000</v>
      </c>
      <c r="Y62" s="35"/>
      <c r="Z62" s="7" t="str">
        <f t="shared" si="10"/>
        <v>C-SCCP</v>
      </c>
      <c r="AA62" s="6" t="str">
        <f t="shared" si="4"/>
        <v>SCCPs X-Cl%</v>
      </c>
      <c r="AB62" s="6" t="str">
        <f t="shared" si="7"/>
        <v>C10</v>
      </c>
      <c r="AC62" s="6" t="str">
        <f t="shared" si="8"/>
        <v>SCCP</v>
      </c>
      <c r="AD62" s="6" t="str">
        <f t="shared" si="9"/>
        <v>C10H15Cl7</v>
      </c>
      <c r="AE62" s="4">
        <f t="shared" ca="1" si="5"/>
        <v>32000</v>
      </c>
      <c r="AF62" s="35"/>
    </row>
    <row r="63" spans="1:32" x14ac:dyDescent="0.2">
      <c r="A63" s="21" t="s">
        <v>114</v>
      </c>
      <c r="B63" s="22" t="s">
        <v>125</v>
      </c>
      <c r="C63" s="22" t="s">
        <v>2</v>
      </c>
      <c r="D63" s="22" t="s">
        <v>99</v>
      </c>
      <c r="E63" s="20" t="s">
        <v>3</v>
      </c>
      <c r="F63" s="19">
        <v>0.125</v>
      </c>
      <c r="G63" s="23">
        <v>0.25</v>
      </c>
      <c r="H63" s="23">
        <v>0.5</v>
      </c>
      <c r="I63" s="23">
        <v>1</v>
      </c>
      <c r="J63" s="23">
        <v>2</v>
      </c>
      <c r="K63" s="23">
        <v>4</v>
      </c>
      <c r="L63" s="23">
        <v>8</v>
      </c>
      <c r="M63" s="20">
        <v>16</v>
      </c>
      <c r="N63" s="23">
        <v>7000</v>
      </c>
      <c r="O63" s="23">
        <v>14000</v>
      </c>
      <c r="P63" s="23">
        <v>28000</v>
      </c>
      <c r="Q63" s="23">
        <v>56000</v>
      </c>
      <c r="R63" s="23">
        <v>112000</v>
      </c>
      <c r="S63" s="23">
        <v>224000</v>
      </c>
      <c r="T63" s="23">
        <v>448000</v>
      </c>
      <c r="U63" s="20">
        <v>896000</v>
      </c>
      <c r="V63" s="23">
        <f ca="1">RSQ(INDIRECT(ADDRESS(ROW(),COLUMN()-9+MATCH(MIN(N63:U63),N63:U63,0)),TRUE):INDIRECT(ADDRESS(ROW(),COLUMN()-9+MATCH(MAX(N63:U63),N63:U63,0)),TRUE),INDIRECT(ADDRESS(ROW(),COLUMN()-17+MATCH(MIN(N63:U63),N63:U63,0)),TRUE):INDIRECT(ADDRESS(ROW(),COLUMN()-17+MATCH(MAX(N63:U63),N63:U63,0)),TRUE))</f>
        <v>1</v>
      </c>
      <c r="W63" s="40">
        <f ca="1">ROUND(SLOPE(INDIRECT(ADDRESS(ROW(),COLUMN()-10+MATCH(MIN(N63:U63),N63:U63,0)),TRUE):INDIRECT(ADDRESS(ROW(),COLUMN()-10+MATCH(MAX(N63:U63),N63:U63,0)),TRUE),INDIRECT(ADDRESS(ROW(),COLUMN()-18+MATCH(MIN(N63:U63),N63:U63,0)),TRUE):INDIRECT(ADDRESS(ROW(),COLUMN()-18+MATCH(MAX(N63:U63),N63:U63,0)),TRUE)),0)</f>
        <v>56000</v>
      </c>
      <c r="Y63" s="35"/>
      <c r="Z63" s="7" t="str">
        <f t="shared" si="10"/>
        <v>C-SCCP</v>
      </c>
      <c r="AA63" s="6" t="str">
        <f t="shared" si="4"/>
        <v>SCCPs X-Cl%</v>
      </c>
      <c r="AB63" s="6" t="str">
        <f t="shared" si="7"/>
        <v>C10</v>
      </c>
      <c r="AC63" s="6" t="str">
        <f t="shared" si="8"/>
        <v>SCCP</v>
      </c>
      <c r="AD63" s="6" t="str">
        <f t="shared" si="9"/>
        <v>C10H14Cl8</v>
      </c>
      <c r="AE63" s="4">
        <f t="shared" ca="1" si="5"/>
        <v>56000</v>
      </c>
      <c r="AF63" s="35"/>
    </row>
    <row r="64" spans="1:32" x14ac:dyDescent="0.2">
      <c r="A64" s="21" t="s">
        <v>114</v>
      </c>
      <c r="B64" s="22" t="s">
        <v>125</v>
      </c>
      <c r="C64" s="22" t="s">
        <v>2</v>
      </c>
      <c r="D64" s="22" t="s">
        <v>99</v>
      </c>
      <c r="E64" s="20" t="s">
        <v>4</v>
      </c>
      <c r="F64" s="19">
        <v>0.125</v>
      </c>
      <c r="G64" s="23">
        <v>0.25</v>
      </c>
      <c r="H64" s="23">
        <v>0.5</v>
      </c>
      <c r="I64" s="23">
        <v>1</v>
      </c>
      <c r="J64" s="23">
        <v>2</v>
      </c>
      <c r="K64" s="23">
        <v>4</v>
      </c>
      <c r="L64" s="23">
        <v>8</v>
      </c>
      <c r="M64" s="20">
        <v>16</v>
      </c>
      <c r="N64" s="23">
        <v>3500</v>
      </c>
      <c r="O64" s="23">
        <v>7000</v>
      </c>
      <c r="P64" s="23">
        <v>14000</v>
      </c>
      <c r="Q64" s="23">
        <v>28000</v>
      </c>
      <c r="R64" s="23">
        <v>56000</v>
      </c>
      <c r="S64" s="23">
        <v>112000</v>
      </c>
      <c r="T64" s="23">
        <v>224000</v>
      </c>
      <c r="U64" s="20">
        <v>448000</v>
      </c>
      <c r="V64" s="23">
        <f ca="1">RSQ(INDIRECT(ADDRESS(ROW(),COLUMN()-9+MATCH(MIN(N64:U64),N64:U64,0)),TRUE):INDIRECT(ADDRESS(ROW(),COLUMN()-9+MATCH(MAX(N64:U64),N64:U64,0)),TRUE),INDIRECT(ADDRESS(ROW(),COLUMN()-17+MATCH(MIN(N64:U64),N64:U64,0)),TRUE):INDIRECT(ADDRESS(ROW(),COLUMN()-17+MATCH(MAX(N64:U64),N64:U64,0)),TRUE))</f>
        <v>1</v>
      </c>
      <c r="W64" s="40">
        <f ca="1">ROUND(SLOPE(INDIRECT(ADDRESS(ROW(),COLUMN()-10+MATCH(MIN(N64:U64),N64:U64,0)),TRUE):INDIRECT(ADDRESS(ROW(),COLUMN()-10+MATCH(MAX(N64:U64),N64:U64,0)),TRUE),INDIRECT(ADDRESS(ROW(),COLUMN()-18+MATCH(MIN(N64:U64),N64:U64,0)),TRUE):INDIRECT(ADDRESS(ROW(),COLUMN()-18+MATCH(MAX(N64:U64),N64:U64,0)),TRUE)),0)</f>
        <v>28000</v>
      </c>
      <c r="Y64" s="35"/>
      <c r="Z64" s="7" t="str">
        <f t="shared" si="10"/>
        <v>C-SCCP</v>
      </c>
      <c r="AA64" s="6" t="str">
        <f t="shared" si="4"/>
        <v>SCCPs X-Cl%</v>
      </c>
      <c r="AB64" s="6" t="str">
        <f t="shared" si="7"/>
        <v>C10</v>
      </c>
      <c r="AC64" s="6" t="str">
        <f t="shared" si="8"/>
        <v>SCCP</v>
      </c>
      <c r="AD64" s="6" t="str">
        <f t="shared" si="9"/>
        <v>C10H13Cl9</v>
      </c>
      <c r="AE64" s="4">
        <f t="shared" ca="1" si="5"/>
        <v>28000</v>
      </c>
      <c r="AF64" s="35"/>
    </row>
    <row r="65" spans="1:32" x14ac:dyDescent="0.2">
      <c r="A65" s="21" t="s">
        <v>114</v>
      </c>
      <c r="B65" s="22" t="s">
        <v>125</v>
      </c>
      <c r="C65" s="22" t="s">
        <v>2</v>
      </c>
      <c r="D65" s="22" t="s">
        <v>99</v>
      </c>
      <c r="E65" s="20" t="s">
        <v>34</v>
      </c>
      <c r="F65" s="19">
        <v>0.125</v>
      </c>
      <c r="G65" s="23">
        <v>0.25</v>
      </c>
      <c r="H65" s="23">
        <v>0.5</v>
      </c>
      <c r="I65" s="23">
        <v>1</v>
      </c>
      <c r="J65" s="23">
        <v>2</v>
      </c>
      <c r="K65" s="23">
        <v>4</v>
      </c>
      <c r="L65" s="23">
        <v>8</v>
      </c>
      <c r="M65" s="20">
        <v>16</v>
      </c>
      <c r="N65" s="23"/>
      <c r="O65" s="23">
        <v>2000</v>
      </c>
      <c r="P65" s="23">
        <v>4000</v>
      </c>
      <c r="Q65" s="23">
        <v>8000</v>
      </c>
      <c r="R65" s="23">
        <v>16000</v>
      </c>
      <c r="S65" s="23">
        <v>32000</v>
      </c>
      <c r="T65" s="23">
        <v>64000</v>
      </c>
      <c r="U65" s="20">
        <v>128000</v>
      </c>
      <c r="V65" s="23">
        <f ca="1">RSQ(INDIRECT(ADDRESS(ROW(),COLUMN()-9+MATCH(MIN(N65:U65),N65:U65,0)),TRUE):INDIRECT(ADDRESS(ROW(),COLUMN()-9+MATCH(MAX(N65:U65),N65:U65,0)),TRUE),INDIRECT(ADDRESS(ROW(),COLUMN()-17+MATCH(MIN(N65:U65),N65:U65,0)),TRUE):INDIRECT(ADDRESS(ROW(),COLUMN()-17+MATCH(MAX(N65:U65),N65:U65,0)),TRUE))</f>
        <v>1</v>
      </c>
      <c r="W65" s="40">
        <f ca="1">ROUND(SLOPE(INDIRECT(ADDRESS(ROW(),COLUMN()-10+MATCH(MIN(N65:U65),N65:U65,0)),TRUE):INDIRECT(ADDRESS(ROW(),COLUMN()-10+MATCH(MAX(N65:U65),N65:U65,0)),TRUE),INDIRECT(ADDRESS(ROW(),COLUMN()-18+MATCH(MIN(N65:U65),N65:U65,0)),TRUE):INDIRECT(ADDRESS(ROW(),COLUMN()-18+MATCH(MAX(N65:U65),N65:U65,0)),TRUE)),0)</f>
        <v>8000</v>
      </c>
      <c r="Y65" s="35"/>
      <c r="Z65" s="7" t="str">
        <f t="shared" si="10"/>
        <v>C-SCCP</v>
      </c>
      <c r="AA65" s="6" t="str">
        <f t="shared" si="4"/>
        <v>SCCPs X-Cl%</v>
      </c>
      <c r="AB65" s="6" t="str">
        <f t="shared" si="7"/>
        <v>C10</v>
      </c>
      <c r="AC65" s="6" t="str">
        <f t="shared" si="8"/>
        <v>SCCP</v>
      </c>
      <c r="AD65" s="6" t="str">
        <f t="shared" si="9"/>
        <v>C10H12Cl10</v>
      </c>
      <c r="AE65" s="4">
        <f t="shared" ca="1" si="5"/>
        <v>8000</v>
      </c>
      <c r="AF65" s="35"/>
    </row>
    <row r="66" spans="1:32" x14ac:dyDescent="0.2">
      <c r="A66" s="21" t="s">
        <v>114</v>
      </c>
      <c r="B66" s="22" t="s">
        <v>125</v>
      </c>
      <c r="C66" s="22" t="s">
        <v>2</v>
      </c>
      <c r="D66" s="22" t="s">
        <v>99</v>
      </c>
      <c r="E66" s="20" t="s">
        <v>36</v>
      </c>
      <c r="F66" s="25">
        <v>0.125</v>
      </c>
      <c r="G66" s="26">
        <v>0.25</v>
      </c>
      <c r="H66" s="26">
        <v>0.5</v>
      </c>
      <c r="I66" s="26">
        <v>1</v>
      </c>
      <c r="J66" s="26">
        <v>2</v>
      </c>
      <c r="K66" s="26">
        <v>4</v>
      </c>
      <c r="L66" s="26">
        <v>8</v>
      </c>
      <c r="M66" s="24">
        <v>16</v>
      </c>
      <c r="N66" s="23"/>
      <c r="O66" s="23"/>
      <c r="P66" s="23"/>
      <c r="Q66" s="23"/>
      <c r="R66" s="23"/>
      <c r="S66" s="23"/>
      <c r="T66" s="23"/>
      <c r="U66" s="20"/>
      <c r="V66" s="23" t="e">
        <f ca="1">RSQ(INDIRECT(ADDRESS(ROW(),COLUMN()-9+MATCH(MIN(N66:U66),N66:U66,0)),TRUE):INDIRECT(ADDRESS(ROW(),COLUMN()-9+MATCH(MAX(N66:U66),N66:U66,0)),TRUE),INDIRECT(ADDRESS(ROW(),COLUMN()-17+MATCH(MIN(N66:U66),N66:U66,0)),TRUE):INDIRECT(ADDRESS(ROW(),COLUMN()-17+MATCH(MAX(N66:U66),N66:U66,0)),TRUE))</f>
        <v>#N/A</v>
      </c>
      <c r="W66" s="40" t="e">
        <f ca="1">ROUND(SLOPE(INDIRECT(ADDRESS(ROW(),COLUMN()-10+MATCH(MIN(N66:U66),N66:U66,0)),TRUE):INDIRECT(ADDRESS(ROW(),COLUMN()-10+MATCH(MAX(N66:U66),N66:U66,0)),TRUE),INDIRECT(ADDRESS(ROW(),COLUMN()-18+MATCH(MIN(N66:U66),N66:U66,0)),TRUE):INDIRECT(ADDRESS(ROW(),COLUMN()-18+MATCH(MAX(N66:U66),N66:U66,0)),TRUE)),0)</f>
        <v>#N/A</v>
      </c>
      <c r="Y66" s="35"/>
      <c r="Z66" s="7" t="str">
        <f t="shared" si="10"/>
        <v>C-SCCP</v>
      </c>
      <c r="AA66" s="6" t="str">
        <f t="shared" si="4"/>
        <v>SCCPs X-Cl%</v>
      </c>
      <c r="AB66" s="6" t="str">
        <f t="shared" si="7"/>
        <v>C10</v>
      </c>
      <c r="AC66" s="6" t="str">
        <f t="shared" si="8"/>
        <v>SCCP</v>
      </c>
      <c r="AD66" s="6" t="str">
        <f t="shared" si="9"/>
        <v>C10H11Cl11</v>
      </c>
      <c r="AE66" s="4">
        <f t="shared" ca="1" si="5"/>
        <v>0</v>
      </c>
      <c r="AF66" s="35"/>
    </row>
    <row r="67" spans="1:32" x14ac:dyDescent="0.2">
      <c r="A67" s="21" t="s">
        <v>114</v>
      </c>
      <c r="B67" s="22" t="s">
        <v>125</v>
      </c>
      <c r="C67" s="22" t="s">
        <v>6</v>
      </c>
      <c r="D67" s="22" t="s">
        <v>99</v>
      </c>
      <c r="E67" s="20" t="s">
        <v>35</v>
      </c>
      <c r="F67" s="28">
        <v>0.125</v>
      </c>
      <c r="G67" s="29">
        <v>0.25</v>
      </c>
      <c r="H67" s="29">
        <v>0.5</v>
      </c>
      <c r="I67" s="29">
        <v>1</v>
      </c>
      <c r="J67" s="29">
        <v>2</v>
      </c>
      <c r="K67" s="29">
        <v>4</v>
      </c>
      <c r="L67" s="29">
        <v>8</v>
      </c>
      <c r="M67" s="27">
        <v>16</v>
      </c>
      <c r="N67" s="23"/>
      <c r="O67" s="23"/>
      <c r="P67" s="23"/>
      <c r="Q67" s="23"/>
      <c r="R67" s="23"/>
      <c r="S67" s="23"/>
      <c r="T67" s="23"/>
      <c r="U67" s="20"/>
      <c r="V67" s="23" t="e">
        <f ca="1">RSQ(INDIRECT(ADDRESS(ROW(),COLUMN()-9+MATCH(MIN(N67:U67),N67:U67,0)),TRUE):INDIRECT(ADDRESS(ROW(),COLUMN()-9+MATCH(MAX(N67:U67),N67:U67,0)),TRUE),INDIRECT(ADDRESS(ROW(),COLUMN()-17+MATCH(MIN(N67:U67),N67:U67,0)),TRUE):INDIRECT(ADDRESS(ROW(),COLUMN()-17+MATCH(MAX(N67:U67),N67:U67,0)),TRUE))</f>
        <v>#N/A</v>
      </c>
      <c r="W67" s="40" t="e">
        <f ca="1">ROUND(SLOPE(INDIRECT(ADDRESS(ROW(),COLUMN()-10+MATCH(MIN(N67:U67),N67:U67,0)),TRUE):INDIRECT(ADDRESS(ROW(),COLUMN()-10+MATCH(MAX(N67:U67),N67:U67,0)),TRUE),INDIRECT(ADDRESS(ROW(),COLUMN()-18+MATCH(MIN(N67:U67),N67:U67,0)),TRUE):INDIRECT(ADDRESS(ROW(),COLUMN()-18+MATCH(MAX(N67:U67),N67:U67,0)),TRUE)),0)</f>
        <v>#N/A</v>
      </c>
      <c r="Y67" s="35"/>
      <c r="Z67" s="7" t="str">
        <f t="shared" si="10"/>
        <v>C-SCCP</v>
      </c>
      <c r="AA67" s="6" t="str">
        <f t="shared" si="4"/>
        <v>SCCPs X-Cl%</v>
      </c>
      <c r="AB67" s="6" t="str">
        <f t="shared" si="7"/>
        <v>C11</v>
      </c>
      <c r="AC67" s="6" t="str">
        <f t="shared" si="8"/>
        <v>SCCP</v>
      </c>
      <c r="AD67" s="6" t="str">
        <f t="shared" si="9"/>
        <v>C11H19Cl5</v>
      </c>
      <c r="AE67" s="4">
        <f t="shared" ca="1" si="5"/>
        <v>0</v>
      </c>
      <c r="AF67" s="35"/>
    </row>
    <row r="68" spans="1:32" x14ac:dyDescent="0.2">
      <c r="A68" s="21" t="s">
        <v>114</v>
      </c>
      <c r="B68" s="22" t="s">
        <v>125</v>
      </c>
      <c r="C68" s="22" t="s">
        <v>6</v>
      </c>
      <c r="D68" s="22" t="s">
        <v>99</v>
      </c>
      <c r="E68" s="20" t="s">
        <v>5</v>
      </c>
      <c r="F68" s="19">
        <v>0.125</v>
      </c>
      <c r="G68" s="23">
        <v>0.25</v>
      </c>
      <c r="H68" s="23">
        <v>0.5</v>
      </c>
      <c r="I68" s="23">
        <v>1</v>
      </c>
      <c r="J68" s="23">
        <v>2</v>
      </c>
      <c r="K68" s="23">
        <v>4</v>
      </c>
      <c r="L68" s="23">
        <v>8</v>
      </c>
      <c r="M68" s="20">
        <v>16</v>
      </c>
      <c r="N68" s="23"/>
      <c r="O68" s="23"/>
      <c r="P68" s="23"/>
      <c r="Q68" s="23">
        <v>1600</v>
      </c>
      <c r="R68" s="23">
        <v>3200</v>
      </c>
      <c r="S68" s="23">
        <v>6400</v>
      </c>
      <c r="T68" s="23">
        <v>12800</v>
      </c>
      <c r="U68" s="20">
        <v>25600</v>
      </c>
      <c r="V68" s="23">
        <f ca="1">RSQ(INDIRECT(ADDRESS(ROW(),COLUMN()-9+MATCH(MIN(N68:U68),N68:U68,0)),TRUE):INDIRECT(ADDRESS(ROW(),COLUMN()-9+MATCH(MAX(N68:U68),N68:U68,0)),TRUE),INDIRECT(ADDRESS(ROW(),COLUMN()-17+MATCH(MIN(N68:U68),N68:U68,0)),TRUE):INDIRECT(ADDRESS(ROW(),COLUMN()-17+MATCH(MAX(N68:U68),N68:U68,0)),TRUE))</f>
        <v>1</v>
      </c>
      <c r="W68" s="40">
        <f ca="1">ROUND(SLOPE(INDIRECT(ADDRESS(ROW(),COLUMN()-10+MATCH(MIN(N68:U68),N68:U68,0)),TRUE):INDIRECT(ADDRESS(ROW(),COLUMN()-10+MATCH(MAX(N68:U68),N68:U68,0)),TRUE),INDIRECT(ADDRESS(ROW(),COLUMN()-18+MATCH(MIN(N68:U68),N68:U68,0)),TRUE):INDIRECT(ADDRESS(ROW(),COLUMN()-18+MATCH(MAX(N68:U68),N68:U68,0)),TRUE)),0)</f>
        <v>1600</v>
      </c>
      <c r="Y68" s="35"/>
      <c r="Z68" s="7" t="str">
        <f t="shared" si="10"/>
        <v>C-SCCP</v>
      </c>
      <c r="AA68" s="6" t="str">
        <f t="shared" si="4"/>
        <v>SCCPs X-Cl%</v>
      </c>
      <c r="AB68" s="6" t="str">
        <f t="shared" ref="AB68:AB99" si="11">C68</f>
        <v>C11</v>
      </c>
      <c r="AC68" s="6" t="str">
        <f t="shared" ref="AC68:AC99" si="12">D68</f>
        <v>SCCP</v>
      </c>
      <c r="AD68" s="6" t="str">
        <f t="shared" ref="AD68:AD99" si="13">E68</f>
        <v>C11H18Cl6</v>
      </c>
      <c r="AE68" s="4">
        <f t="shared" ca="1" si="5"/>
        <v>1600</v>
      </c>
      <c r="AF68" s="35"/>
    </row>
    <row r="69" spans="1:32" x14ac:dyDescent="0.2">
      <c r="A69" s="21" t="s">
        <v>114</v>
      </c>
      <c r="B69" s="22" t="s">
        <v>125</v>
      </c>
      <c r="C69" s="22" t="s">
        <v>6</v>
      </c>
      <c r="D69" s="22" t="s">
        <v>99</v>
      </c>
      <c r="E69" s="20" t="s">
        <v>7</v>
      </c>
      <c r="F69" s="19">
        <v>0.125</v>
      </c>
      <c r="G69" s="23">
        <v>0.25</v>
      </c>
      <c r="H69" s="23">
        <v>0.5</v>
      </c>
      <c r="I69" s="23">
        <v>1</v>
      </c>
      <c r="J69" s="23">
        <v>2</v>
      </c>
      <c r="K69" s="23">
        <v>4</v>
      </c>
      <c r="L69" s="23">
        <v>8</v>
      </c>
      <c r="M69" s="20">
        <v>16</v>
      </c>
      <c r="N69" s="23">
        <v>3000</v>
      </c>
      <c r="O69" s="23">
        <v>6000</v>
      </c>
      <c r="P69" s="23">
        <v>12000</v>
      </c>
      <c r="Q69" s="23">
        <v>24000</v>
      </c>
      <c r="R69" s="23">
        <v>48000</v>
      </c>
      <c r="S69" s="23">
        <v>96000</v>
      </c>
      <c r="T69" s="23">
        <v>192000</v>
      </c>
      <c r="U69" s="20">
        <v>384000</v>
      </c>
      <c r="V69" s="23">
        <f ca="1">RSQ(INDIRECT(ADDRESS(ROW(),COLUMN()-9+MATCH(MIN(N69:U69),N69:U69,0)),TRUE):INDIRECT(ADDRESS(ROW(),COLUMN()-9+MATCH(MAX(N69:U69),N69:U69,0)),TRUE),INDIRECT(ADDRESS(ROW(),COLUMN()-17+MATCH(MIN(N69:U69),N69:U69,0)),TRUE):INDIRECT(ADDRESS(ROW(),COLUMN()-17+MATCH(MAX(N69:U69),N69:U69,0)),TRUE))</f>
        <v>1</v>
      </c>
      <c r="W69" s="40">
        <f ca="1">ROUND(SLOPE(INDIRECT(ADDRESS(ROW(),COLUMN()-10+MATCH(MIN(N69:U69),N69:U69,0)),TRUE):INDIRECT(ADDRESS(ROW(),COLUMN()-10+MATCH(MAX(N69:U69),N69:U69,0)),TRUE),INDIRECT(ADDRESS(ROW(),COLUMN()-18+MATCH(MIN(N69:U69),N69:U69,0)),TRUE):INDIRECT(ADDRESS(ROW(),COLUMN()-18+MATCH(MAX(N69:U69),N69:U69,0)),TRUE)),0)</f>
        <v>24000</v>
      </c>
      <c r="Y69" s="35"/>
      <c r="Z69" s="7" t="str">
        <f t="shared" si="10"/>
        <v>C-SCCP</v>
      </c>
      <c r="AA69" s="6" t="str">
        <f t="shared" ref="AA69:AA132" si="14">IF(ISBLANK(B69),"",B69)</f>
        <v>SCCPs X-Cl%</v>
      </c>
      <c r="AB69" s="6" t="str">
        <f t="shared" si="11"/>
        <v>C11</v>
      </c>
      <c r="AC69" s="6" t="str">
        <f t="shared" si="12"/>
        <v>SCCP</v>
      </c>
      <c r="AD69" s="6" t="str">
        <f t="shared" si="13"/>
        <v>C11H17Cl7</v>
      </c>
      <c r="AE69" s="4">
        <f t="shared" ref="AE69:AE132" ca="1" si="15">IF(ISERROR(W69),0,W69)</f>
        <v>24000</v>
      </c>
      <c r="AF69" s="35"/>
    </row>
    <row r="70" spans="1:32" x14ac:dyDescent="0.2">
      <c r="A70" s="21" t="s">
        <v>114</v>
      </c>
      <c r="B70" s="22" t="s">
        <v>125</v>
      </c>
      <c r="C70" s="22" t="s">
        <v>6</v>
      </c>
      <c r="D70" s="22" t="s">
        <v>99</v>
      </c>
      <c r="E70" s="20" t="s">
        <v>8</v>
      </c>
      <c r="F70" s="19">
        <v>0.125</v>
      </c>
      <c r="G70" s="23">
        <v>0.25</v>
      </c>
      <c r="H70" s="23">
        <v>0.5</v>
      </c>
      <c r="I70" s="23">
        <v>1</v>
      </c>
      <c r="J70" s="23">
        <v>2</v>
      </c>
      <c r="K70" s="23">
        <v>4</v>
      </c>
      <c r="L70" s="23">
        <v>8</v>
      </c>
      <c r="M70" s="20">
        <v>16</v>
      </c>
      <c r="N70" s="23">
        <v>8000</v>
      </c>
      <c r="O70" s="23">
        <v>16000</v>
      </c>
      <c r="P70" s="23">
        <v>32000</v>
      </c>
      <c r="Q70" s="23">
        <v>64000</v>
      </c>
      <c r="R70" s="23">
        <v>128000</v>
      </c>
      <c r="S70" s="23">
        <v>256000</v>
      </c>
      <c r="T70" s="23">
        <v>512000</v>
      </c>
      <c r="U70" s="20">
        <v>1024000</v>
      </c>
      <c r="V70" s="23">
        <f ca="1">RSQ(INDIRECT(ADDRESS(ROW(),COLUMN()-9+MATCH(MIN(N70:U70),N70:U70,0)),TRUE):INDIRECT(ADDRESS(ROW(),COLUMN()-9+MATCH(MAX(N70:U70),N70:U70,0)),TRUE),INDIRECT(ADDRESS(ROW(),COLUMN()-17+MATCH(MIN(N70:U70),N70:U70,0)),TRUE):INDIRECT(ADDRESS(ROW(),COLUMN()-17+MATCH(MAX(N70:U70),N70:U70,0)),TRUE))</f>
        <v>1</v>
      </c>
      <c r="W70" s="40">
        <f ca="1">ROUND(SLOPE(INDIRECT(ADDRESS(ROW(),COLUMN()-10+MATCH(MIN(N70:U70),N70:U70,0)),TRUE):INDIRECT(ADDRESS(ROW(),COLUMN()-10+MATCH(MAX(N70:U70),N70:U70,0)),TRUE),INDIRECT(ADDRESS(ROW(),COLUMN()-18+MATCH(MIN(N70:U70),N70:U70,0)),TRUE):INDIRECT(ADDRESS(ROW(),COLUMN()-18+MATCH(MAX(N70:U70),N70:U70,0)),TRUE)),0)</f>
        <v>64000</v>
      </c>
      <c r="Y70" s="35"/>
      <c r="Z70" s="7" t="str">
        <f t="shared" si="10"/>
        <v>C-SCCP</v>
      </c>
      <c r="AA70" s="6" t="str">
        <f t="shared" si="14"/>
        <v>SCCPs X-Cl%</v>
      </c>
      <c r="AB70" s="6" t="str">
        <f t="shared" si="11"/>
        <v>C11</v>
      </c>
      <c r="AC70" s="6" t="str">
        <f t="shared" si="12"/>
        <v>SCCP</v>
      </c>
      <c r="AD70" s="6" t="str">
        <f t="shared" si="13"/>
        <v>C11H16Cl8</v>
      </c>
      <c r="AE70" s="4">
        <f t="shared" ca="1" si="15"/>
        <v>64000</v>
      </c>
      <c r="AF70" s="35"/>
    </row>
    <row r="71" spans="1:32" x14ac:dyDescent="0.2">
      <c r="A71" s="21" t="s">
        <v>114</v>
      </c>
      <c r="B71" s="22" t="s">
        <v>125</v>
      </c>
      <c r="C71" s="22" t="s">
        <v>6</v>
      </c>
      <c r="D71" s="22" t="s">
        <v>99</v>
      </c>
      <c r="E71" s="20" t="s">
        <v>9</v>
      </c>
      <c r="F71" s="19">
        <v>0.125</v>
      </c>
      <c r="G71" s="23">
        <v>0.25</v>
      </c>
      <c r="H71" s="23">
        <v>0.5</v>
      </c>
      <c r="I71" s="23">
        <v>1</v>
      </c>
      <c r="J71" s="23">
        <v>2</v>
      </c>
      <c r="K71" s="23">
        <v>4</v>
      </c>
      <c r="L71" s="23">
        <v>8</v>
      </c>
      <c r="M71" s="20">
        <v>16</v>
      </c>
      <c r="N71" s="23">
        <v>7500</v>
      </c>
      <c r="O71" s="23">
        <v>15000</v>
      </c>
      <c r="P71" s="23">
        <v>30000</v>
      </c>
      <c r="Q71" s="23">
        <v>60000</v>
      </c>
      <c r="R71" s="23">
        <v>120000</v>
      </c>
      <c r="S71" s="23">
        <v>240000</v>
      </c>
      <c r="T71" s="23">
        <v>480000</v>
      </c>
      <c r="U71" s="20">
        <v>960000</v>
      </c>
      <c r="V71" s="23">
        <f ca="1">RSQ(INDIRECT(ADDRESS(ROW(),COLUMN()-9+MATCH(MIN(N71:U71),N71:U71,0)),TRUE):INDIRECT(ADDRESS(ROW(),COLUMN()-9+MATCH(MAX(N71:U71),N71:U71,0)),TRUE),INDIRECT(ADDRESS(ROW(),COLUMN()-17+MATCH(MIN(N71:U71),N71:U71,0)),TRUE):INDIRECT(ADDRESS(ROW(),COLUMN()-17+MATCH(MAX(N71:U71),N71:U71,0)),TRUE))</f>
        <v>1</v>
      </c>
      <c r="W71" s="40">
        <f ca="1">ROUND(SLOPE(INDIRECT(ADDRESS(ROW(),COLUMN()-10+MATCH(MIN(N71:U71),N71:U71,0)),TRUE):INDIRECT(ADDRESS(ROW(),COLUMN()-10+MATCH(MAX(N71:U71),N71:U71,0)),TRUE),INDIRECT(ADDRESS(ROW(),COLUMN()-18+MATCH(MIN(N71:U71),N71:U71,0)),TRUE):INDIRECT(ADDRESS(ROW(),COLUMN()-18+MATCH(MAX(N71:U71),N71:U71,0)),TRUE)),0)</f>
        <v>60000</v>
      </c>
      <c r="Y71" s="35"/>
      <c r="Z71" s="7" t="str">
        <f t="shared" si="10"/>
        <v>C-SCCP</v>
      </c>
      <c r="AA71" s="6" t="str">
        <f t="shared" si="14"/>
        <v>SCCPs X-Cl%</v>
      </c>
      <c r="AB71" s="6" t="str">
        <f t="shared" si="11"/>
        <v>C11</v>
      </c>
      <c r="AC71" s="6" t="str">
        <f t="shared" si="12"/>
        <v>SCCP</v>
      </c>
      <c r="AD71" s="6" t="str">
        <f t="shared" si="13"/>
        <v>C11H15Cl9</v>
      </c>
      <c r="AE71" s="4">
        <f t="shared" ca="1" si="15"/>
        <v>60000</v>
      </c>
      <c r="AF71" s="35"/>
    </row>
    <row r="72" spans="1:32" x14ac:dyDescent="0.2">
      <c r="A72" s="21" t="s">
        <v>114</v>
      </c>
      <c r="B72" s="22" t="s">
        <v>125</v>
      </c>
      <c r="C72" s="22" t="s">
        <v>6</v>
      </c>
      <c r="D72" s="22" t="s">
        <v>99</v>
      </c>
      <c r="E72" s="20" t="s">
        <v>37</v>
      </c>
      <c r="F72" s="19">
        <v>0.125</v>
      </c>
      <c r="G72" s="23">
        <v>0.25</v>
      </c>
      <c r="H72" s="23">
        <v>0.5</v>
      </c>
      <c r="I72" s="23">
        <v>1</v>
      </c>
      <c r="J72" s="23">
        <v>2</v>
      </c>
      <c r="K72" s="23">
        <v>4</v>
      </c>
      <c r="L72" s="23">
        <v>8</v>
      </c>
      <c r="M72" s="20">
        <v>16</v>
      </c>
      <c r="N72" s="23"/>
      <c r="O72" s="23">
        <v>4000</v>
      </c>
      <c r="P72" s="23">
        <v>8000</v>
      </c>
      <c r="Q72" s="23">
        <v>16000</v>
      </c>
      <c r="R72" s="23">
        <v>32000</v>
      </c>
      <c r="S72" s="23">
        <v>64000</v>
      </c>
      <c r="T72" s="23">
        <v>128000</v>
      </c>
      <c r="U72" s="20">
        <v>256000</v>
      </c>
      <c r="V72" s="23">
        <f ca="1">RSQ(INDIRECT(ADDRESS(ROW(),COLUMN()-9+MATCH(MIN(N72:U72),N72:U72,0)),TRUE):INDIRECT(ADDRESS(ROW(),COLUMN()-9+MATCH(MAX(N72:U72),N72:U72,0)),TRUE),INDIRECT(ADDRESS(ROW(),COLUMN()-17+MATCH(MIN(N72:U72),N72:U72,0)),TRUE):INDIRECT(ADDRESS(ROW(),COLUMN()-17+MATCH(MAX(N72:U72),N72:U72,0)),TRUE))</f>
        <v>1</v>
      </c>
      <c r="W72" s="40">
        <f ca="1">ROUND(SLOPE(INDIRECT(ADDRESS(ROW(),COLUMN()-10+MATCH(MIN(N72:U72),N72:U72,0)),TRUE):INDIRECT(ADDRESS(ROW(),COLUMN()-10+MATCH(MAX(N72:U72),N72:U72,0)),TRUE),INDIRECT(ADDRESS(ROW(),COLUMN()-18+MATCH(MIN(N72:U72),N72:U72,0)),TRUE):INDIRECT(ADDRESS(ROW(),COLUMN()-18+MATCH(MAX(N72:U72),N72:U72,0)),TRUE)),0)</f>
        <v>16000</v>
      </c>
      <c r="Y72" s="35"/>
      <c r="Z72" s="7" t="str">
        <f t="shared" si="10"/>
        <v>C-SCCP</v>
      </c>
      <c r="AA72" s="6" t="str">
        <f t="shared" si="14"/>
        <v>SCCPs X-Cl%</v>
      </c>
      <c r="AB72" s="6" t="str">
        <f t="shared" si="11"/>
        <v>C11</v>
      </c>
      <c r="AC72" s="6" t="str">
        <f t="shared" si="12"/>
        <v>SCCP</v>
      </c>
      <c r="AD72" s="6" t="str">
        <f t="shared" si="13"/>
        <v>C11H14Cl10</v>
      </c>
      <c r="AE72" s="4">
        <f t="shared" ca="1" si="15"/>
        <v>16000</v>
      </c>
      <c r="AF72" s="35"/>
    </row>
    <row r="73" spans="1:32" x14ac:dyDescent="0.2">
      <c r="A73" s="21" t="s">
        <v>114</v>
      </c>
      <c r="B73" s="22" t="s">
        <v>125</v>
      </c>
      <c r="C73" s="22" t="s">
        <v>6</v>
      </c>
      <c r="D73" s="22" t="s">
        <v>99</v>
      </c>
      <c r="E73" s="20" t="s">
        <v>38</v>
      </c>
      <c r="F73" s="25">
        <v>0.125</v>
      </c>
      <c r="G73" s="26">
        <v>0.25</v>
      </c>
      <c r="H73" s="26">
        <v>0.5</v>
      </c>
      <c r="I73" s="26">
        <v>1</v>
      </c>
      <c r="J73" s="26">
        <v>2</v>
      </c>
      <c r="K73" s="26">
        <v>4</v>
      </c>
      <c r="L73" s="26">
        <v>8</v>
      </c>
      <c r="M73" s="24">
        <v>16</v>
      </c>
      <c r="N73" s="23"/>
      <c r="O73" s="23"/>
      <c r="P73" s="23"/>
      <c r="Q73" s="23">
        <v>1600</v>
      </c>
      <c r="R73" s="23">
        <v>3200</v>
      </c>
      <c r="S73" s="23">
        <v>6400</v>
      </c>
      <c r="T73" s="23">
        <v>12800</v>
      </c>
      <c r="U73" s="20">
        <v>25600</v>
      </c>
      <c r="V73" s="23">
        <f ca="1">RSQ(INDIRECT(ADDRESS(ROW(),COLUMN()-9+MATCH(MIN(N73:U73),N73:U73,0)),TRUE):INDIRECT(ADDRESS(ROW(),COLUMN()-9+MATCH(MAX(N73:U73),N73:U73,0)),TRUE),INDIRECT(ADDRESS(ROW(),COLUMN()-17+MATCH(MIN(N73:U73),N73:U73,0)),TRUE):INDIRECT(ADDRESS(ROW(),COLUMN()-17+MATCH(MAX(N73:U73),N73:U73,0)),TRUE))</f>
        <v>1</v>
      </c>
      <c r="W73" s="40">
        <f ca="1">ROUND(SLOPE(INDIRECT(ADDRESS(ROW(),COLUMN()-10+MATCH(MIN(N73:U73),N73:U73,0)),TRUE):INDIRECT(ADDRESS(ROW(),COLUMN()-10+MATCH(MAX(N73:U73),N73:U73,0)),TRUE),INDIRECT(ADDRESS(ROW(),COLUMN()-18+MATCH(MIN(N73:U73),N73:U73,0)),TRUE):INDIRECT(ADDRESS(ROW(),COLUMN()-18+MATCH(MAX(N73:U73),N73:U73,0)),TRUE)),0)</f>
        <v>1600</v>
      </c>
      <c r="Y73" s="35"/>
      <c r="Z73" s="7" t="str">
        <f t="shared" si="10"/>
        <v>C-SCCP</v>
      </c>
      <c r="AA73" s="6" t="str">
        <f t="shared" si="14"/>
        <v>SCCPs X-Cl%</v>
      </c>
      <c r="AB73" s="6" t="str">
        <f t="shared" si="11"/>
        <v>C11</v>
      </c>
      <c r="AC73" s="6" t="str">
        <f t="shared" si="12"/>
        <v>SCCP</v>
      </c>
      <c r="AD73" s="6" t="str">
        <f t="shared" si="13"/>
        <v>C11H13Cl11</v>
      </c>
      <c r="AE73" s="4">
        <f t="shared" ca="1" si="15"/>
        <v>1600</v>
      </c>
      <c r="AF73" s="35"/>
    </row>
    <row r="74" spans="1:32" x14ac:dyDescent="0.2">
      <c r="A74" s="21" t="s">
        <v>114</v>
      </c>
      <c r="B74" s="22" t="s">
        <v>125</v>
      </c>
      <c r="C74" s="22" t="s">
        <v>11</v>
      </c>
      <c r="D74" s="22" t="s">
        <v>99</v>
      </c>
      <c r="E74" s="20" t="s">
        <v>41</v>
      </c>
      <c r="F74" s="28">
        <v>0.125</v>
      </c>
      <c r="G74" s="29">
        <v>0.25</v>
      </c>
      <c r="H74" s="29">
        <v>0.5</v>
      </c>
      <c r="I74" s="29">
        <v>1</v>
      </c>
      <c r="J74" s="29">
        <v>2</v>
      </c>
      <c r="K74" s="29">
        <v>4</v>
      </c>
      <c r="L74" s="29">
        <v>8</v>
      </c>
      <c r="M74" s="27">
        <v>16</v>
      </c>
      <c r="N74" s="23"/>
      <c r="O74" s="23"/>
      <c r="P74" s="23"/>
      <c r="Q74" s="23"/>
      <c r="R74" s="23"/>
      <c r="S74" s="23"/>
      <c r="T74" s="23"/>
      <c r="U74" s="20"/>
      <c r="V74" s="23" t="e">
        <f ca="1">RSQ(INDIRECT(ADDRESS(ROW(),COLUMN()-9+MATCH(MIN(N74:U74),N74:U74,0)),TRUE):INDIRECT(ADDRESS(ROW(),COLUMN()-9+MATCH(MAX(N74:U74),N74:U74,0)),TRUE),INDIRECT(ADDRESS(ROW(),COLUMN()-17+MATCH(MIN(N74:U74),N74:U74,0)),TRUE):INDIRECT(ADDRESS(ROW(),COLUMN()-17+MATCH(MAX(N74:U74),N74:U74,0)),TRUE))</f>
        <v>#N/A</v>
      </c>
      <c r="W74" s="40" t="e">
        <f ca="1">ROUND(SLOPE(INDIRECT(ADDRESS(ROW(),COLUMN()-10+MATCH(MIN(N74:U74),N74:U74,0)),TRUE):INDIRECT(ADDRESS(ROW(),COLUMN()-10+MATCH(MAX(N74:U74),N74:U74,0)),TRUE),INDIRECT(ADDRESS(ROW(),COLUMN()-18+MATCH(MIN(N74:U74),N74:U74,0)),TRUE):INDIRECT(ADDRESS(ROW(),COLUMN()-18+MATCH(MAX(N74:U74),N74:U74,0)),TRUE)),0)</f>
        <v>#N/A</v>
      </c>
      <c r="Y74" s="35"/>
      <c r="Z74" s="7" t="str">
        <f t="shared" si="10"/>
        <v>C-SCCP</v>
      </c>
      <c r="AA74" s="6" t="str">
        <f t="shared" si="14"/>
        <v>SCCPs X-Cl%</v>
      </c>
      <c r="AB74" s="6" t="str">
        <f t="shared" si="11"/>
        <v>C12</v>
      </c>
      <c r="AC74" s="6" t="str">
        <f t="shared" si="12"/>
        <v>SCCP</v>
      </c>
      <c r="AD74" s="6" t="str">
        <f t="shared" si="13"/>
        <v>C12H21Cl5</v>
      </c>
      <c r="AE74" s="4">
        <f t="shared" ca="1" si="15"/>
        <v>0</v>
      </c>
      <c r="AF74" s="35"/>
    </row>
    <row r="75" spans="1:32" x14ac:dyDescent="0.2">
      <c r="A75" s="21" t="s">
        <v>114</v>
      </c>
      <c r="B75" s="22" t="s">
        <v>125</v>
      </c>
      <c r="C75" s="22" t="s">
        <v>11</v>
      </c>
      <c r="D75" s="22" t="s">
        <v>99</v>
      </c>
      <c r="E75" s="20" t="s">
        <v>23</v>
      </c>
      <c r="F75" s="19">
        <v>0.125</v>
      </c>
      <c r="G75" s="23">
        <v>0.25</v>
      </c>
      <c r="H75" s="23">
        <v>0.5</v>
      </c>
      <c r="I75" s="23">
        <v>1</v>
      </c>
      <c r="J75" s="23">
        <v>2</v>
      </c>
      <c r="K75" s="23">
        <v>4</v>
      </c>
      <c r="L75" s="23">
        <v>8</v>
      </c>
      <c r="M75" s="20">
        <v>16</v>
      </c>
      <c r="N75" s="23"/>
      <c r="O75" s="23">
        <v>2000</v>
      </c>
      <c r="P75" s="23">
        <v>4000</v>
      </c>
      <c r="Q75" s="23">
        <v>8000</v>
      </c>
      <c r="R75" s="23">
        <v>16000</v>
      </c>
      <c r="S75" s="23">
        <v>32000</v>
      </c>
      <c r="T75" s="23">
        <v>64000</v>
      </c>
      <c r="U75" s="20">
        <v>128000</v>
      </c>
      <c r="V75" s="23">
        <f ca="1">RSQ(INDIRECT(ADDRESS(ROW(),COLUMN()-9+MATCH(MIN(N75:U75),N75:U75,0)),TRUE):INDIRECT(ADDRESS(ROW(),COLUMN()-9+MATCH(MAX(N75:U75),N75:U75,0)),TRUE),INDIRECT(ADDRESS(ROW(),COLUMN()-17+MATCH(MIN(N75:U75),N75:U75,0)),TRUE):INDIRECT(ADDRESS(ROW(),COLUMN()-17+MATCH(MAX(N75:U75),N75:U75,0)),TRUE))</f>
        <v>1</v>
      </c>
      <c r="W75" s="40">
        <f ca="1">ROUND(SLOPE(INDIRECT(ADDRESS(ROW(),COLUMN()-10+MATCH(MIN(N75:U75),N75:U75,0)),TRUE):INDIRECT(ADDRESS(ROW(),COLUMN()-10+MATCH(MAX(N75:U75),N75:U75,0)),TRUE),INDIRECT(ADDRESS(ROW(),COLUMN()-18+MATCH(MIN(N75:U75),N75:U75,0)),TRUE):INDIRECT(ADDRESS(ROW(),COLUMN()-18+MATCH(MAX(N75:U75),N75:U75,0)),TRUE)),0)</f>
        <v>8000</v>
      </c>
      <c r="Y75" s="35"/>
      <c r="Z75" s="7" t="str">
        <f t="shared" si="10"/>
        <v>C-SCCP</v>
      </c>
      <c r="AA75" s="6" t="str">
        <f t="shared" si="14"/>
        <v>SCCPs X-Cl%</v>
      </c>
      <c r="AB75" s="6" t="str">
        <f t="shared" si="11"/>
        <v>C12</v>
      </c>
      <c r="AC75" s="6" t="str">
        <f t="shared" si="12"/>
        <v>SCCP</v>
      </c>
      <c r="AD75" s="6" t="str">
        <f t="shared" si="13"/>
        <v>C12H20Cl6</v>
      </c>
      <c r="AE75" s="4">
        <f t="shared" ca="1" si="15"/>
        <v>8000</v>
      </c>
      <c r="AF75" s="35"/>
    </row>
    <row r="76" spans="1:32" x14ac:dyDescent="0.2">
      <c r="A76" s="21" t="s">
        <v>114</v>
      </c>
      <c r="B76" s="22" t="s">
        <v>125</v>
      </c>
      <c r="C76" s="22" t="s">
        <v>11</v>
      </c>
      <c r="D76" s="22" t="s">
        <v>99</v>
      </c>
      <c r="E76" s="20" t="s">
        <v>10</v>
      </c>
      <c r="F76" s="19">
        <v>0.125</v>
      </c>
      <c r="G76" s="23">
        <v>0.25</v>
      </c>
      <c r="H76" s="23">
        <v>0.5</v>
      </c>
      <c r="I76" s="23">
        <v>1</v>
      </c>
      <c r="J76" s="23">
        <v>2</v>
      </c>
      <c r="K76" s="23">
        <v>4</v>
      </c>
      <c r="L76" s="23">
        <v>8</v>
      </c>
      <c r="M76" s="20">
        <v>16</v>
      </c>
      <c r="N76" s="23">
        <v>4500</v>
      </c>
      <c r="O76" s="23">
        <v>9000</v>
      </c>
      <c r="P76" s="23">
        <v>18000</v>
      </c>
      <c r="Q76" s="23">
        <v>36000</v>
      </c>
      <c r="R76" s="23">
        <v>72000</v>
      </c>
      <c r="S76" s="23">
        <v>144000</v>
      </c>
      <c r="T76" s="23">
        <v>288000</v>
      </c>
      <c r="U76" s="20">
        <v>576000</v>
      </c>
      <c r="V76" s="23">
        <f ca="1">RSQ(INDIRECT(ADDRESS(ROW(),COLUMN()-9+MATCH(MIN(N76:U76),N76:U76,0)),TRUE):INDIRECT(ADDRESS(ROW(),COLUMN()-9+MATCH(MAX(N76:U76),N76:U76,0)),TRUE),INDIRECT(ADDRESS(ROW(),COLUMN()-17+MATCH(MIN(N76:U76),N76:U76,0)),TRUE):INDIRECT(ADDRESS(ROW(),COLUMN()-17+MATCH(MAX(N76:U76),N76:U76,0)),TRUE))</f>
        <v>0.99999999999999956</v>
      </c>
      <c r="W76" s="40">
        <f ca="1">ROUND(SLOPE(INDIRECT(ADDRESS(ROW(),COLUMN()-10+MATCH(MIN(N76:U76),N76:U76,0)),TRUE):INDIRECT(ADDRESS(ROW(),COLUMN()-10+MATCH(MAX(N76:U76),N76:U76,0)),TRUE),INDIRECT(ADDRESS(ROW(),COLUMN()-18+MATCH(MIN(N76:U76),N76:U76,0)),TRUE):INDIRECT(ADDRESS(ROW(),COLUMN()-18+MATCH(MAX(N76:U76),N76:U76,0)),TRUE)),0)</f>
        <v>36000</v>
      </c>
      <c r="Y76" s="35"/>
      <c r="Z76" s="7" t="str">
        <f t="shared" si="10"/>
        <v>C-SCCP</v>
      </c>
      <c r="AA76" s="6" t="str">
        <f t="shared" si="14"/>
        <v>SCCPs X-Cl%</v>
      </c>
      <c r="AB76" s="6" t="str">
        <f t="shared" si="11"/>
        <v>C12</v>
      </c>
      <c r="AC76" s="6" t="str">
        <f t="shared" si="12"/>
        <v>SCCP</v>
      </c>
      <c r="AD76" s="6" t="str">
        <f t="shared" si="13"/>
        <v>C12H19Cl7</v>
      </c>
      <c r="AE76" s="4">
        <f t="shared" ca="1" si="15"/>
        <v>36000</v>
      </c>
      <c r="AF76" s="35"/>
    </row>
    <row r="77" spans="1:32" x14ac:dyDescent="0.2">
      <c r="A77" s="21" t="s">
        <v>114</v>
      </c>
      <c r="B77" s="22" t="s">
        <v>125</v>
      </c>
      <c r="C77" s="22" t="s">
        <v>11</v>
      </c>
      <c r="D77" s="22" t="s">
        <v>99</v>
      </c>
      <c r="E77" s="20" t="s">
        <v>12</v>
      </c>
      <c r="F77" s="19">
        <v>0.125</v>
      </c>
      <c r="G77" s="23">
        <v>0.25</v>
      </c>
      <c r="H77" s="23">
        <v>0.5</v>
      </c>
      <c r="I77" s="23">
        <v>1</v>
      </c>
      <c r="J77" s="23">
        <v>2</v>
      </c>
      <c r="K77" s="23">
        <v>4</v>
      </c>
      <c r="L77" s="23">
        <v>8</v>
      </c>
      <c r="M77" s="20">
        <v>16</v>
      </c>
      <c r="N77" s="23">
        <v>8000</v>
      </c>
      <c r="O77" s="23">
        <v>16000</v>
      </c>
      <c r="P77" s="23">
        <v>32000</v>
      </c>
      <c r="Q77" s="23">
        <v>64000</v>
      </c>
      <c r="R77" s="23">
        <v>128000</v>
      </c>
      <c r="S77" s="23">
        <v>256000</v>
      </c>
      <c r="T77" s="23">
        <v>512000</v>
      </c>
      <c r="U77" s="20">
        <v>1024000</v>
      </c>
      <c r="V77" s="23">
        <f ca="1">RSQ(INDIRECT(ADDRESS(ROW(),COLUMN()-9+MATCH(MIN(N77:U77),N77:U77,0)),TRUE):INDIRECT(ADDRESS(ROW(),COLUMN()-9+MATCH(MAX(N77:U77),N77:U77,0)),TRUE),INDIRECT(ADDRESS(ROW(),COLUMN()-17+MATCH(MIN(N77:U77),N77:U77,0)),TRUE):INDIRECT(ADDRESS(ROW(),COLUMN()-17+MATCH(MAX(N77:U77),N77:U77,0)),TRUE))</f>
        <v>1</v>
      </c>
      <c r="W77" s="40">
        <f ca="1">ROUND(SLOPE(INDIRECT(ADDRESS(ROW(),COLUMN()-10+MATCH(MIN(N77:U77),N77:U77,0)),TRUE):INDIRECT(ADDRESS(ROW(),COLUMN()-10+MATCH(MAX(N77:U77),N77:U77,0)),TRUE),INDIRECT(ADDRESS(ROW(),COLUMN()-18+MATCH(MIN(N77:U77),N77:U77,0)),TRUE):INDIRECT(ADDRESS(ROW(),COLUMN()-18+MATCH(MAX(N77:U77),N77:U77,0)),TRUE)),0)</f>
        <v>64000</v>
      </c>
      <c r="Y77" s="35"/>
      <c r="Z77" s="7" t="str">
        <f t="shared" si="10"/>
        <v>C-SCCP</v>
      </c>
      <c r="AA77" s="6" t="str">
        <f t="shared" si="14"/>
        <v>SCCPs X-Cl%</v>
      </c>
      <c r="AB77" s="6" t="str">
        <f t="shared" si="11"/>
        <v>C12</v>
      </c>
      <c r="AC77" s="6" t="str">
        <f t="shared" si="12"/>
        <v>SCCP</v>
      </c>
      <c r="AD77" s="6" t="str">
        <f t="shared" si="13"/>
        <v>C12H18Cl8</v>
      </c>
      <c r="AE77" s="4">
        <f t="shared" ca="1" si="15"/>
        <v>64000</v>
      </c>
      <c r="AF77" s="35"/>
    </row>
    <row r="78" spans="1:32" x14ac:dyDescent="0.2">
      <c r="A78" s="21" t="s">
        <v>114</v>
      </c>
      <c r="B78" s="22" t="s">
        <v>125</v>
      </c>
      <c r="C78" s="22" t="s">
        <v>11</v>
      </c>
      <c r="D78" s="22" t="s">
        <v>99</v>
      </c>
      <c r="E78" s="20" t="s">
        <v>13</v>
      </c>
      <c r="F78" s="19">
        <v>0.125</v>
      </c>
      <c r="G78" s="23">
        <v>0.25</v>
      </c>
      <c r="H78" s="23">
        <v>0.5</v>
      </c>
      <c r="I78" s="23">
        <v>1</v>
      </c>
      <c r="J78" s="23">
        <v>2</v>
      </c>
      <c r="K78" s="23">
        <v>4</v>
      </c>
      <c r="L78" s="23">
        <v>8</v>
      </c>
      <c r="M78" s="20">
        <v>16</v>
      </c>
      <c r="N78" s="23">
        <v>6500</v>
      </c>
      <c r="O78" s="23">
        <v>13000</v>
      </c>
      <c r="P78" s="23">
        <v>26000</v>
      </c>
      <c r="Q78" s="23">
        <v>52000</v>
      </c>
      <c r="R78" s="23">
        <v>104000</v>
      </c>
      <c r="S78" s="23">
        <v>208000</v>
      </c>
      <c r="T78" s="23">
        <v>416000</v>
      </c>
      <c r="U78" s="20">
        <v>832000</v>
      </c>
      <c r="V78" s="23">
        <f ca="1">RSQ(INDIRECT(ADDRESS(ROW(),COLUMN()-9+MATCH(MIN(N78:U78),N78:U78,0)),TRUE):INDIRECT(ADDRESS(ROW(),COLUMN()-9+MATCH(MAX(N78:U78),N78:U78,0)),TRUE),INDIRECT(ADDRESS(ROW(),COLUMN()-17+MATCH(MIN(N78:U78),N78:U78,0)),TRUE):INDIRECT(ADDRESS(ROW(),COLUMN()-17+MATCH(MAX(N78:U78),N78:U78,0)),TRUE))</f>
        <v>0.99999999999999978</v>
      </c>
      <c r="W78" s="40">
        <f ca="1">ROUND(SLOPE(INDIRECT(ADDRESS(ROW(),COLUMN()-10+MATCH(MIN(N78:U78),N78:U78,0)),TRUE):INDIRECT(ADDRESS(ROW(),COLUMN()-10+MATCH(MAX(N78:U78),N78:U78,0)),TRUE),INDIRECT(ADDRESS(ROW(),COLUMN()-18+MATCH(MIN(N78:U78),N78:U78,0)),TRUE):INDIRECT(ADDRESS(ROW(),COLUMN()-18+MATCH(MAX(N78:U78),N78:U78,0)),TRUE)),0)</f>
        <v>52000</v>
      </c>
      <c r="Y78" s="35"/>
      <c r="Z78" s="7" t="str">
        <f t="shared" si="10"/>
        <v>C-SCCP</v>
      </c>
      <c r="AA78" s="6" t="str">
        <f t="shared" si="14"/>
        <v>SCCPs X-Cl%</v>
      </c>
      <c r="AB78" s="6" t="str">
        <f t="shared" si="11"/>
        <v>C12</v>
      </c>
      <c r="AC78" s="6" t="str">
        <f t="shared" si="12"/>
        <v>SCCP</v>
      </c>
      <c r="AD78" s="6" t="str">
        <f t="shared" si="13"/>
        <v>C12H17Cl9</v>
      </c>
      <c r="AE78" s="4">
        <f t="shared" ca="1" si="15"/>
        <v>52000</v>
      </c>
      <c r="AF78" s="35"/>
    </row>
    <row r="79" spans="1:32" x14ac:dyDescent="0.2">
      <c r="A79" s="21" t="s">
        <v>114</v>
      </c>
      <c r="B79" s="22" t="s">
        <v>125</v>
      </c>
      <c r="C79" s="22" t="s">
        <v>11</v>
      </c>
      <c r="D79" s="22" t="s">
        <v>99</v>
      </c>
      <c r="E79" s="20" t="s">
        <v>14</v>
      </c>
      <c r="F79" s="19">
        <v>0.125</v>
      </c>
      <c r="G79" s="23">
        <v>0.25</v>
      </c>
      <c r="H79" s="23">
        <v>0.5</v>
      </c>
      <c r="I79" s="23">
        <v>1</v>
      </c>
      <c r="J79" s="23">
        <v>2</v>
      </c>
      <c r="K79" s="23">
        <v>4</v>
      </c>
      <c r="L79" s="23">
        <v>8</v>
      </c>
      <c r="M79" s="20">
        <v>16</v>
      </c>
      <c r="N79" s="23"/>
      <c r="O79" s="23">
        <v>8000</v>
      </c>
      <c r="P79" s="23">
        <v>16000</v>
      </c>
      <c r="Q79" s="23">
        <v>32000</v>
      </c>
      <c r="R79" s="23">
        <v>64000</v>
      </c>
      <c r="S79" s="23">
        <v>128000</v>
      </c>
      <c r="T79" s="23">
        <v>256000</v>
      </c>
      <c r="U79" s="20">
        <v>512000</v>
      </c>
      <c r="V79" s="23">
        <f ca="1">RSQ(INDIRECT(ADDRESS(ROW(),COLUMN()-9+MATCH(MIN(N79:U79),N79:U79,0)),TRUE):INDIRECT(ADDRESS(ROW(),COLUMN()-9+MATCH(MAX(N79:U79),N79:U79,0)),TRUE),INDIRECT(ADDRESS(ROW(),COLUMN()-17+MATCH(MIN(N79:U79),N79:U79,0)),TRUE):INDIRECT(ADDRESS(ROW(),COLUMN()-17+MATCH(MAX(N79:U79),N79:U79,0)),TRUE))</f>
        <v>1</v>
      </c>
      <c r="W79" s="40">
        <f ca="1">ROUND(SLOPE(INDIRECT(ADDRESS(ROW(),COLUMN()-10+MATCH(MIN(N79:U79),N79:U79,0)),TRUE):INDIRECT(ADDRESS(ROW(),COLUMN()-10+MATCH(MAX(N79:U79),N79:U79,0)),TRUE),INDIRECT(ADDRESS(ROW(),COLUMN()-18+MATCH(MIN(N79:U79),N79:U79,0)),TRUE):INDIRECT(ADDRESS(ROW(),COLUMN()-18+MATCH(MAX(N79:U79),N79:U79,0)),TRUE)),0)</f>
        <v>32000</v>
      </c>
      <c r="Y79" s="35"/>
      <c r="Z79" s="7" t="str">
        <f t="shared" si="10"/>
        <v>C-SCCP</v>
      </c>
      <c r="AA79" s="6" t="str">
        <f t="shared" si="14"/>
        <v>SCCPs X-Cl%</v>
      </c>
      <c r="AB79" s="6" t="str">
        <f t="shared" si="11"/>
        <v>C12</v>
      </c>
      <c r="AC79" s="6" t="str">
        <f t="shared" si="12"/>
        <v>SCCP</v>
      </c>
      <c r="AD79" s="6" t="str">
        <f t="shared" si="13"/>
        <v>C12H16Cl10</v>
      </c>
      <c r="AE79" s="4">
        <f t="shared" ca="1" si="15"/>
        <v>32000</v>
      </c>
      <c r="AF79" s="35"/>
    </row>
    <row r="80" spans="1:32" x14ac:dyDescent="0.2">
      <c r="A80" s="21" t="s">
        <v>114</v>
      </c>
      <c r="B80" s="22" t="s">
        <v>125</v>
      </c>
      <c r="C80" s="22" t="s">
        <v>11</v>
      </c>
      <c r="D80" s="22" t="s">
        <v>99</v>
      </c>
      <c r="E80" s="20" t="s">
        <v>39</v>
      </c>
      <c r="F80" s="25">
        <v>0.125</v>
      </c>
      <c r="G80" s="26">
        <v>0.25</v>
      </c>
      <c r="H80" s="26">
        <v>0.5</v>
      </c>
      <c r="I80" s="26">
        <v>1</v>
      </c>
      <c r="J80" s="26">
        <v>2</v>
      </c>
      <c r="K80" s="26">
        <v>4</v>
      </c>
      <c r="L80" s="26">
        <v>8</v>
      </c>
      <c r="M80" s="24">
        <v>16</v>
      </c>
      <c r="N80" s="23"/>
      <c r="O80" s="23"/>
      <c r="P80" s="23"/>
      <c r="Q80" s="23"/>
      <c r="R80" s="23">
        <v>1600</v>
      </c>
      <c r="S80" s="23">
        <v>3200</v>
      </c>
      <c r="T80" s="23">
        <v>6400</v>
      </c>
      <c r="U80" s="20">
        <v>12800</v>
      </c>
      <c r="V80" s="23">
        <f ca="1">RSQ(INDIRECT(ADDRESS(ROW(),COLUMN()-9+MATCH(MIN(N80:U80),N80:U80,0)),TRUE):INDIRECT(ADDRESS(ROW(),COLUMN()-9+MATCH(MAX(N80:U80),N80:U80,0)),TRUE),INDIRECT(ADDRESS(ROW(),COLUMN()-17+MATCH(MIN(N80:U80),N80:U80,0)),TRUE):INDIRECT(ADDRESS(ROW(),COLUMN()-17+MATCH(MAX(N80:U80),N80:U80,0)),TRUE))</f>
        <v>1.0000000000000004</v>
      </c>
      <c r="W80" s="40">
        <f ca="1">ROUND(SLOPE(INDIRECT(ADDRESS(ROW(),COLUMN()-10+MATCH(MIN(N80:U80),N80:U80,0)),TRUE):INDIRECT(ADDRESS(ROW(),COLUMN()-10+MATCH(MAX(N80:U80),N80:U80,0)),TRUE),INDIRECT(ADDRESS(ROW(),COLUMN()-18+MATCH(MIN(N80:U80),N80:U80,0)),TRUE):INDIRECT(ADDRESS(ROW(),COLUMN()-18+MATCH(MAX(N80:U80),N80:U80,0)),TRUE)),0)</f>
        <v>800</v>
      </c>
      <c r="Y80" s="35"/>
      <c r="Z80" s="7" t="str">
        <f t="shared" si="10"/>
        <v>C-SCCP</v>
      </c>
      <c r="AA80" s="6" t="str">
        <f t="shared" si="14"/>
        <v>SCCPs X-Cl%</v>
      </c>
      <c r="AB80" s="6" t="str">
        <f t="shared" si="11"/>
        <v>C12</v>
      </c>
      <c r="AC80" s="6" t="str">
        <f t="shared" si="12"/>
        <v>SCCP</v>
      </c>
      <c r="AD80" s="6" t="str">
        <f t="shared" si="13"/>
        <v>C12H15Cl11</v>
      </c>
      <c r="AE80" s="4">
        <f t="shared" ca="1" si="15"/>
        <v>800</v>
      </c>
      <c r="AF80" s="35"/>
    </row>
    <row r="81" spans="1:32" x14ac:dyDescent="0.2">
      <c r="A81" s="21" t="s">
        <v>114</v>
      </c>
      <c r="B81" s="22" t="s">
        <v>125</v>
      </c>
      <c r="C81" s="22" t="s">
        <v>16</v>
      </c>
      <c r="D81" s="22" t="s">
        <v>99</v>
      </c>
      <c r="E81" s="20" t="s">
        <v>40</v>
      </c>
      <c r="F81" s="19">
        <v>0.125</v>
      </c>
      <c r="G81" s="23">
        <v>0.25</v>
      </c>
      <c r="H81" s="23">
        <v>0.5</v>
      </c>
      <c r="I81" s="23">
        <v>1</v>
      </c>
      <c r="J81" s="23">
        <v>2</v>
      </c>
      <c r="K81" s="23">
        <v>4</v>
      </c>
      <c r="L81" s="23">
        <v>8</v>
      </c>
      <c r="M81" s="20">
        <v>16</v>
      </c>
      <c r="N81" s="23"/>
      <c r="O81" s="23"/>
      <c r="P81" s="23"/>
      <c r="Q81" s="23"/>
      <c r="R81" s="23"/>
      <c r="S81" s="23"/>
      <c r="T81" s="23"/>
      <c r="U81" s="20"/>
      <c r="V81" s="23" t="e">
        <f ca="1">RSQ(INDIRECT(ADDRESS(ROW(),COLUMN()-9+MATCH(MIN(N81:U81),N81:U81,0)),TRUE):INDIRECT(ADDRESS(ROW(),COLUMN()-9+MATCH(MAX(N81:U81),N81:U81,0)),TRUE),INDIRECT(ADDRESS(ROW(),COLUMN()-17+MATCH(MIN(N81:U81),N81:U81,0)),TRUE):INDIRECT(ADDRESS(ROW(),COLUMN()-17+MATCH(MAX(N81:U81),N81:U81,0)),TRUE))</f>
        <v>#N/A</v>
      </c>
      <c r="W81" s="40" t="e">
        <f ca="1">ROUND(SLOPE(INDIRECT(ADDRESS(ROW(),COLUMN()-10+MATCH(MIN(N81:U81),N81:U81,0)),TRUE):INDIRECT(ADDRESS(ROW(),COLUMN()-10+MATCH(MAX(N81:U81),N81:U81,0)),TRUE),INDIRECT(ADDRESS(ROW(),COLUMN()-18+MATCH(MIN(N81:U81),N81:U81,0)),TRUE):INDIRECT(ADDRESS(ROW(),COLUMN()-18+MATCH(MAX(N81:U81),N81:U81,0)),TRUE)),0)</f>
        <v>#N/A</v>
      </c>
      <c r="Y81" s="35"/>
      <c r="Z81" s="7" t="str">
        <f t="shared" si="10"/>
        <v>C-SCCP</v>
      </c>
      <c r="AA81" s="6" t="str">
        <f t="shared" si="14"/>
        <v>SCCPs X-Cl%</v>
      </c>
      <c r="AB81" s="6" t="str">
        <f t="shared" si="11"/>
        <v>C13</v>
      </c>
      <c r="AC81" s="6" t="str">
        <f t="shared" si="12"/>
        <v>SCCP</v>
      </c>
      <c r="AD81" s="6" t="str">
        <f t="shared" si="13"/>
        <v>C13H23Cl5</v>
      </c>
      <c r="AE81" s="4">
        <f t="shared" ca="1" si="15"/>
        <v>0</v>
      </c>
      <c r="AF81" s="35"/>
    </row>
    <row r="82" spans="1:32" x14ac:dyDescent="0.2">
      <c r="A82" s="21" t="s">
        <v>114</v>
      </c>
      <c r="B82" s="22" t="s">
        <v>125</v>
      </c>
      <c r="C82" s="22" t="s">
        <v>16</v>
      </c>
      <c r="D82" s="22" t="s">
        <v>99</v>
      </c>
      <c r="E82" s="20" t="s">
        <v>15</v>
      </c>
      <c r="F82" s="19">
        <v>0.125</v>
      </c>
      <c r="G82" s="23">
        <v>0.25</v>
      </c>
      <c r="H82" s="23">
        <v>0.5</v>
      </c>
      <c r="I82" s="23">
        <v>1</v>
      </c>
      <c r="J82" s="23">
        <v>2</v>
      </c>
      <c r="K82" s="23">
        <v>4</v>
      </c>
      <c r="L82" s="23">
        <v>8</v>
      </c>
      <c r="M82" s="20">
        <v>16</v>
      </c>
      <c r="N82" s="23"/>
      <c r="O82" s="23"/>
      <c r="P82" s="23">
        <v>800</v>
      </c>
      <c r="Q82" s="23">
        <v>1600</v>
      </c>
      <c r="R82" s="23">
        <v>3200</v>
      </c>
      <c r="S82" s="23">
        <v>6400</v>
      </c>
      <c r="T82" s="23">
        <v>12800</v>
      </c>
      <c r="U82" s="20">
        <v>25600</v>
      </c>
      <c r="V82" s="23">
        <f ca="1">RSQ(INDIRECT(ADDRESS(ROW(),COLUMN()-9+MATCH(MIN(N82:U82),N82:U82,0)),TRUE):INDIRECT(ADDRESS(ROW(),COLUMN()-9+MATCH(MAX(N82:U82),N82:U82,0)),TRUE),INDIRECT(ADDRESS(ROW(),COLUMN()-17+MATCH(MIN(N82:U82),N82:U82,0)),TRUE):INDIRECT(ADDRESS(ROW(),COLUMN()-17+MATCH(MAX(N82:U82),N82:U82,0)),TRUE))</f>
        <v>1</v>
      </c>
      <c r="W82" s="40">
        <f ca="1">ROUND(SLOPE(INDIRECT(ADDRESS(ROW(),COLUMN()-10+MATCH(MIN(N82:U82),N82:U82,0)),TRUE):INDIRECT(ADDRESS(ROW(),COLUMN()-10+MATCH(MAX(N82:U82),N82:U82,0)),TRUE),INDIRECT(ADDRESS(ROW(),COLUMN()-18+MATCH(MIN(N82:U82),N82:U82,0)),TRUE):INDIRECT(ADDRESS(ROW(),COLUMN()-18+MATCH(MAX(N82:U82),N82:U82,0)),TRUE)),0)</f>
        <v>1600</v>
      </c>
      <c r="Y82" s="35"/>
      <c r="Z82" s="7" t="str">
        <f t="shared" si="10"/>
        <v>C-SCCP</v>
      </c>
      <c r="AA82" s="6" t="str">
        <f t="shared" si="14"/>
        <v>SCCPs X-Cl%</v>
      </c>
      <c r="AB82" s="6" t="str">
        <f t="shared" si="11"/>
        <v>C13</v>
      </c>
      <c r="AC82" s="6" t="str">
        <f t="shared" si="12"/>
        <v>SCCP</v>
      </c>
      <c r="AD82" s="6" t="str">
        <f t="shared" si="13"/>
        <v>C13H22Cl6</v>
      </c>
      <c r="AE82" s="4">
        <f t="shared" ca="1" si="15"/>
        <v>1600</v>
      </c>
      <c r="AF82" s="35"/>
    </row>
    <row r="83" spans="1:32" x14ac:dyDescent="0.2">
      <c r="A83" s="21" t="s">
        <v>114</v>
      </c>
      <c r="B83" s="22" t="s">
        <v>125</v>
      </c>
      <c r="C83" s="22" t="s">
        <v>16</v>
      </c>
      <c r="D83" s="22" t="s">
        <v>99</v>
      </c>
      <c r="E83" s="20" t="s">
        <v>17</v>
      </c>
      <c r="F83" s="19">
        <v>0.125</v>
      </c>
      <c r="G83" s="23">
        <v>0.25</v>
      </c>
      <c r="H83" s="23">
        <v>0.5</v>
      </c>
      <c r="I83" s="23">
        <v>1</v>
      </c>
      <c r="J83" s="23">
        <v>2</v>
      </c>
      <c r="K83" s="23">
        <v>4</v>
      </c>
      <c r="L83" s="23">
        <v>8</v>
      </c>
      <c r="M83" s="20">
        <v>16</v>
      </c>
      <c r="N83" s="23">
        <v>4500</v>
      </c>
      <c r="O83" s="23">
        <v>9000</v>
      </c>
      <c r="P83" s="23">
        <v>18000</v>
      </c>
      <c r="Q83" s="23">
        <v>36000</v>
      </c>
      <c r="R83" s="23">
        <v>72000</v>
      </c>
      <c r="S83" s="23">
        <v>144000</v>
      </c>
      <c r="T83" s="23">
        <v>288000</v>
      </c>
      <c r="U83" s="20">
        <v>576000</v>
      </c>
      <c r="V83" s="23">
        <f ca="1">RSQ(INDIRECT(ADDRESS(ROW(),COLUMN()-9+MATCH(MIN(N83:U83),N83:U83,0)),TRUE):INDIRECT(ADDRESS(ROW(),COLUMN()-9+MATCH(MAX(N83:U83),N83:U83,0)),TRUE),INDIRECT(ADDRESS(ROW(),COLUMN()-17+MATCH(MIN(N83:U83),N83:U83,0)),TRUE):INDIRECT(ADDRESS(ROW(),COLUMN()-17+MATCH(MAX(N83:U83),N83:U83,0)),TRUE))</f>
        <v>0.99999999999999956</v>
      </c>
      <c r="W83" s="40">
        <f ca="1">ROUND(SLOPE(INDIRECT(ADDRESS(ROW(),COLUMN()-10+MATCH(MIN(N83:U83),N83:U83,0)),TRUE):INDIRECT(ADDRESS(ROW(),COLUMN()-10+MATCH(MAX(N83:U83),N83:U83,0)),TRUE),INDIRECT(ADDRESS(ROW(),COLUMN()-18+MATCH(MIN(N83:U83),N83:U83,0)),TRUE):INDIRECT(ADDRESS(ROW(),COLUMN()-18+MATCH(MAX(N83:U83),N83:U83,0)),TRUE)),0)</f>
        <v>36000</v>
      </c>
      <c r="Y83" s="35"/>
      <c r="Z83" s="7" t="str">
        <f t="shared" si="10"/>
        <v>C-SCCP</v>
      </c>
      <c r="AA83" s="6" t="str">
        <f t="shared" si="14"/>
        <v>SCCPs X-Cl%</v>
      </c>
      <c r="AB83" s="6" t="str">
        <f t="shared" si="11"/>
        <v>C13</v>
      </c>
      <c r="AC83" s="6" t="str">
        <f t="shared" si="12"/>
        <v>SCCP</v>
      </c>
      <c r="AD83" s="6" t="str">
        <f t="shared" si="13"/>
        <v>C13H21Cl7</v>
      </c>
      <c r="AE83" s="4">
        <f t="shared" ca="1" si="15"/>
        <v>36000</v>
      </c>
      <c r="AF83" s="35"/>
    </row>
    <row r="84" spans="1:32" x14ac:dyDescent="0.2">
      <c r="A84" s="21" t="s">
        <v>114</v>
      </c>
      <c r="B84" s="22" t="s">
        <v>125</v>
      </c>
      <c r="C84" s="22" t="s">
        <v>16</v>
      </c>
      <c r="D84" s="22" t="s">
        <v>99</v>
      </c>
      <c r="E84" s="20" t="s">
        <v>18</v>
      </c>
      <c r="F84" s="19">
        <v>0.125</v>
      </c>
      <c r="G84" s="23">
        <v>0.25</v>
      </c>
      <c r="H84" s="23">
        <v>0.5</v>
      </c>
      <c r="I84" s="23">
        <v>1</v>
      </c>
      <c r="J84" s="23">
        <v>2</v>
      </c>
      <c r="K84" s="23">
        <v>4</v>
      </c>
      <c r="L84" s="23">
        <v>8</v>
      </c>
      <c r="M84" s="20">
        <v>16</v>
      </c>
      <c r="N84" s="23">
        <v>7500</v>
      </c>
      <c r="O84" s="23">
        <v>15000</v>
      </c>
      <c r="P84" s="23">
        <v>30000</v>
      </c>
      <c r="Q84" s="23">
        <v>60000</v>
      </c>
      <c r="R84" s="23">
        <v>120000</v>
      </c>
      <c r="S84" s="23">
        <v>240000</v>
      </c>
      <c r="T84" s="23">
        <v>480000</v>
      </c>
      <c r="U84" s="20">
        <v>960000</v>
      </c>
      <c r="V84" s="23">
        <f ca="1">RSQ(INDIRECT(ADDRESS(ROW(),COLUMN()-9+MATCH(MIN(N84:U84),N84:U84,0)),TRUE):INDIRECT(ADDRESS(ROW(),COLUMN()-9+MATCH(MAX(N84:U84),N84:U84,0)),TRUE),INDIRECT(ADDRESS(ROW(),COLUMN()-17+MATCH(MIN(N84:U84),N84:U84,0)),TRUE):INDIRECT(ADDRESS(ROW(),COLUMN()-17+MATCH(MAX(N84:U84),N84:U84,0)),TRUE))</f>
        <v>1</v>
      </c>
      <c r="W84" s="40">
        <f ca="1">ROUND(SLOPE(INDIRECT(ADDRESS(ROW(),COLUMN()-10+MATCH(MIN(N84:U84),N84:U84,0)),TRUE):INDIRECT(ADDRESS(ROW(),COLUMN()-10+MATCH(MAX(N84:U84),N84:U84,0)),TRUE),INDIRECT(ADDRESS(ROW(),COLUMN()-18+MATCH(MIN(N84:U84),N84:U84,0)),TRUE):INDIRECT(ADDRESS(ROW(),COLUMN()-18+MATCH(MAX(N84:U84),N84:U84,0)),TRUE)),0)</f>
        <v>60000</v>
      </c>
      <c r="Y84" s="35"/>
      <c r="Z84" s="7" t="str">
        <f t="shared" si="10"/>
        <v>C-SCCP</v>
      </c>
      <c r="AA84" s="6" t="str">
        <f t="shared" si="14"/>
        <v>SCCPs X-Cl%</v>
      </c>
      <c r="AB84" s="6" t="str">
        <f t="shared" si="11"/>
        <v>C13</v>
      </c>
      <c r="AC84" s="6" t="str">
        <f t="shared" si="12"/>
        <v>SCCP</v>
      </c>
      <c r="AD84" s="6" t="str">
        <f t="shared" si="13"/>
        <v>C13H20Cl8</v>
      </c>
      <c r="AE84" s="4">
        <f t="shared" ca="1" si="15"/>
        <v>60000</v>
      </c>
      <c r="AF84" s="35"/>
    </row>
    <row r="85" spans="1:32" x14ac:dyDescent="0.2">
      <c r="A85" s="21" t="s">
        <v>114</v>
      </c>
      <c r="B85" s="22" t="s">
        <v>125</v>
      </c>
      <c r="C85" s="22" t="s">
        <v>16</v>
      </c>
      <c r="D85" s="22" t="s">
        <v>99</v>
      </c>
      <c r="E85" s="20" t="s">
        <v>19</v>
      </c>
      <c r="F85" s="19">
        <v>0.125</v>
      </c>
      <c r="G85" s="23">
        <v>0.25</v>
      </c>
      <c r="H85" s="23">
        <v>0.5</v>
      </c>
      <c r="I85" s="23">
        <v>1</v>
      </c>
      <c r="J85" s="23">
        <v>2</v>
      </c>
      <c r="K85" s="23">
        <v>4</v>
      </c>
      <c r="L85" s="23">
        <v>8</v>
      </c>
      <c r="M85" s="20">
        <v>16</v>
      </c>
      <c r="N85" s="23">
        <v>7000</v>
      </c>
      <c r="O85" s="23">
        <v>14000</v>
      </c>
      <c r="P85" s="23">
        <v>28000</v>
      </c>
      <c r="Q85" s="23">
        <v>56000</v>
      </c>
      <c r="R85" s="23">
        <v>112000</v>
      </c>
      <c r="S85" s="23">
        <v>224000</v>
      </c>
      <c r="T85" s="23">
        <v>448000</v>
      </c>
      <c r="U85" s="20">
        <v>896000</v>
      </c>
      <c r="V85" s="23">
        <f ca="1">RSQ(INDIRECT(ADDRESS(ROW(),COLUMN()-9+MATCH(MIN(N85:U85),N85:U85,0)),TRUE):INDIRECT(ADDRESS(ROW(),COLUMN()-9+MATCH(MAX(N85:U85),N85:U85,0)),TRUE),INDIRECT(ADDRESS(ROW(),COLUMN()-17+MATCH(MIN(N85:U85),N85:U85,0)),TRUE):INDIRECT(ADDRESS(ROW(),COLUMN()-17+MATCH(MAX(N85:U85),N85:U85,0)),TRUE))</f>
        <v>1</v>
      </c>
      <c r="W85" s="40">
        <f ca="1">ROUND(SLOPE(INDIRECT(ADDRESS(ROW(),COLUMN()-10+MATCH(MIN(N85:U85),N85:U85,0)),TRUE):INDIRECT(ADDRESS(ROW(),COLUMN()-10+MATCH(MAX(N85:U85),N85:U85,0)),TRUE),INDIRECT(ADDRESS(ROW(),COLUMN()-18+MATCH(MIN(N85:U85),N85:U85,0)),TRUE):INDIRECT(ADDRESS(ROW(),COLUMN()-18+MATCH(MAX(N85:U85),N85:U85,0)),TRUE)),0)</f>
        <v>56000</v>
      </c>
      <c r="Y85" s="35"/>
      <c r="Z85" s="7" t="str">
        <f t="shared" si="10"/>
        <v>C-SCCP</v>
      </c>
      <c r="AA85" s="6" t="str">
        <f t="shared" si="14"/>
        <v>SCCPs X-Cl%</v>
      </c>
      <c r="AB85" s="6" t="str">
        <f t="shared" si="11"/>
        <v>C13</v>
      </c>
      <c r="AC85" s="6" t="str">
        <f t="shared" si="12"/>
        <v>SCCP</v>
      </c>
      <c r="AD85" s="6" t="str">
        <f t="shared" si="13"/>
        <v>C13H19Cl9</v>
      </c>
      <c r="AE85" s="4">
        <f t="shared" ca="1" si="15"/>
        <v>56000</v>
      </c>
      <c r="AF85" s="35"/>
    </row>
    <row r="86" spans="1:32" x14ac:dyDescent="0.2">
      <c r="A86" s="21" t="s">
        <v>114</v>
      </c>
      <c r="B86" s="22" t="s">
        <v>125</v>
      </c>
      <c r="C86" s="22" t="s">
        <v>16</v>
      </c>
      <c r="D86" s="22" t="s">
        <v>99</v>
      </c>
      <c r="E86" s="20" t="s">
        <v>20</v>
      </c>
      <c r="F86" s="19">
        <v>0.125</v>
      </c>
      <c r="G86" s="23">
        <v>0.25</v>
      </c>
      <c r="H86" s="23">
        <v>0.5</v>
      </c>
      <c r="I86" s="23">
        <v>1</v>
      </c>
      <c r="J86" s="23">
        <v>2</v>
      </c>
      <c r="K86" s="23">
        <v>4</v>
      </c>
      <c r="L86" s="23">
        <v>8</v>
      </c>
      <c r="M86" s="20">
        <v>16</v>
      </c>
      <c r="N86" s="23">
        <v>3500</v>
      </c>
      <c r="O86" s="23">
        <v>7000</v>
      </c>
      <c r="P86" s="23">
        <v>14000</v>
      </c>
      <c r="Q86" s="23">
        <v>28000</v>
      </c>
      <c r="R86" s="23">
        <v>56000</v>
      </c>
      <c r="S86" s="23">
        <v>112000</v>
      </c>
      <c r="T86" s="23">
        <v>224000</v>
      </c>
      <c r="U86" s="20">
        <v>448000</v>
      </c>
      <c r="V86" s="23">
        <f ca="1">RSQ(INDIRECT(ADDRESS(ROW(),COLUMN()-9+MATCH(MIN(N86:U86),N86:U86,0)),TRUE):INDIRECT(ADDRESS(ROW(),COLUMN()-9+MATCH(MAX(N86:U86),N86:U86,0)),TRUE),INDIRECT(ADDRESS(ROW(),COLUMN()-17+MATCH(MIN(N86:U86),N86:U86,0)),TRUE):INDIRECT(ADDRESS(ROW(),COLUMN()-17+MATCH(MAX(N86:U86),N86:U86,0)),TRUE))</f>
        <v>1</v>
      </c>
      <c r="W86" s="40">
        <f ca="1">ROUND(SLOPE(INDIRECT(ADDRESS(ROW(),COLUMN()-10+MATCH(MIN(N86:U86),N86:U86,0)),TRUE):INDIRECT(ADDRESS(ROW(),COLUMN()-10+MATCH(MAX(N86:U86),N86:U86,0)),TRUE),INDIRECT(ADDRESS(ROW(),COLUMN()-18+MATCH(MIN(N86:U86),N86:U86,0)),TRUE):INDIRECT(ADDRESS(ROW(),COLUMN()-18+MATCH(MAX(N86:U86),N86:U86,0)),TRUE)),0)</f>
        <v>28000</v>
      </c>
      <c r="Y86" s="35"/>
      <c r="Z86" s="7" t="str">
        <f t="shared" si="10"/>
        <v>C-SCCP</v>
      </c>
      <c r="AA86" s="6" t="str">
        <f t="shared" si="14"/>
        <v>SCCPs X-Cl%</v>
      </c>
      <c r="AB86" s="6" t="str">
        <f t="shared" si="11"/>
        <v>C13</v>
      </c>
      <c r="AC86" s="6" t="str">
        <f t="shared" si="12"/>
        <v>SCCP</v>
      </c>
      <c r="AD86" s="6" t="str">
        <f t="shared" si="13"/>
        <v>C13H18Cl10</v>
      </c>
      <c r="AE86" s="4">
        <f t="shared" ca="1" si="15"/>
        <v>28000</v>
      </c>
      <c r="AF86" s="35"/>
    </row>
    <row r="87" spans="1:32" ht="13.5" thickBot="1" x14ac:dyDescent="0.25">
      <c r="A87" s="30" t="s">
        <v>114</v>
      </c>
      <c r="B87" s="31" t="s">
        <v>125</v>
      </c>
      <c r="C87" s="31" t="s">
        <v>16</v>
      </c>
      <c r="D87" s="31" t="s">
        <v>99</v>
      </c>
      <c r="E87" s="32" t="s">
        <v>21</v>
      </c>
      <c r="F87" s="33">
        <v>0.125</v>
      </c>
      <c r="G87" s="34">
        <v>0.25</v>
      </c>
      <c r="H87" s="34">
        <v>0.5</v>
      </c>
      <c r="I87" s="34">
        <v>1</v>
      </c>
      <c r="J87" s="34">
        <v>2</v>
      </c>
      <c r="K87" s="34">
        <v>4</v>
      </c>
      <c r="L87" s="34">
        <v>8</v>
      </c>
      <c r="M87" s="32">
        <v>16</v>
      </c>
      <c r="N87" s="34"/>
      <c r="O87" s="34">
        <v>1000</v>
      </c>
      <c r="P87" s="34">
        <v>2000</v>
      </c>
      <c r="Q87" s="34">
        <v>4000</v>
      </c>
      <c r="R87" s="34">
        <v>8000</v>
      </c>
      <c r="S87" s="34">
        <v>16000</v>
      </c>
      <c r="T87" s="34">
        <v>32000</v>
      </c>
      <c r="U87" s="32">
        <v>64000</v>
      </c>
      <c r="V87" s="34">
        <f ca="1">RSQ(INDIRECT(ADDRESS(ROW(),COLUMN()-9+MATCH(MIN(N87:U87),N87:U87,0)),TRUE):INDIRECT(ADDRESS(ROW(),COLUMN()-9+MATCH(MAX(N87:U87),N87:U87,0)),TRUE),INDIRECT(ADDRESS(ROW(),COLUMN()-17+MATCH(MIN(N87:U87),N87:U87,0)),TRUE):INDIRECT(ADDRESS(ROW(),COLUMN()-17+MATCH(MAX(N87:U87),N87:U87,0)),TRUE))</f>
        <v>1</v>
      </c>
      <c r="W87" s="41">
        <f ca="1">ROUND(SLOPE(INDIRECT(ADDRESS(ROW(),COLUMN()-10+MATCH(MIN(N87:U87),N87:U87,0)),TRUE):INDIRECT(ADDRESS(ROW(),COLUMN()-10+MATCH(MAX(N87:U87),N87:U87,0)),TRUE),INDIRECT(ADDRESS(ROW(),COLUMN()-18+MATCH(MIN(N87:U87),N87:U87,0)),TRUE):INDIRECT(ADDRESS(ROW(),COLUMN()-18+MATCH(MAX(N87:U87),N87:U87,0)),TRUE)),0)</f>
        <v>4000</v>
      </c>
      <c r="Y87" s="35"/>
      <c r="Z87" s="8" t="str">
        <f t="shared" si="10"/>
        <v>C-SCCP</v>
      </c>
      <c r="AA87" s="9" t="str">
        <f t="shared" si="14"/>
        <v>SCCPs X-Cl%</v>
      </c>
      <c r="AB87" s="9" t="str">
        <f t="shared" si="11"/>
        <v>C13</v>
      </c>
      <c r="AC87" s="9" t="str">
        <f t="shared" si="12"/>
        <v>SCCP</v>
      </c>
      <c r="AD87" s="9" t="str">
        <f t="shared" si="13"/>
        <v>C13H17Cl11</v>
      </c>
      <c r="AE87" s="5">
        <f t="shared" ca="1" si="15"/>
        <v>4000</v>
      </c>
      <c r="AF87" s="35"/>
    </row>
    <row r="88" spans="1:32" x14ac:dyDescent="0.2">
      <c r="A88" s="13" t="s">
        <v>115</v>
      </c>
      <c r="B88" s="14" t="s">
        <v>125</v>
      </c>
      <c r="C88" s="14" t="s">
        <v>2</v>
      </c>
      <c r="D88" s="14" t="s">
        <v>99</v>
      </c>
      <c r="E88" s="15" t="s">
        <v>33</v>
      </c>
      <c r="F88" s="16">
        <v>0.125</v>
      </c>
      <c r="G88" s="17">
        <v>0.25</v>
      </c>
      <c r="H88" s="18">
        <v>0.5</v>
      </c>
      <c r="I88" s="18">
        <v>1</v>
      </c>
      <c r="J88" s="18">
        <v>2</v>
      </c>
      <c r="K88" s="18">
        <v>4</v>
      </c>
      <c r="L88" s="18">
        <v>8</v>
      </c>
      <c r="M88" s="15">
        <v>16</v>
      </c>
      <c r="N88" s="17"/>
      <c r="O88" s="17"/>
      <c r="P88" s="18"/>
      <c r="Q88" s="18"/>
      <c r="R88" s="18"/>
      <c r="S88" s="18"/>
      <c r="T88" s="18"/>
      <c r="U88" s="15"/>
      <c r="V88" s="23" t="e">
        <f ca="1">RSQ(INDIRECT(ADDRESS(ROW(),COLUMN()-9+MATCH(MIN(N88:U88),N88:U88,0)),TRUE):INDIRECT(ADDRESS(ROW(),COLUMN()-9+MATCH(MAX(N88:U88),N88:U88,0)),TRUE),INDIRECT(ADDRESS(ROW(),COLUMN()-17+MATCH(MIN(N88:U88),N88:U88,0)),TRUE):INDIRECT(ADDRESS(ROW(),COLUMN()-17+MATCH(MAX(N88:U88),N88:U88,0)),TRUE))</f>
        <v>#N/A</v>
      </c>
      <c r="W88" s="39" t="e">
        <f ca="1">ROUND(SLOPE(INDIRECT(ADDRESS(ROW(),COLUMN()-10+MATCH(MIN(N88:U88),N88:U88,0)),TRUE):INDIRECT(ADDRESS(ROW(),COLUMN()-10+MATCH(MAX(N88:U88),N88:U88,0)),TRUE),INDIRECT(ADDRESS(ROW(),COLUMN()-18+MATCH(MIN(N88:U88),N88:U88,0)),TRUE):INDIRECT(ADDRESS(ROW(),COLUMN()-18+MATCH(MAX(N88:U88),N88:U88,0)),TRUE)),0)</f>
        <v>#N/A</v>
      </c>
      <c r="Y88" s="35"/>
      <c r="Z88" s="12" t="str">
        <f>A88</f>
        <v>D-SCCP</v>
      </c>
      <c r="AA88" s="11" t="str">
        <f t="shared" si="14"/>
        <v>SCCPs X-Cl%</v>
      </c>
      <c r="AB88" s="11" t="str">
        <f t="shared" si="11"/>
        <v>C10</v>
      </c>
      <c r="AC88" s="11" t="str">
        <f t="shared" si="12"/>
        <v>SCCP</v>
      </c>
      <c r="AD88" s="11" t="str">
        <f t="shared" si="13"/>
        <v>C10H17Cl5</v>
      </c>
      <c r="AE88" s="10">
        <f t="shared" ca="1" si="15"/>
        <v>0</v>
      </c>
      <c r="AF88" s="35"/>
    </row>
    <row r="89" spans="1:32" x14ac:dyDescent="0.2">
      <c r="A89" s="21" t="s">
        <v>115</v>
      </c>
      <c r="B89" s="22" t="s">
        <v>125</v>
      </c>
      <c r="C89" s="22" t="s">
        <v>2</v>
      </c>
      <c r="D89" s="22" t="s">
        <v>99</v>
      </c>
      <c r="E89" s="20" t="s">
        <v>24</v>
      </c>
      <c r="F89" s="19">
        <v>0.125</v>
      </c>
      <c r="G89" s="23">
        <v>0.25</v>
      </c>
      <c r="H89" s="23">
        <v>0.5</v>
      </c>
      <c r="I89" s="23">
        <v>1</v>
      </c>
      <c r="J89" s="23">
        <v>2</v>
      </c>
      <c r="K89" s="23">
        <v>4</v>
      </c>
      <c r="L89" s="23">
        <v>8</v>
      </c>
      <c r="M89" s="20">
        <v>16</v>
      </c>
      <c r="N89" s="23"/>
      <c r="O89" s="23"/>
      <c r="P89" s="23"/>
      <c r="Q89" s="23">
        <v>800</v>
      </c>
      <c r="R89" s="23">
        <v>1600</v>
      </c>
      <c r="S89" s="23">
        <v>3200</v>
      </c>
      <c r="T89" s="23">
        <v>6400</v>
      </c>
      <c r="U89" s="20">
        <v>12800</v>
      </c>
      <c r="V89" s="23">
        <f ca="1">RSQ(INDIRECT(ADDRESS(ROW(),COLUMN()-9+MATCH(MIN(N89:U89),N89:U89,0)),TRUE):INDIRECT(ADDRESS(ROW(),COLUMN()-9+MATCH(MAX(N89:U89),N89:U89,0)),TRUE),INDIRECT(ADDRESS(ROW(),COLUMN()-17+MATCH(MIN(N89:U89),N89:U89,0)),TRUE):INDIRECT(ADDRESS(ROW(),COLUMN()-17+MATCH(MAX(N89:U89),N89:U89,0)),TRUE))</f>
        <v>1</v>
      </c>
      <c r="W89" s="40">
        <f ca="1">ROUND(SLOPE(INDIRECT(ADDRESS(ROW(),COLUMN()-10+MATCH(MIN(N89:U89),N89:U89,0)),TRUE):INDIRECT(ADDRESS(ROW(),COLUMN()-10+MATCH(MAX(N89:U89),N89:U89,0)),TRUE),INDIRECT(ADDRESS(ROW(),COLUMN()-18+MATCH(MIN(N89:U89),N89:U89,0)),TRUE):INDIRECT(ADDRESS(ROW(),COLUMN()-18+MATCH(MAX(N89:U89),N89:U89,0)),TRUE)),0)</f>
        <v>800</v>
      </c>
      <c r="Y89" s="35"/>
      <c r="Z89" s="7" t="str">
        <f t="shared" ref="Z89:Z115" si="16">A89</f>
        <v>D-SCCP</v>
      </c>
      <c r="AA89" s="6" t="str">
        <f t="shared" si="14"/>
        <v>SCCPs X-Cl%</v>
      </c>
      <c r="AB89" s="6" t="str">
        <f t="shared" si="11"/>
        <v>C10</v>
      </c>
      <c r="AC89" s="6" t="str">
        <f t="shared" si="12"/>
        <v>SCCP</v>
      </c>
      <c r="AD89" s="6" t="str">
        <f t="shared" si="13"/>
        <v>C10H16Cl6</v>
      </c>
      <c r="AE89" s="4">
        <f t="shared" ca="1" si="15"/>
        <v>800</v>
      </c>
      <c r="AF89" s="35"/>
    </row>
    <row r="90" spans="1:32" x14ac:dyDescent="0.2">
      <c r="A90" s="21" t="s">
        <v>115</v>
      </c>
      <c r="B90" s="22" t="s">
        <v>125</v>
      </c>
      <c r="C90" s="22" t="s">
        <v>2</v>
      </c>
      <c r="D90" s="22" t="s">
        <v>99</v>
      </c>
      <c r="E90" s="20" t="s">
        <v>1</v>
      </c>
      <c r="F90" s="19">
        <v>0.125</v>
      </c>
      <c r="G90" s="23">
        <v>0.25</v>
      </c>
      <c r="H90" s="23">
        <v>0.5</v>
      </c>
      <c r="I90" s="23">
        <v>1</v>
      </c>
      <c r="J90" s="23">
        <v>2</v>
      </c>
      <c r="K90" s="23">
        <v>4</v>
      </c>
      <c r="L90" s="23">
        <v>8</v>
      </c>
      <c r="M90" s="20">
        <v>16</v>
      </c>
      <c r="N90" s="23"/>
      <c r="O90" s="23">
        <v>4000</v>
      </c>
      <c r="P90" s="23">
        <v>8000</v>
      </c>
      <c r="Q90" s="23">
        <v>16000</v>
      </c>
      <c r="R90" s="23">
        <v>32000</v>
      </c>
      <c r="S90" s="23">
        <v>64000</v>
      </c>
      <c r="T90" s="23">
        <v>128000</v>
      </c>
      <c r="U90" s="20">
        <v>256000</v>
      </c>
      <c r="V90" s="23">
        <f ca="1">RSQ(INDIRECT(ADDRESS(ROW(),COLUMN()-9+MATCH(MIN(N90:U90),N90:U90,0)),TRUE):INDIRECT(ADDRESS(ROW(),COLUMN()-9+MATCH(MAX(N90:U90),N90:U90,0)),TRUE),INDIRECT(ADDRESS(ROW(),COLUMN()-17+MATCH(MIN(N90:U90),N90:U90,0)),TRUE):INDIRECT(ADDRESS(ROW(),COLUMN()-17+MATCH(MAX(N90:U90),N90:U90,0)),TRUE))</f>
        <v>1</v>
      </c>
      <c r="W90" s="40">
        <f ca="1">ROUND(SLOPE(INDIRECT(ADDRESS(ROW(),COLUMN()-10+MATCH(MIN(N90:U90),N90:U90,0)),TRUE):INDIRECT(ADDRESS(ROW(),COLUMN()-10+MATCH(MAX(N90:U90),N90:U90,0)),TRUE),INDIRECT(ADDRESS(ROW(),COLUMN()-18+MATCH(MIN(N90:U90),N90:U90,0)),TRUE):INDIRECT(ADDRESS(ROW(),COLUMN()-18+MATCH(MAX(N90:U90),N90:U90,0)),TRUE)),0)</f>
        <v>16000</v>
      </c>
      <c r="Y90" s="35"/>
      <c r="Z90" s="7" t="str">
        <f t="shared" si="16"/>
        <v>D-SCCP</v>
      </c>
      <c r="AA90" s="6" t="str">
        <f t="shared" si="14"/>
        <v>SCCPs X-Cl%</v>
      </c>
      <c r="AB90" s="6" t="str">
        <f t="shared" si="11"/>
        <v>C10</v>
      </c>
      <c r="AC90" s="6" t="str">
        <f t="shared" si="12"/>
        <v>SCCP</v>
      </c>
      <c r="AD90" s="6" t="str">
        <f t="shared" si="13"/>
        <v>C10H15Cl7</v>
      </c>
      <c r="AE90" s="4">
        <f t="shared" ca="1" si="15"/>
        <v>16000</v>
      </c>
      <c r="AF90" s="35"/>
    </row>
    <row r="91" spans="1:32" x14ac:dyDescent="0.2">
      <c r="A91" s="21" t="s">
        <v>115</v>
      </c>
      <c r="B91" s="22" t="s">
        <v>125</v>
      </c>
      <c r="C91" s="22" t="s">
        <v>2</v>
      </c>
      <c r="D91" s="22" t="s">
        <v>99</v>
      </c>
      <c r="E91" s="20" t="s">
        <v>3</v>
      </c>
      <c r="F91" s="19">
        <v>0.125</v>
      </c>
      <c r="G91" s="23">
        <v>0.25</v>
      </c>
      <c r="H91" s="23">
        <v>0.5</v>
      </c>
      <c r="I91" s="23">
        <v>1</v>
      </c>
      <c r="J91" s="23">
        <v>2</v>
      </c>
      <c r="K91" s="23">
        <v>4</v>
      </c>
      <c r="L91" s="23">
        <v>8</v>
      </c>
      <c r="M91" s="20">
        <v>16</v>
      </c>
      <c r="N91" s="23">
        <v>4800</v>
      </c>
      <c r="O91" s="23">
        <v>9600</v>
      </c>
      <c r="P91" s="23">
        <v>19200</v>
      </c>
      <c r="Q91" s="23">
        <v>38400</v>
      </c>
      <c r="R91" s="23">
        <v>76800</v>
      </c>
      <c r="S91" s="23">
        <v>153600</v>
      </c>
      <c r="T91" s="23">
        <v>307200</v>
      </c>
      <c r="U91" s="20">
        <v>614400</v>
      </c>
      <c r="V91" s="23">
        <f ca="1">RSQ(INDIRECT(ADDRESS(ROW(),COLUMN()-9+MATCH(MIN(N91:U91),N91:U91,0)),TRUE):INDIRECT(ADDRESS(ROW(),COLUMN()-9+MATCH(MAX(N91:U91),N91:U91,0)),TRUE),INDIRECT(ADDRESS(ROW(),COLUMN()-17+MATCH(MIN(N91:U91),N91:U91,0)),TRUE):INDIRECT(ADDRESS(ROW(),COLUMN()-17+MATCH(MAX(N91:U91),N91:U91,0)),TRUE))</f>
        <v>1</v>
      </c>
      <c r="W91" s="40">
        <f ca="1">ROUND(SLOPE(INDIRECT(ADDRESS(ROW(),COLUMN()-10+MATCH(MIN(N91:U91),N91:U91,0)),TRUE):INDIRECT(ADDRESS(ROW(),COLUMN()-10+MATCH(MAX(N91:U91),N91:U91,0)),TRUE),INDIRECT(ADDRESS(ROW(),COLUMN()-18+MATCH(MIN(N91:U91),N91:U91,0)),TRUE):INDIRECT(ADDRESS(ROW(),COLUMN()-18+MATCH(MAX(N91:U91),N91:U91,0)),TRUE)),0)</f>
        <v>38400</v>
      </c>
      <c r="Y91" s="35"/>
      <c r="Z91" s="7" t="str">
        <f t="shared" si="16"/>
        <v>D-SCCP</v>
      </c>
      <c r="AA91" s="6" t="str">
        <f t="shared" si="14"/>
        <v>SCCPs X-Cl%</v>
      </c>
      <c r="AB91" s="6" t="str">
        <f t="shared" si="11"/>
        <v>C10</v>
      </c>
      <c r="AC91" s="6" t="str">
        <f t="shared" si="12"/>
        <v>SCCP</v>
      </c>
      <c r="AD91" s="6" t="str">
        <f t="shared" si="13"/>
        <v>C10H14Cl8</v>
      </c>
      <c r="AE91" s="4">
        <f t="shared" ca="1" si="15"/>
        <v>38400</v>
      </c>
      <c r="AF91" s="35"/>
    </row>
    <row r="92" spans="1:32" x14ac:dyDescent="0.2">
      <c r="A92" s="21" t="s">
        <v>115</v>
      </c>
      <c r="B92" s="22" t="s">
        <v>125</v>
      </c>
      <c r="C92" s="22" t="s">
        <v>2</v>
      </c>
      <c r="D92" s="22" t="s">
        <v>99</v>
      </c>
      <c r="E92" s="20" t="s">
        <v>4</v>
      </c>
      <c r="F92" s="19">
        <v>0.125</v>
      </c>
      <c r="G92" s="23">
        <v>0.25</v>
      </c>
      <c r="H92" s="23">
        <v>0.5</v>
      </c>
      <c r="I92" s="23">
        <v>1</v>
      </c>
      <c r="J92" s="23">
        <v>2</v>
      </c>
      <c r="K92" s="23">
        <v>4</v>
      </c>
      <c r="L92" s="23">
        <v>8</v>
      </c>
      <c r="M92" s="20">
        <v>16</v>
      </c>
      <c r="N92" s="23">
        <v>8200</v>
      </c>
      <c r="O92" s="23">
        <v>16400</v>
      </c>
      <c r="P92" s="23">
        <v>32800</v>
      </c>
      <c r="Q92" s="23">
        <v>65600</v>
      </c>
      <c r="R92" s="23">
        <v>131200</v>
      </c>
      <c r="S92" s="23">
        <v>262400</v>
      </c>
      <c r="T92" s="23">
        <v>524800</v>
      </c>
      <c r="U92" s="20">
        <v>1049600</v>
      </c>
      <c r="V92" s="23">
        <f ca="1">RSQ(INDIRECT(ADDRESS(ROW(),COLUMN()-9+MATCH(MIN(N92:U92),N92:U92,0)),TRUE):INDIRECT(ADDRESS(ROW(),COLUMN()-9+MATCH(MAX(N92:U92),N92:U92,0)),TRUE),INDIRECT(ADDRESS(ROW(),COLUMN()-17+MATCH(MIN(N92:U92),N92:U92,0)),TRUE):INDIRECT(ADDRESS(ROW(),COLUMN()-17+MATCH(MAX(N92:U92),N92:U92,0)),TRUE))</f>
        <v>1</v>
      </c>
      <c r="W92" s="40">
        <f ca="1">ROUND(SLOPE(INDIRECT(ADDRESS(ROW(),COLUMN()-10+MATCH(MIN(N92:U92),N92:U92,0)),TRUE):INDIRECT(ADDRESS(ROW(),COLUMN()-10+MATCH(MAX(N92:U92),N92:U92,0)),TRUE),INDIRECT(ADDRESS(ROW(),COLUMN()-18+MATCH(MIN(N92:U92),N92:U92,0)),TRUE):INDIRECT(ADDRESS(ROW(),COLUMN()-18+MATCH(MAX(N92:U92),N92:U92,0)),TRUE)),0)</f>
        <v>65600</v>
      </c>
      <c r="Y92" s="35"/>
      <c r="Z92" s="7" t="str">
        <f t="shared" si="16"/>
        <v>D-SCCP</v>
      </c>
      <c r="AA92" s="6" t="str">
        <f t="shared" si="14"/>
        <v>SCCPs X-Cl%</v>
      </c>
      <c r="AB92" s="6" t="str">
        <f t="shared" si="11"/>
        <v>C10</v>
      </c>
      <c r="AC92" s="6" t="str">
        <f t="shared" si="12"/>
        <v>SCCP</v>
      </c>
      <c r="AD92" s="6" t="str">
        <f t="shared" si="13"/>
        <v>C10H13Cl9</v>
      </c>
      <c r="AE92" s="4">
        <f t="shared" ca="1" si="15"/>
        <v>65600</v>
      </c>
      <c r="AF92" s="35"/>
    </row>
    <row r="93" spans="1:32" x14ac:dyDescent="0.2">
      <c r="A93" s="21" t="s">
        <v>115</v>
      </c>
      <c r="B93" s="22" t="s">
        <v>125</v>
      </c>
      <c r="C93" s="22" t="s">
        <v>2</v>
      </c>
      <c r="D93" s="22" t="s">
        <v>99</v>
      </c>
      <c r="E93" s="20" t="s">
        <v>34</v>
      </c>
      <c r="F93" s="19">
        <v>0.125</v>
      </c>
      <c r="G93" s="23">
        <v>0.25</v>
      </c>
      <c r="H93" s="23">
        <v>0.5</v>
      </c>
      <c r="I93" s="23">
        <v>1</v>
      </c>
      <c r="J93" s="23">
        <v>2</v>
      </c>
      <c r="K93" s="23">
        <v>4</v>
      </c>
      <c r="L93" s="23">
        <v>8</v>
      </c>
      <c r="M93" s="20">
        <v>16</v>
      </c>
      <c r="N93" s="23">
        <v>4500</v>
      </c>
      <c r="O93" s="23">
        <v>9000</v>
      </c>
      <c r="P93" s="23">
        <v>18000</v>
      </c>
      <c r="Q93" s="23">
        <v>36000</v>
      </c>
      <c r="R93" s="23">
        <v>72000</v>
      </c>
      <c r="S93" s="23">
        <v>144000</v>
      </c>
      <c r="T93" s="23">
        <v>288000</v>
      </c>
      <c r="U93" s="20">
        <v>576000</v>
      </c>
      <c r="V93" s="23">
        <f ca="1">RSQ(INDIRECT(ADDRESS(ROW(),COLUMN()-9+MATCH(MIN(N93:U93),N93:U93,0)),TRUE):INDIRECT(ADDRESS(ROW(),COLUMN()-9+MATCH(MAX(N93:U93),N93:U93,0)),TRUE),INDIRECT(ADDRESS(ROW(),COLUMN()-17+MATCH(MIN(N93:U93),N93:U93,0)),TRUE):INDIRECT(ADDRESS(ROW(),COLUMN()-17+MATCH(MAX(N93:U93),N93:U93,0)),TRUE))</f>
        <v>0.99999999999999956</v>
      </c>
      <c r="W93" s="40">
        <f ca="1">ROUND(SLOPE(INDIRECT(ADDRESS(ROW(),COLUMN()-10+MATCH(MIN(N93:U93),N93:U93,0)),TRUE):INDIRECT(ADDRESS(ROW(),COLUMN()-10+MATCH(MAX(N93:U93),N93:U93,0)),TRUE),INDIRECT(ADDRESS(ROW(),COLUMN()-18+MATCH(MIN(N93:U93),N93:U93,0)),TRUE):INDIRECT(ADDRESS(ROW(),COLUMN()-18+MATCH(MAX(N93:U93),N93:U93,0)),TRUE)),0)</f>
        <v>36000</v>
      </c>
      <c r="Y93" s="35"/>
      <c r="Z93" s="7" t="str">
        <f t="shared" si="16"/>
        <v>D-SCCP</v>
      </c>
      <c r="AA93" s="6" t="str">
        <f t="shared" si="14"/>
        <v>SCCPs X-Cl%</v>
      </c>
      <c r="AB93" s="6" t="str">
        <f t="shared" si="11"/>
        <v>C10</v>
      </c>
      <c r="AC93" s="6" t="str">
        <f t="shared" si="12"/>
        <v>SCCP</v>
      </c>
      <c r="AD93" s="6" t="str">
        <f t="shared" si="13"/>
        <v>C10H12Cl10</v>
      </c>
      <c r="AE93" s="4">
        <f t="shared" ca="1" si="15"/>
        <v>36000</v>
      </c>
      <c r="AF93" s="35"/>
    </row>
    <row r="94" spans="1:32" x14ac:dyDescent="0.2">
      <c r="A94" s="21" t="s">
        <v>115</v>
      </c>
      <c r="B94" s="22" t="s">
        <v>125</v>
      </c>
      <c r="C94" s="22" t="s">
        <v>2</v>
      </c>
      <c r="D94" s="22" t="s">
        <v>99</v>
      </c>
      <c r="E94" s="20" t="s">
        <v>36</v>
      </c>
      <c r="F94" s="25">
        <v>0.125</v>
      </c>
      <c r="G94" s="26">
        <v>0.25</v>
      </c>
      <c r="H94" s="26">
        <v>0.5</v>
      </c>
      <c r="I94" s="26">
        <v>1</v>
      </c>
      <c r="J94" s="26">
        <v>2</v>
      </c>
      <c r="K94" s="26">
        <v>4</v>
      </c>
      <c r="L94" s="26">
        <v>8</v>
      </c>
      <c r="M94" s="24">
        <v>16</v>
      </c>
      <c r="N94" s="23"/>
      <c r="O94" s="23">
        <v>2000</v>
      </c>
      <c r="P94" s="23">
        <v>4000</v>
      </c>
      <c r="Q94" s="23">
        <v>8000</v>
      </c>
      <c r="R94" s="23">
        <v>16000</v>
      </c>
      <c r="S94" s="23">
        <v>32000</v>
      </c>
      <c r="T94" s="23">
        <v>64000</v>
      </c>
      <c r="U94" s="20">
        <v>128000</v>
      </c>
      <c r="V94" s="23">
        <f ca="1">RSQ(INDIRECT(ADDRESS(ROW(),COLUMN()-9+MATCH(MIN(N94:U94),N94:U94,0)),TRUE):INDIRECT(ADDRESS(ROW(),COLUMN()-9+MATCH(MAX(N94:U94),N94:U94,0)),TRUE),INDIRECT(ADDRESS(ROW(),COLUMN()-17+MATCH(MIN(N94:U94),N94:U94,0)),TRUE):INDIRECT(ADDRESS(ROW(),COLUMN()-17+MATCH(MAX(N94:U94),N94:U94,0)),TRUE))</f>
        <v>1</v>
      </c>
      <c r="W94" s="40">
        <f ca="1">ROUND(SLOPE(INDIRECT(ADDRESS(ROW(),COLUMN()-10+MATCH(MIN(N94:U94),N94:U94,0)),TRUE):INDIRECT(ADDRESS(ROW(),COLUMN()-10+MATCH(MAX(N94:U94),N94:U94,0)),TRUE),INDIRECT(ADDRESS(ROW(),COLUMN()-18+MATCH(MIN(N94:U94),N94:U94,0)),TRUE):INDIRECT(ADDRESS(ROW(),COLUMN()-18+MATCH(MAX(N94:U94),N94:U94,0)),TRUE)),0)</f>
        <v>8000</v>
      </c>
      <c r="Y94" s="35"/>
      <c r="Z94" s="7" t="str">
        <f t="shared" si="16"/>
        <v>D-SCCP</v>
      </c>
      <c r="AA94" s="6" t="str">
        <f t="shared" si="14"/>
        <v>SCCPs X-Cl%</v>
      </c>
      <c r="AB94" s="6" t="str">
        <f t="shared" si="11"/>
        <v>C10</v>
      </c>
      <c r="AC94" s="6" t="str">
        <f t="shared" si="12"/>
        <v>SCCP</v>
      </c>
      <c r="AD94" s="6" t="str">
        <f t="shared" si="13"/>
        <v>C10H11Cl11</v>
      </c>
      <c r="AE94" s="4">
        <f t="shared" ca="1" si="15"/>
        <v>8000</v>
      </c>
      <c r="AF94" s="35"/>
    </row>
    <row r="95" spans="1:32" x14ac:dyDescent="0.2">
      <c r="A95" s="21" t="s">
        <v>115</v>
      </c>
      <c r="B95" s="22" t="s">
        <v>125</v>
      </c>
      <c r="C95" s="22" t="s">
        <v>6</v>
      </c>
      <c r="D95" s="22" t="s">
        <v>99</v>
      </c>
      <c r="E95" s="20" t="s">
        <v>35</v>
      </c>
      <c r="F95" s="28">
        <v>0.125</v>
      </c>
      <c r="G95" s="29">
        <v>0.25</v>
      </c>
      <c r="H95" s="29">
        <v>0.5</v>
      </c>
      <c r="I95" s="29">
        <v>1</v>
      </c>
      <c r="J95" s="29">
        <v>2</v>
      </c>
      <c r="K95" s="29">
        <v>4</v>
      </c>
      <c r="L95" s="29">
        <v>8</v>
      </c>
      <c r="M95" s="27">
        <v>16</v>
      </c>
      <c r="N95" s="23"/>
      <c r="O95" s="23"/>
      <c r="P95" s="23"/>
      <c r="Q95" s="23"/>
      <c r="R95" s="23"/>
      <c r="S95" s="23"/>
      <c r="T95" s="23"/>
      <c r="U95" s="20"/>
      <c r="V95" s="23" t="e">
        <f ca="1">RSQ(INDIRECT(ADDRESS(ROW(),COLUMN()-9+MATCH(MIN(N95:U95),N95:U95,0)),TRUE):INDIRECT(ADDRESS(ROW(),COLUMN()-9+MATCH(MAX(N95:U95),N95:U95,0)),TRUE),INDIRECT(ADDRESS(ROW(),COLUMN()-17+MATCH(MIN(N95:U95),N95:U95,0)),TRUE):INDIRECT(ADDRESS(ROW(),COLUMN()-17+MATCH(MAX(N95:U95),N95:U95,0)),TRUE))</f>
        <v>#N/A</v>
      </c>
      <c r="W95" s="40" t="e">
        <f ca="1">ROUND(SLOPE(INDIRECT(ADDRESS(ROW(),COLUMN()-10+MATCH(MIN(N95:U95),N95:U95,0)),TRUE):INDIRECT(ADDRESS(ROW(),COLUMN()-10+MATCH(MAX(N95:U95),N95:U95,0)),TRUE),INDIRECT(ADDRESS(ROW(),COLUMN()-18+MATCH(MIN(N95:U95),N95:U95,0)),TRUE):INDIRECT(ADDRESS(ROW(),COLUMN()-18+MATCH(MAX(N95:U95),N95:U95,0)),TRUE)),0)</f>
        <v>#N/A</v>
      </c>
      <c r="Y95" s="35"/>
      <c r="Z95" s="7" t="str">
        <f t="shared" si="16"/>
        <v>D-SCCP</v>
      </c>
      <c r="AA95" s="6" t="str">
        <f t="shared" si="14"/>
        <v>SCCPs X-Cl%</v>
      </c>
      <c r="AB95" s="6" t="str">
        <f t="shared" si="11"/>
        <v>C11</v>
      </c>
      <c r="AC95" s="6" t="str">
        <f t="shared" si="12"/>
        <v>SCCP</v>
      </c>
      <c r="AD95" s="6" t="str">
        <f t="shared" si="13"/>
        <v>C11H19Cl5</v>
      </c>
      <c r="AE95" s="4">
        <f t="shared" ca="1" si="15"/>
        <v>0</v>
      </c>
      <c r="AF95" s="35"/>
    </row>
    <row r="96" spans="1:32" x14ac:dyDescent="0.2">
      <c r="A96" s="21" t="s">
        <v>115</v>
      </c>
      <c r="B96" s="22" t="s">
        <v>125</v>
      </c>
      <c r="C96" s="22" t="s">
        <v>6</v>
      </c>
      <c r="D96" s="22" t="s">
        <v>99</v>
      </c>
      <c r="E96" s="20" t="s">
        <v>5</v>
      </c>
      <c r="F96" s="19">
        <v>0.125</v>
      </c>
      <c r="G96" s="23">
        <v>0.25</v>
      </c>
      <c r="H96" s="23">
        <v>0.5</v>
      </c>
      <c r="I96" s="23">
        <v>1</v>
      </c>
      <c r="J96" s="23">
        <v>2</v>
      </c>
      <c r="K96" s="23">
        <v>4</v>
      </c>
      <c r="L96" s="23">
        <v>8</v>
      </c>
      <c r="M96" s="20">
        <v>16</v>
      </c>
      <c r="N96" s="23"/>
      <c r="O96" s="23"/>
      <c r="P96" s="23"/>
      <c r="Q96" s="23"/>
      <c r="R96" s="23"/>
      <c r="S96" s="23"/>
      <c r="T96" s="23"/>
      <c r="U96" s="20"/>
      <c r="V96" s="23" t="e">
        <f ca="1">RSQ(INDIRECT(ADDRESS(ROW(),COLUMN()-9+MATCH(MIN(N96:U96),N96:U96,0)),TRUE):INDIRECT(ADDRESS(ROW(),COLUMN()-9+MATCH(MAX(N96:U96),N96:U96,0)),TRUE),INDIRECT(ADDRESS(ROW(),COLUMN()-17+MATCH(MIN(N96:U96),N96:U96,0)),TRUE):INDIRECT(ADDRESS(ROW(),COLUMN()-17+MATCH(MAX(N96:U96),N96:U96,0)),TRUE))</f>
        <v>#N/A</v>
      </c>
      <c r="W96" s="40" t="e">
        <f ca="1">ROUND(SLOPE(INDIRECT(ADDRESS(ROW(),COLUMN()-10+MATCH(MIN(N96:U96),N96:U96,0)),TRUE):INDIRECT(ADDRESS(ROW(),COLUMN()-10+MATCH(MAX(N96:U96),N96:U96,0)),TRUE),INDIRECT(ADDRESS(ROW(),COLUMN()-18+MATCH(MIN(N96:U96),N96:U96,0)),TRUE):INDIRECT(ADDRESS(ROW(),COLUMN()-18+MATCH(MAX(N96:U96),N96:U96,0)),TRUE)),0)</f>
        <v>#N/A</v>
      </c>
      <c r="Y96" s="35"/>
      <c r="Z96" s="7" t="str">
        <f t="shared" si="16"/>
        <v>D-SCCP</v>
      </c>
      <c r="AA96" s="6" t="str">
        <f t="shared" si="14"/>
        <v>SCCPs X-Cl%</v>
      </c>
      <c r="AB96" s="6" t="str">
        <f t="shared" si="11"/>
        <v>C11</v>
      </c>
      <c r="AC96" s="6" t="str">
        <f t="shared" si="12"/>
        <v>SCCP</v>
      </c>
      <c r="AD96" s="6" t="str">
        <f t="shared" si="13"/>
        <v>C11H18Cl6</v>
      </c>
      <c r="AE96" s="4">
        <f t="shared" ca="1" si="15"/>
        <v>0</v>
      </c>
      <c r="AF96" s="35"/>
    </row>
    <row r="97" spans="1:32" x14ac:dyDescent="0.2">
      <c r="A97" s="21" t="s">
        <v>115</v>
      </c>
      <c r="B97" s="22" t="s">
        <v>125</v>
      </c>
      <c r="C97" s="22" t="s">
        <v>6</v>
      </c>
      <c r="D97" s="22" t="s">
        <v>99</v>
      </c>
      <c r="E97" s="20" t="s">
        <v>7</v>
      </c>
      <c r="F97" s="19">
        <v>0.125</v>
      </c>
      <c r="G97" s="23">
        <v>0.25</v>
      </c>
      <c r="H97" s="23">
        <v>0.5</v>
      </c>
      <c r="I97" s="23">
        <v>1</v>
      </c>
      <c r="J97" s="23">
        <v>2</v>
      </c>
      <c r="K97" s="23">
        <v>4</v>
      </c>
      <c r="L97" s="23">
        <v>8</v>
      </c>
      <c r="M97" s="20">
        <v>16</v>
      </c>
      <c r="N97" s="23">
        <v>1500</v>
      </c>
      <c r="O97" s="23">
        <v>3000</v>
      </c>
      <c r="P97" s="23">
        <v>6000</v>
      </c>
      <c r="Q97" s="23">
        <v>12000</v>
      </c>
      <c r="R97" s="23">
        <v>24000</v>
      </c>
      <c r="S97" s="23">
        <v>48000</v>
      </c>
      <c r="T97" s="23">
        <v>96000</v>
      </c>
      <c r="U97" s="20">
        <v>192000</v>
      </c>
      <c r="V97" s="23">
        <f ca="1">RSQ(INDIRECT(ADDRESS(ROW(),COLUMN()-9+MATCH(MIN(N97:U97),N97:U97,0)),TRUE):INDIRECT(ADDRESS(ROW(),COLUMN()-9+MATCH(MAX(N97:U97),N97:U97,0)),TRUE),INDIRECT(ADDRESS(ROW(),COLUMN()-17+MATCH(MIN(N97:U97),N97:U97,0)),TRUE):INDIRECT(ADDRESS(ROW(),COLUMN()-17+MATCH(MAX(N97:U97),N97:U97,0)),TRUE))</f>
        <v>1</v>
      </c>
      <c r="W97" s="40">
        <f ca="1">ROUND(SLOPE(INDIRECT(ADDRESS(ROW(),COLUMN()-10+MATCH(MIN(N97:U97),N97:U97,0)),TRUE):INDIRECT(ADDRESS(ROW(),COLUMN()-10+MATCH(MAX(N97:U97),N97:U97,0)),TRUE),INDIRECT(ADDRESS(ROW(),COLUMN()-18+MATCH(MIN(N97:U97),N97:U97,0)),TRUE):INDIRECT(ADDRESS(ROW(),COLUMN()-18+MATCH(MAX(N97:U97),N97:U97,0)),TRUE)),0)</f>
        <v>12000</v>
      </c>
      <c r="Y97" s="35"/>
      <c r="Z97" s="7" t="str">
        <f t="shared" si="16"/>
        <v>D-SCCP</v>
      </c>
      <c r="AA97" s="6" t="str">
        <f t="shared" si="14"/>
        <v>SCCPs X-Cl%</v>
      </c>
      <c r="AB97" s="6" t="str">
        <f t="shared" si="11"/>
        <v>C11</v>
      </c>
      <c r="AC97" s="6" t="str">
        <f t="shared" si="12"/>
        <v>SCCP</v>
      </c>
      <c r="AD97" s="6" t="str">
        <f t="shared" si="13"/>
        <v>C11H17Cl7</v>
      </c>
      <c r="AE97" s="4">
        <f t="shared" ca="1" si="15"/>
        <v>12000</v>
      </c>
      <c r="AF97" s="35"/>
    </row>
    <row r="98" spans="1:32" x14ac:dyDescent="0.2">
      <c r="A98" s="21" t="s">
        <v>115</v>
      </c>
      <c r="B98" s="22" t="s">
        <v>125</v>
      </c>
      <c r="C98" s="22" t="s">
        <v>6</v>
      </c>
      <c r="D98" s="22" t="s">
        <v>99</v>
      </c>
      <c r="E98" s="20" t="s">
        <v>8</v>
      </c>
      <c r="F98" s="19">
        <v>0.125</v>
      </c>
      <c r="G98" s="23">
        <v>0.25</v>
      </c>
      <c r="H98" s="23">
        <v>0.5</v>
      </c>
      <c r="I98" s="23">
        <v>1</v>
      </c>
      <c r="J98" s="23">
        <v>2</v>
      </c>
      <c r="K98" s="23">
        <v>4</v>
      </c>
      <c r="L98" s="23">
        <v>8</v>
      </c>
      <c r="M98" s="20">
        <v>16</v>
      </c>
      <c r="N98" s="23">
        <v>4300</v>
      </c>
      <c r="O98" s="23">
        <v>8600</v>
      </c>
      <c r="P98" s="23">
        <v>17200</v>
      </c>
      <c r="Q98" s="23">
        <v>34400</v>
      </c>
      <c r="R98" s="23">
        <v>68800</v>
      </c>
      <c r="S98" s="23">
        <v>137600</v>
      </c>
      <c r="T98" s="23">
        <v>275200</v>
      </c>
      <c r="U98" s="20">
        <v>550400</v>
      </c>
      <c r="V98" s="23">
        <f ca="1">RSQ(INDIRECT(ADDRESS(ROW(),COLUMN()-9+MATCH(MIN(N98:U98),N98:U98,0)),TRUE):INDIRECT(ADDRESS(ROW(),COLUMN()-9+MATCH(MAX(N98:U98),N98:U98,0)),TRUE),INDIRECT(ADDRESS(ROW(),COLUMN()-17+MATCH(MIN(N98:U98),N98:U98,0)),TRUE):INDIRECT(ADDRESS(ROW(),COLUMN()-17+MATCH(MAX(N98:U98),N98:U98,0)),TRUE))</f>
        <v>0.99999999999999956</v>
      </c>
      <c r="W98" s="40">
        <f ca="1">ROUND(SLOPE(INDIRECT(ADDRESS(ROW(),COLUMN()-10+MATCH(MIN(N98:U98),N98:U98,0)),TRUE):INDIRECT(ADDRESS(ROW(),COLUMN()-10+MATCH(MAX(N98:U98),N98:U98,0)),TRUE),INDIRECT(ADDRESS(ROW(),COLUMN()-18+MATCH(MIN(N98:U98),N98:U98,0)),TRUE):INDIRECT(ADDRESS(ROW(),COLUMN()-18+MATCH(MAX(N98:U98),N98:U98,0)),TRUE)),0)</f>
        <v>34400</v>
      </c>
      <c r="Y98" s="35"/>
      <c r="Z98" s="7" t="str">
        <f t="shared" si="16"/>
        <v>D-SCCP</v>
      </c>
      <c r="AA98" s="6" t="str">
        <f t="shared" si="14"/>
        <v>SCCPs X-Cl%</v>
      </c>
      <c r="AB98" s="6" t="str">
        <f t="shared" si="11"/>
        <v>C11</v>
      </c>
      <c r="AC98" s="6" t="str">
        <f t="shared" si="12"/>
        <v>SCCP</v>
      </c>
      <c r="AD98" s="6" t="str">
        <f t="shared" si="13"/>
        <v>C11H16Cl8</v>
      </c>
      <c r="AE98" s="4">
        <f t="shared" ca="1" si="15"/>
        <v>34400</v>
      </c>
      <c r="AF98" s="35"/>
    </row>
    <row r="99" spans="1:32" x14ac:dyDescent="0.2">
      <c r="A99" s="21" t="s">
        <v>115</v>
      </c>
      <c r="B99" s="22" t="s">
        <v>125</v>
      </c>
      <c r="C99" s="22" t="s">
        <v>6</v>
      </c>
      <c r="D99" s="22" t="s">
        <v>99</v>
      </c>
      <c r="E99" s="20" t="s">
        <v>9</v>
      </c>
      <c r="F99" s="19">
        <v>0.125</v>
      </c>
      <c r="G99" s="23">
        <v>0.25</v>
      </c>
      <c r="H99" s="23">
        <v>0.5</v>
      </c>
      <c r="I99" s="23">
        <v>1</v>
      </c>
      <c r="J99" s="23">
        <v>2</v>
      </c>
      <c r="K99" s="23">
        <v>4</v>
      </c>
      <c r="L99" s="23">
        <v>8</v>
      </c>
      <c r="M99" s="20">
        <v>16</v>
      </c>
      <c r="N99" s="23">
        <v>8900</v>
      </c>
      <c r="O99" s="23">
        <v>17800</v>
      </c>
      <c r="P99" s="23">
        <v>35600</v>
      </c>
      <c r="Q99" s="23">
        <v>71200</v>
      </c>
      <c r="R99" s="23">
        <v>142400</v>
      </c>
      <c r="S99" s="23">
        <v>284800</v>
      </c>
      <c r="T99" s="23">
        <v>569600</v>
      </c>
      <c r="U99" s="20">
        <v>1139200</v>
      </c>
      <c r="V99" s="23">
        <f ca="1">RSQ(INDIRECT(ADDRESS(ROW(),COLUMN()-9+MATCH(MIN(N99:U99),N99:U99,0)),TRUE):INDIRECT(ADDRESS(ROW(),COLUMN()-9+MATCH(MAX(N99:U99),N99:U99,0)),TRUE),INDIRECT(ADDRESS(ROW(),COLUMN()-17+MATCH(MIN(N99:U99),N99:U99,0)),TRUE):INDIRECT(ADDRESS(ROW(),COLUMN()-17+MATCH(MAX(N99:U99),N99:U99,0)),TRUE))</f>
        <v>1</v>
      </c>
      <c r="W99" s="40">
        <f ca="1">ROUND(SLOPE(INDIRECT(ADDRESS(ROW(),COLUMN()-10+MATCH(MIN(N99:U99),N99:U99,0)),TRUE):INDIRECT(ADDRESS(ROW(),COLUMN()-10+MATCH(MAX(N99:U99),N99:U99,0)),TRUE),INDIRECT(ADDRESS(ROW(),COLUMN()-18+MATCH(MIN(N99:U99),N99:U99,0)),TRUE):INDIRECT(ADDRESS(ROW(),COLUMN()-18+MATCH(MAX(N99:U99),N99:U99,0)),TRUE)),0)</f>
        <v>71200</v>
      </c>
      <c r="Y99" s="35"/>
      <c r="Z99" s="7" t="str">
        <f t="shared" si="16"/>
        <v>D-SCCP</v>
      </c>
      <c r="AA99" s="6" t="str">
        <f t="shared" si="14"/>
        <v>SCCPs X-Cl%</v>
      </c>
      <c r="AB99" s="6" t="str">
        <f t="shared" si="11"/>
        <v>C11</v>
      </c>
      <c r="AC99" s="6" t="str">
        <f t="shared" si="12"/>
        <v>SCCP</v>
      </c>
      <c r="AD99" s="6" t="str">
        <f t="shared" si="13"/>
        <v>C11H15Cl9</v>
      </c>
      <c r="AE99" s="4">
        <f t="shared" ca="1" si="15"/>
        <v>71200</v>
      </c>
      <c r="AF99" s="35"/>
    </row>
    <row r="100" spans="1:32" x14ac:dyDescent="0.2">
      <c r="A100" s="21" t="s">
        <v>115</v>
      </c>
      <c r="B100" s="22" t="s">
        <v>125</v>
      </c>
      <c r="C100" s="22" t="s">
        <v>6</v>
      </c>
      <c r="D100" s="22" t="s">
        <v>99</v>
      </c>
      <c r="E100" s="20" t="s">
        <v>37</v>
      </c>
      <c r="F100" s="19">
        <v>0.125</v>
      </c>
      <c r="G100" s="23">
        <v>0.25</v>
      </c>
      <c r="H100" s="23">
        <v>0.5</v>
      </c>
      <c r="I100" s="23">
        <v>1</v>
      </c>
      <c r="J100" s="23">
        <v>2</v>
      </c>
      <c r="K100" s="23">
        <v>4</v>
      </c>
      <c r="L100" s="23">
        <v>8</v>
      </c>
      <c r="M100" s="20">
        <v>16</v>
      </c>
      <c r="N100" s="23">
        <v>6500</v>
      </c>
      <c r="O100" s="23">
        <v>13000</v>
      </c>
      <c r="P100" s="23">
        <v>26000</v>
      </c>
      <c r="Q100" s="23">
        <v>52000</v>
      </c>
      <c r="R100" s="23">
        <v>104000</v>
      </c>
      <c r="S100" s="23">
        <v>208000</v>
      </c>
      <c r="T100" s="23">
        <v>416000</v>
      </c>
      <c r="U100" s="20">
        <v>832000</v>
      </c>
      <c r="V100" s="23">
        <f ca="1">RSQ(INDIRECT(ADDRESS(ROW(),COLUMN()-9+MATCH(MIN(N100:U100),N100:U100,0)),TRUE):INDIRECT(ADDRESS(ROW(),COLUMN()-9+MATCH(MAX(N100:U100),N100:U100,0)),TRUE),INDIRECT(ADDRESS(ROW(),COLUMN()-17+MATCH(MIN(N100:U100),N100:U100,0)),TRUE):INDIRECT(ADDRESS(ROW(),COLUMN()-17+MATCH(MAX(N100:U100),N100:U100,0)),TRUE))</f>
        <v>0.99999999999999978</v>
      </c>
      <c r="W100" s="40">
        <f ca="1">ROUND(SLOPE(INDIRECT(ADDRESS(ROW(),COLUMN()-10+MATCH(MIN(N100:U100),N100:U100,0)),TRUE):INDIRECT(ADDRESS(ROW(),COLUMN()-10+MATCH(MAX(N100:U100),N100:U100,0)),TRUE),INDIRECT(ADDRESS(ROW(),COLUMN()-18+MATCH(MIN(N100:U100),N100:U100,0)),TRUE):INDIRECT(ADDRESS(ROW(),COLUMN()-18+MATCH(MAX(N100:U100),N100:U100,0)),TRUE)),0)</f>
        <v>52000</v>
      </c>
      <c r="Y100" s="35"/>
      <c r="Z100" s="7" t="str">
        <f t="shared" si="16"/>
        <v>D-SCCP</v>
      </c>
      <c r="AA100" s="6" t="str">
        <f t="shared" si="14"/>
        <v>SCCPs X-Cl%</v>
      </c>
      <c r="AB100" s="6" t="str">
        <f t="shared" ref="AB100:AB131" si="17">C100</f>
        <v>C11</v>
      </c>
      <c r="AC100" s="6" t="str">
        <f t="shared" ref="AC100:AC131" si="18">D100</f>
        <v>SCCP</v>
      </c>
      <c r="AD100" s="6" t="str">
        <f t="shared" ref="AD100:AD131" si="19">E100</f>
        <v>C11H14Cl10</v>
      </c>
      <c r="AE100" s="4">
        <f t="shared" ca="1" si="15"/>
        <v>52000</v>
      </c>
      <c r="AF100" s="35"/>
    </row>
    <row r="101" spans="1:32" x14ac:dyDescent="0.2">
      <c r="A101" s="21" t="s">
        <v>115</v>
      </c>
      <c r="B101" s="22" t="s">
        <v>125</v>
      </c>
      <c r="C101" s="22" t="s">
        <v>6</v>
      </c>
      <c r="D101" s="22" t="s">
        <v>99</v>
      </c>
      <c r="E101" s="20" t="s">
        <v>38</v>
      </c>
      <c r="F101" s="25">
        <v>0.125</v>
      </c>
      <c r="G101" s="26">
        <v>0.25</v>
      </c>
      <c r="H101" s="26">
        <v>0.5</v>
      </c>
      <c r="I101" s="26">
        <v>1</v>
      </c>
      <c r="J101" s="26">
        <v>2</v>
      </c>
      <c r="K101" s="26">
        <v>4</v>
      </c>
      <c r="L101" s="26">
        <v>8</v>
      </c>
      <c r="M101" s="24">
        <v>16</v>
      </c>
      <c r="N101" s="23"/>
      <c r="O101" s="23">
        <v>2400</v>
      </c>
      <c r="P101" s="23">
        <v>4800</v>
      </c>
      <c r="Q101" s="23">
        <v>9600</v>
      </c>
      <c r="R101" s="23">
        <v>19200</v>
      </c>
      <c r="S101" s="23">
        <v>38400</v>
      </c>
      <c r="T101" s="23">
        <v>76800</v>
      </c>
      <c r="U101" s="20">
        <v>153600</v>
      </c>
      <c r="V101" s="23">
        <f ca="1">RSQ(INDIRECT(ADDRESS(ROW(),COLUMN()-9+MATCH(MIN(N101:U101),N101:U101,0)),TRUE):INDIRECT(ADDRESS(ROW(),COLUMN()-9+MATCH(MAX(N101:U101),N101:U101,0)),TRUE),INDIRECT(ADDRESS(ROW(),COLUMN()-17+MATCH(MIN(N101:U101),N101:U101,0)),TRUE):INDIRECT(ADDRESS(ROW(),COLUMN()-17+MATCH(MAX(N101:U101),N101:U101,0)),TRUE))</f>
        <v>1</v>
      </c>
      <c r="W101" s="40">
        <f ca="1">ROUND(SLOPE(INDIRECT(ADDRESS(ROW(),COLUMN()-10+MATCH(MIN(N101:U101),N101:U101,0)),TRUE):INDIRECT(ADDRESS(ROW(),COLUMN()-10+MATCH(MAX(N101:U101),N101:U101,0)),TRUE),INDIRECT(ADDRESS(ROW(),COLUMN()-18+MATCH(MIN(N101:U101),N101:U101,0)),TRUE):INDIRECT(ADDRESS(ROW(),COLUMN()-18+MATCH(MAX(N101:U101),N101:U101,0)),TRUE)),0)</f>
        <v>9600</v>
      </c>
      <c r="Y101" s="35"/>
      <c r="Z101" s="7" t="str">
        <f t="shared" si="16"/>
        <v>D-SCCP</v>
      </c>
      <c r="AA101" s="6" t="str">
        <f t="shared" si="14"/>
        <v>SCCPs X-Cl%</v>
      </c>
      <c r="AB101" s="6" t="str">
        <f t="shared" si="17"/>
        <v>C11</v>
      </c>
      <c r="AC101" s="6" t="str">
        <f t="shared" si="18"/>
        <v>SCCP</v>
      </c>
      <c r="AD101" s="6" t="str">
        <f t="shared" si="19"/>
        <v>C11H13Cl11</v>
      </c>
      <c r="AE101" s="4">
        <f t="shared" ca="1" si="15"/>
        <v>9600</v>
      </c>
      <c r="AF101" s="35"/>
    </row>
    <row r="102" spans="1:32" x14ac:dyDescent="0.2">
      <c r="A102" s="21" t="s">
        <v>115</v>
      </c>
      <c r="B102" s="22" t="s">
        <v>125</v>
      </c>
      <c r="C102" s="22" t="s">
        <v>11</v>
      </c>
      <c r="D102" s="22" t="s">
        <v>99</v>
      </c>
      <c r="E102" s="20" t="s">
        <v>41</v>
      </c>
      <c r="F102" s="28">
        <v>0.125</v>
      </c>
      <c r="G102" s="29">
        <v>0.25</v>
      </c>
      <c r="H102" s="29">
        <v>0.5</v>
      </c>
      <c r="I102" s="29">
        <v>1</v>
      </c>
      <c r="J102" s="29">
        <v>2</v>
      </c>
      <c r="K102" s="29">
        <v>4</v>
      </c>
      <c r="L102" s="29">
        <v>8</v>
      </c>
      <c r="M102" s="27">
        <v>16</v>
      </c>
      <c r="N102" s="23"/>
      <c r="O102" s="23"/>
      <c r="P102" s="23"/>
      <c r="Q102" s="23"/>
      <c r="R102" s="23"/>
      <c r="S102" s="23"/>
      <c r="T102" s="23"/>
      <c r="U102" s="20"/>
      <c r="V102" s="23" t="e">
        <f ca="1">RSQ(INDIRECT(ADDRESS(ROW(),COLUMN()-9+MATCH(MIN(N102:U102),N102:U102,0)),TRUE):INDIRECT(ADDRESS(ROW(),COLUMN()-9+MATCH(MAX(N102:U102),N102:U102,0)),TRUE),INDIRECT(ADDRESS(ROW(),COLUMN()-17+MATCH(MIN(N102:U102),N102:U102,0)),TRUE):INDIRECT(ADDRESS(ROW(),COLUMN()-17+MATCH(MAX(N102:U102),N102:U102,0)),TRUE))</f>
        <v>#N/A</v>
      </c>
      <c r="W102" s="40" t="e">
        <f ca="1">ROUND(SLOPE(INDIRECT(ADDRESS(ROW(),COLUMN()-10+MATCH(MIN(N102:U102),N102:U102,0)),TRUE):INDIRECT(ADDRESS(ROW(),COLUMN()-10+MATCH(MAX(N102:U102),N102:U102,0)),TRUE),INDIRECT(ADDRESS(ROW(),COLUMN()-18+MATCH(MIN(N102:U102),N102:U102,0)),TRUE):INDIRECT(ADDRESS(ROW(),COLUMN()-18+MATCH(MAX(N102:U102),N102:U102,0)),TRUE)),0)</f>
        <v>#N/A</v>
      </c>
      <c r="Y102" s="35"/>
      <c r="Z102" s="7" t="str">
        <f t="shared" si="16"/>
        <v>D-SCCP</v>
      </c>
      <c r="AA102" s="6" t="str">
        <f t="shared" si="14"/>
        <v>SCCPs X-Cl%</v>
      </c>
      <c r="AB102" s="6" t="str">
        <f t="shared" si="17"/>
        <v>C12</v>
      </c>
      <c r="AC102" s="6" t="str">
        <f t="shared" si="18"/>
        <v>SCCP</v>
      </c>
      <c r="AD102" s="6" t="str">
        <f t="shared" si="19"/>
        <v>C12H21Cl5</v>
      </c>
      <c r="AE102" s="4">
        <f t="shared" ca="1" si="15"/>
        <v>0</v>
      </c>
      <c r="AF102" s="35"/>
    </row>
    <row r="103" spans="1:32" x14ac:dyDescent="0.2">
      <c r="A103" s="21" t="s">
        <v>115</v>
      </c>
      <c r="B103" s="22" t="s">
        <v>125</v>
      </c>
      <c r="C103" s="22" t="s">
        <v>11</v>
      </c>
      <c r="D103" s="22" t="s">
        <v>99</v>
      </c>
      <c r="E103" s="20" t="s">
        <v>23</v>
      </c>
      <c r="F103" s="19">
        <v>0.125</v>
      </c>
      <c r="G103" s="23">
        <v>0.25</v>
      </c>
      <c r="H103" s="23">
        <v>0.5</v>
      </c>
      <c r="I103" s="23">
        <v>1</v>
      </c>
      <c r="J103" s="23">
        <v>2</v>
      </c>
      <c r="K103" s="23">
        <v>4</v>
      </c>
      <c r="L103" s="23">
        <v>8</v>
      </c>
      <c r="M103" s="20">
        <v>16</v>
      </c>
      <c r="N103" s="23"/>
      <c r="O103" s="23"/>
      <c r="P103" s="23"/>
      <c r="Q103" s="23"/>
      <c r="R103" s="23"/>
      <c r="S103" s="23"/>
      <c r="T103" s="23"/>
      <c r="U103" s="20"/>
      <c r="V103" s="23" t="e">
        <f ca="1">RSQ(INDIRECT(ADDRESS(ROW(),COLUMN()-9+MATCH(MIN(N103:U103),N103:U103,0)),TRUE):INDIRECT(ADDRESS(ROW(),COLUMN()-9+MATCH(MAX(N103:U103),N103:U103,0)),TRUE),INDIRECT(ADDRESS(ROW(),COLUMN()-17+MATCH(MIN(N103:U103),N103:U103,0)),TRUE):INDIRECT(ADDRESS(ROW(),COLUMN()-17+MATCH(MAX(N103:U103),N103:U103,0)),TRUE))</f>
        <v>#N/A</v>
      </c>
      <c r="W103" s="40" t="e">
        <f ca="1">ROUND(SLOPE(INDIRECT(ADDRESS(ROW(),COLUMN()-10+MATCH(MIN(N103:U103),N103:U103,0)),TRUE):INDIRECT(ADDRESS(ROW(),COLUMN()-10+MATCH(MAX(N103:U103),N103:U103,0)),TRUE),INDIRECT(ADDRESS(ROW(),COLUMN()-18+MATCH(MIN(N103:U103),N103:U103,0)),TRUE):INDIRECT(ADDRESS(ROW(),COLUMN()-18+MATCH(MAX(N103:U103),N103:U103,0)),TRUE)),0)</f>
        <v>#N/A</v>
      </c>
      <c r="Y103" s="35"/>
      <c r="Z103" s="7" t="str">
        <f t="shared" si="16"/>
        <v>D-SCCP</v>
      </c>
      <c r="AA103" s="6" t="str">
        <f t="shared" si="14"/>
        <v>SCCPs X-Cl%</v>
      </c>
      <c r="AB103" s="6" t="str">
        <f t="shared" si="17"/>
        <v>C12</v>
      </c>
      <c r="AC103" s="6" t="str">
        <f t="shared" si="18"/>
        <v>SCCP</v>
      </c>
      <c r="AD103" s="6" t="str">
        <f t="shared" si="19"/>
        <v>C12H20Cl6</v>
      </c>
      <c r="AE103" s="4">
        <f t="shared" ca="1" si="15"/>
        <v>0</v>
      </c>
      <c r="AF103" s="35"/>
    </row>
    <row r="104" spans="1:32" x14ac:dyDescent="0.2">
      <c r="A104" s="21" t="s">
        <v>115</v>
      </c>
      <c r="B104" s="22" t="s">
        <v>125</v>
      </c>
      <c r="C104" s="22" t="s">
        <v>11</v>
      </c>
      <c r="D104" s="22" t="s">
        <v>99</v>
      </c>
      <c r="E104" s="20" t="s">
        <v>10</v>
      </c>
      <c r="F104" s="19">
        <v>0.125</v>
      </c>
      <c r="G104" s="23">
        <v>0.25</v>
      </c>
      <c r="H104" s="23">
        <v>0.5</v>
      </c>
      <c r="I104" s="23">
        <v>1</v>
      </c>
      <c r="J104" s="23">
        <v>2</v>
      </c>
      <c r="K104" s="23">
        <v>4</v>
      </c>
      <c r="L104" s="23">
        <v>8</v>
      </c>
      <c r="M104" s="20">
        <v>16</v>
      </c>
      <c r="N104" s="23"/>
      <c r="O104" s="23">
        <v>3000</v>
      </c>
      <c r="P104" s="23">
        <v>6000</v>
      </c>
      <c r="Q104" s="23">
        <v>12000</v>
      </c>
      <c r="R104" s="23">
        <v>24000</v>
      </c>
      <c r="S104" s="23">
        <v>48000</v>
      </c>
      <c r="T104" s="23">
        <v>96000</v>
      </c>
      <c r="U104" s="20">
        <v>192000</v>
      </c>
      <c r="V104" s="23">
        <f ca="1">RSQ(INDIRECT(ADDRESS(ROW(),COLUMN()-9+MATCH(MIN(N104:U104),N104:U104,0)),TRUE):INDIRECT(ADDRESS(ROW(),COLUMN()-9+MATCH(MAX(N104:U104),N104:U104,0)),TRUE),INDIRECT(ADDRESS(ROW(),COLUMN()-17+MATCH(MIN(N104:U104),N104:U104,0)),TRUE):INDIRECT(ADDRESS(ROW(),COLUMN()-17+MATCH(MAX(N104:U104),N104:U104,0)),TRUE))</f>
        <v>1</v>
      </c>
      <c r="W104" s="40">
        <f ca="1">ROUND(SLOPE(INDIRECT(ADDRESS(ROW(),COLUMN()-10+MATCH(MIN(N104:U104),N104:U104,0)),TRUE):INDIRECT(ADDRESS(ROW(),COLUMN()-10+MATCH(MAX(N104:U104),N104:U104,0)),TRUE),INDIRECT(ADDRESS(ROW(),COLUMN()-18+MATCH(MIN(N104:U104),N104:U104,0)),TRUE):INDIRECT(ADDRESS(ROW(),COLUMN()-18+MATCH(MAX(N104:U104),N104:U104,0)),TRUE)),0)</f>
        <v>12000</v>
      </c>
      <c r="Y104" s="35"/>
      <c r="Z104" s="7" t="str">
        <f t="shared" si="16"/>
        <v>D-SCCP</v>
      </c>
      <c r="AA104" s="6" t="str">
        <f t="shared" si="14"/>
        <v>SCCPs X-Cl%</v>
      </c>
      <c r="AB104" s="6" t="str">
        <f t="shared" si="17"/>
        <v>C12</v>
      </c>
      <c r="AC104" s="6" t="str">
        <f t="shared" si="18"/>
        <v>SCCP</v>
      </c>
      <c r="AD104" s="6" t="str">
        <f t="shared" si="19"/>
        <v>C12H19Cl7</v>
      </c>
      <c r="AE104" s="4">
        <f t="shared" ca="1" si="15"/>
        <v>12000</v>
      </c>
      <c r="AF104" s="35"/>
    </row>
    <row r="105" spans="1:32" x14ac:dyDescent="0.2">
      <c r="A105" s="21" t="s">
        <v>115</v>
      </c>
      <c r="B105" s="22" t="s">
        <v>125</v>
      </c>
      <c r="C105" s="22" t="s">
        <v>11</v>
      </c>
      <c r="D105" s="22" t="s">
        <v>99</v>
      </c>
      <c r="E105" s="20" t="s">
        <v>12</v>
      </c>
      <c r="F105" s="19">
        <v>0.125</v>
      </c>
      <c r="G105" s="23">
        <v>0.25</v>
      </c>
      <c r="H105" s="23">
        <v>0.5</v>
      </c>
      <c r="I105" s="23">
        <v>1</v>
      </c>
      <c r="J105" s="23">
        <v>2</v>
      </c>
      <c r="K105" s="23">
        <v>4</v>
      </c>
      <c r="L105" s="23">
        <v>8</v>
      </c>
      <c r="M105" s="20">
        <v>16</v>
      </c>
      <c r="N105" s="23">
        <v>4900</v>
      </c>
      <c r="O105" s="23">
        <v>9800</v>
      </c>
      <c r="P105" s="23">
        <v>19600</v>
      </c>
      <c r="Q105" s="23">
        <v>39200</v>
      </c>
      <c r="R105" s="23">
        <v>78400</v>
      </c>
      <c r="S105" s="23">
        <v>156800</v>
      </c>
      <c r="T105" s="23">
        <v>313600</v>
      </c>
      <c r="U105" s="20">
        <v>627200</v>
      </c>
      <c r="V105" s="23">
        <f ca="1">RSQ(INDIRECT(ADDRESS(ROW(),COLUMN()-9+MATCH(MIN(N105:U105),N105:U105,0)),TRUE):INDIRECT(ADDRESS(ROW(),COLUMN()-9+MATCH(MAX(N105:U105),N105:U105,0)),TRUE),INDIRECT(ADDRESS(ROW(),COLUMN()-17+MATCH(MIN(N105:U105),N105:U105,0)),TRUE):INDIRECT(ADDRESS(ROW(),COLUMN()-17+MATCH(MAX(N105:U105),N105:U105,0)),TRUE))</f>
        <v>1</v>
      </c>
      <c r="W105" s="40">
        <f ca="1">ROUND(SLOPE(INDIRECT(ADDRESS(ROW(),COLUMN()-10+MATCH(MIN(N105:U105),N105:U105,0)),TRUE):INDIRECT(ADDRESS(ROW(),COLUMN()-10+MATCH(MAX(N105:U105),N105:U105,0)),TRUE),INDIRECT(ADDRESS(ROW(),COLUMN()-18+MATCH(MIN(N105:U105),N105:U105,0)),TRUE):INDIRECT(ADDRESS(ROW(),COLUMN()-18+MATCH(MAX(N105:U105),N105:U105,0)),TRUE)),0)</f>
        <v>39200</v>
      </c>
      <c r="Y105" s="35"/>
      <c r="Z105" s="7" t="str">
        <f t="shared" si="16"/>
        <v>D-SCCP</v>
      </c>
      <c r="AA105" s="6" t="str">
        <f t="shared" si="14"/>
        <v>SCCPs X-Cl%</v>
      </c>
      <c r="AB105" s="6" t="str">
        <f t="shared" si="17"/>
        <v>C12</v>
      </c>
      <c r="AC105" s="6" t="str">
        <f t="shared" si="18"/>
        <v>SCCP</v>
      </c>
      <c r="AD105" s="6" t="str">
        <f t="shared" si="19"/>
        <v>C12H18Cl8</v>
      </c>
      <c r="AE105" s="4">
        <f t="shared" ca="1" si="15"/>
        <v>39200</v>
      </c>
      <c r="AF105" s="35"/>
    </row>
    <row r="106" spans="1:32" x14ac:dyDescent="0.2">
      <c r="A106" s="21" t="s">
        <v>115</v>
      </c>
      <c r="B106" s="22" t="s">
        <v>125</v>
      </c>
      <c r="C106" s="22" t="s">
        <v>11</v>
      </c>
      <c r="D106" s="22" t="s">
        <v>99</v>
      </c>
      <c r="E106" s="20" t="s">
        <v>13</v>
      </c>
      <c r="F106" s="19">
        <v>0.125</v>
      </c>
      <c r="G106" s="23">
        <v>0.25</v>
      </c>
      <c r="H106" s="23">
        <v>0.5</v>
      </c>
      <c r="I106" s="23">
        <v>1</v>
      </c>
      <c r="J106" s="23">
        <v>2</v>
      </c>
      <c r="K106" s="23">
        <v>4</v>
      </c>
      <c r="L106" s="23">
        <v>8</v>
      </c>
      <c r="M106" s="20">
        <v>16</v>
      </c>
      <c r="N106" s="23">
        <v>9900</v>
      </c>
      <c r="O106" s="23">
        <v>19800</v>
      </c>
      <c r="P106" s="23">
        <v>39600</v>
      </c>
      <c r="Q106" s="23">
        <v>79200</v>
      </c>
      <c r="R106" s="23">
        <v>158400</v>
      </c>
      <c r="S106" s="23">
        <v>316800</v>
      </c>
      <c r="T106" s="23">
        <v>633600</v>
      </c>
      <c r="U106" s="20">
        <v>1267200</v>
      </c>
      <c r="V106" s="23">
        <f ca="1">RSQ(INDIRECT(ADDRESS(ROW(),COLUMN()-9+MATCH(MIN(N106:U106),N106:U106,0)),TRUE):INDIRECT(ADDRESS(ROW(),COLUMN()-9+MATCH(MAX(N106:U106),N106:U106,0)),TRUE),INDIRECT(ADDRESS(ROW(),COLUMN()-17+MATCH(MIN(N106:U106),N106:U106,0)),TRUE):INDIRECT(ADDRESS(ROW(),COLUMN()-17+MATCH(MAX(N106:U106),N106:U106,0)),TRUE))</f>
        <v>1</v>
      </c>
      <c r="W106" s="40">
        <f ca="1">ROUND(SLOPE(INDIRECT(ADDRESS(ROW(),COLUMN()-10+MATCH(MIN(N106:U106),N106:U106,0)),TRUE):INDIRECT(ADDRESS(ROW(),COLUMN()-10+MATCH(MAX(N106:U106),N106:U106,0)),TRUE),INDIRECT(ADDRESS(ROW(),COLUMN()-18+MATCH(MIN(N106:U106),N106:U106,0)),TRUE):INDIRECT(ADDRESS(ROW(),COLUMN()-18+MATCH(MAX(N106:U106),N106:U106,0)),TRUE)),0)</f>
        <v>79200</v>
      </c>
      <c r="Y106" s="35"/>
      <c r="Z106" s="7" t="str">
        <f t="shared" si="16"/>
        <v>D-SCCP</v>
      </c>
      <c r="AA106" s="6" t="str">
        <f t="shared" si="14"/>
        <v>SCCPs X-Cl%</v>
      </c>
      <c r="AB106" s="6" t="str">
        <f t="shared" si="17"/>
        <v>C12</v>
      </c>
      <c r="AC106" s="6" t="str">
        <f t="shared" si="18"/>
        <v>SCCP</v>
      </c>
      <c r="AD106" s="6" t="str">
        <f t="shared" si="19"/>
        <v>C12H17Cl9</v>
      </c>
      <c r="AE106" s="4">
        <f t="shared" ca="1" si="15"/>
        <v>79200</v>
      </c>
      <c r="AF106" s="35"/>
    </row>
    <row r="107" spans="1:32" x14ac:dyDescent="0.2">
      <c r="A107" s="21" t="s">
        <v>115</v>
      </c>
      <c r="B107" s="22" t="s">
        <v>125</v>
      </c>
      <c r="C107" s="22" t="s">
        <v>11</v>
      </c>
      <c r="D107" s="22" t="s">
        <v>99</v>
      </c>
      <c r="E107" s="20" t="s">
        <v>14</v>
      </c>
      <c r="F107" s="19">
        <v>0.125</v>
      </c>
      <c r="G107" s="23">
        <v>0.25</v>
      </c>
      <c r="H107" s="23">
        <v>0.5</v>
      </c>
      <c r="I107" s="23">
        <v>1</v>
      </c>
      <c r="J107" s="23">
        <v>2</v>
      </c>
      <c r="K107" s="23">
        <v>4</v>
      </c>
      <c r="L107" s="23">
        <v>8</v>
      </c>
      <c r="M107" s="20">
        <v>16</v>
      </c>
      <c r="N107" s="23">
        <v>8450</v>
      </c>
      <c r="O107" s="23">
        <v>16900</v>
      </c>
      <c r="P107" s="23">
        <v>33800</v>
      </c>
      <c r="Q107" s="23">
        <v>67600</v>
      </c>
      <c r="R107" s="23">
        <v>135200</v>
      </c>
      <c r="S107" s="23">
        <v>270400</v>
      </c>
      <c r="T107" s="23">
        <v>540800</v>
      </c>
      <c r="U107" s="20">
        <v>1081600</v>
      </c>
      <c r="V107" s="23">
        <f ca="1">RSQ(INDIRECT(ADDRESS(ROW(),COLUMN()-9+MATCH(MIN(N107:U107),N107:U107,0)),TRUE):INDIRECT(ADDRESS(ROW(),COLUMN()-9+MATCH(MAX(N107:U107),N107:U107,0)),TRUE),INDIRECT(ADDRESS(ROW(),COLUMN()-17+MATCH(MIN(N107:U107),N107:U107,0)),TRUE):INDIRECT(ADDRESS(ROW(),COLUMN()-17+MATCH(MAX(N107:U107),N107:U107,0)),TRUE))</f>
        <v>1</v>
      </c>
      <c r="W107" s="40">
        <f ca="1">ROUND(SLOPE(INDIRECT(ADDRESS(ROW(),COLUMN()-10+MATCH(MIN(N107:U107),N107:U107,0)),TRUE):INDIRECT(ADDRESS(ROW(),COLUMN()-10+MATCH(MAX(N107:U107),N107:U107,0)),TRUE),INDIRECT(ADDRESS(ROW(),COLUMN()-18+MATCH(MIN(N107:U107),N107:U107,0)),TRUE):INDIRECT(ADDRESS(ROW(),COLUMN()-18+MATCH(MAX(N107:U107),N107:U107,0)),TRUE)),0)</f>
        <v>67600</v>
      </c>
      <c r="Y107" s="35"/>
      <c r="Z107" s="7" t="str">
        <f t="shared" si="16"/>
        <v>D-SCCP</v>
      </c>
      <c r="AA107" s="6" t="str">
        <f t="shared" si="14"/>
        <v>SCCPs X-Cl%</v>
      </c>
      <c r="AB107" s="6" t="str">
        <f t="shared" si="17"/>
        <v>C12</v>
      </c>
      <c r="AC107" s="6" t="str">
        <f t="shared" si="18"/>
        <v>SCCP</v>
      </c>
      <c r="AD107" s="6" t="str">
        <f t="shared" si="19"/>
        <v>C12H16Cl10</v>
      </c>
      <c r="AE107" s="4">
        <f t="shared" ca="1" si="15"/>
        <v>67600</v>
      </c>
      <c r="AF107" s="35"/>
    </row>
    <row r="108" spans="1:32" x14ac:dyDescent="0.2">
      <c r="A108" s="21" t="s">
        <v>115</v>
      </c>
      <c r="B108" s="22" t="s">
        <v>125</v>
      </c>
      <c r="C108" s="22" t="s">
        <v>11</v>
      </c>
      <c r="D108" s="22" t="s">
        <v>99</v>
      </c>
      <c r="E108" s="20" t="s">
        <v>39</v>
      </c>
      <c r="F108" s="25">
        <v>0.125</v>
      </c>
      <c r="G108" s="26">
        <v>0.25</v>
      </c>
      <c r="H108" s="26">
        <v>0.5</v>
      </c>
      <c r="I108" s="26">
        <v>1</v>
      </c>
      <c r="J108" s="26">
        <v>2</v>
      </c>
      <c r="K108" s="26">
        <v>4</v>
      </c>
      <c r="L108" s="26">
        <v>8</v>
      </c>
      <c r="M108" s="24">
        <v>16</v>
      </c>
      <c r="N108" s="23">
        <v>4300</v>
      </c>
      <c r="O108" s="23">
        <v>8600</v>
      </c>
      <c r="P108" s="23">
        <v>17200</v>
      </c>
      <c r="Q108" s="23">
        <v>34400</v>
      </c>
      <c r="R108" s="23">
        <v>68800</v>
      </c>
      <c r="S108" s="23">
        <v>137600</v>
      </c>
      <c r="T108" s="23">
        <v>275200</v>
      </c>
      <c r="U108" s="20">
        <v>550400</v>
      </c>
      <c r="V108" s="23">
        <f ca="1">RSQ(INDIRECT(ADDRESS(ROW(),COLUMN()-9+MATCH(MIN(N108:U108),N108:U108,0)),TRUE):INDIRECT(ADDRESS(ROW(),COLUMN()-9+MATCH(MAX(N108:U108),N108:U108,0)),TRUE),INDIRECT(ADDRESS(ROW(),COLUMN()-17+MATCH(MIN(N108:U108),N108:U108,0)),TRUE):INDIRECT(ADDRESS(ROW(),COLUMN()-17+MATCH(MAX(N108:U108),N108:U108,0)),TRUE))</f>
        <v>0.99999999999999956</v>
      </c>
      <c r="W108" s="40">
        <f ca="1">ROUND(SLOPE(INDIRECT(ADDRESS(ROW(),COLUMN()-10+MATCH(MIN(N108:U108),N108:U108,0)),TRUE):INDIRECT(ADDRESS(ROW(),COLUMN()-10+MATCH(MAX(N108:U108),N108:U108,0)),TRUE),INDIRECT(ADDRESS(ROW(),COLUMN()-18+MATCH(MIN(N108:U108),N108:U108,0)),TRUE):INDIRECT(ADDRESS(ROW(),COLUMN()-18+MATCH(MAX(N108:U108),N108:U108,0)),TRUE)),0)</f>
        <v>34400</v>
      </c>
      <c r="Y108" s="35"/>
      <c r="Z108" s="7" t="str">
        <f t="shared" si="16"/>
        <v>D-SCCP</v>
      </c>
      <c r="AA108" s="6" t="str">
        <f t="shared" si="14"/>
        <v>SCCPs X-Cl%</v>
      </c>
      <c r="AB108" s="6" t="str">
        <f t="shared" si="17"/>
        <v>C12</v>
      </c>
      <c r="AC108" s="6" t="str">
        <f t="shared" si="18"/>
        <v>SCCP</v>
      </c>
      <c r="AD108" s="6" t="str">
        <f t="shared" si="19"/>
        <v>C12H15Cl11</v>
      </c>
      <c r="AE108" s="4">
        <f t="shared" ca="1" si="15"/>
        <v>34400</v>
      </c>
      <c r="AF108" s="35"/>
    </row>
    <row r="109" spans="1:32" x14ac:dyDescent="0.2">
      <c r="A109" s="21" t="s">
        <v>115</v>
      </c>
      <c r="B109" s="22" t="s">
        <v>125</v>
      </c>
      <c r="C109" s="22" t="s">
        <v>16</v>
      </c>
      <c r="D109" s="22" t="s">
        <v>99</v>
      </c>
      <c r="E109" s="20" t="s">
        <v>40</v>
      </c>
      <c r="F109" s="19">
        <v>0.125</v>
      </c>
      <c r="G109" s="23">
        <v>0.25</v>
      </c>
      <c r="H109" s="23">
        <v>0.5</v>
      </c>
      <c r="I109" s="23">
        <v>1</v>
      </c>
      <c r="J109" s="23">
        <v>2</v>
      </c>
      <c r="K109" s="23">
        <v>4</v>
      </c>
      <c r="L109" s="23">
        <v>8</v>
      </c>
      <c r="M109" s="20">
        <v>16</v>
      </c>
      <c r="N109" s="23"/>
      <c r="O109" s="23"/>
      <c r="P109" s="23"/>
      <c r="Q109" s="23"/>
      <c r="R109" s="23"/>
      <c r="S109" s="23"/>
      <c r="T109" s="23"/>
      <c r="U109" s="20"/>
      <c r="V109" s="23" t="e">
        <f ca="1">RSQ(INDIRECT(ADDRESS(ROW(),COLUMN()-9+MATCH(MIN(N109:U109),N109:U109,0)),TRUE):INDIRECT(ADDRESS(ROW(),COLUMN()-9+MATCH(MAX(N109:U109),N109:U109,0)),TRUE),INDIRECT(ADDRESS(ROW(),COLUMN()-17+MATCH(MIN(N109:U109),N109:U109,0)),TRUE):INDIRECT(ADDRESS(ROW(),COLUMN()-17+MATCH(MAX(N109:U109),N109:U109,0)),TRUE))</f>
        <v>#N/A</v>
      </c>
      <c r="W109" s="40" t="e">
        <f ca="1">ROUND(SLOPE(INDIRECT(ADDRESS(ROW(),COLUMN()-10+MATCH(MIN(N109:U109),N109:U109,0)),TRUE):INDIRECT(ADDRESS(ROW(),COLUMN()-10+MATCH(MAX(N109:U109),N109:U109,0)),TRUE),INDIRECT(ADDRESS(ROW(),COLUMN()-18+MATCH(MIN(N109:U109),N109:U109,0)),TRUE):INDIRECT(ADDRESS(ROW(),COLUMN()-18+MATCH(MAX(N109:U109),N109:U109,0)),TRUE)),0)</f>
        <v>#N/A</v>
      </c>
      <c r="Y109" s="35"/>
      <c r="Z109" s="7" t="str">
        <f t="shared" si="16"/>
        <v>D-SCCP</v>
      </c>
      <c r="AA109" s="6" t="str">
        <f t="shared" si="14"/>
        <v>SCCPs X-Cl%</v>
      </c>
      <c r="AB109" s="6" t="str">
        <f t="shared" si="17"/>
        <v>C13</v>
      </c>
      <c r="AC109" s="6" t="str">
        <f t="shared" si="18"/>
        <v>SCCP</v>
      </c>
      <c r="AD109" s="6" t="str">
        <f t="shared" si="19"/>
        <v>C13H23Cl5</v>
      </c>
      <c r="AE109" s="4">
        <f t="shared" ca="1" si="15"/>
        <v>0</v>
      </c>
      <c r="AF109" s="35"/>
    </row>
    <row r="110" spans="1:32" x14ac:dyDescent="0.2">
      <c r="A110" s="21" t="s">
        <v>115</v>
      </c>
      <c r="B110" s="22" t="s">
        <v>125</v>
      </c>
      <c r="C110" s="22" t="s">
        <v>16</v>
      </c>
      <c r="D110" s="22" t="s">
        <v>99</v>
      </c>
      <c r="E110" s="20" t="s">
        <v>15</v>
      </c>
      <c r="F110" s="19">
        <v>0.125</v>
      </c>
      <c r="G110" s="23">
        <v>0.25</v>
      </c>
      <c r="H110" s="23">
        <v>0.5</v>
      </c>
      <c r="I110" s="23">
        <v>1</v>
      </c>
      <c r="J110" s="23">
        <v>2</v>
      </c>
      <c r="K110" s="23">
        <v>4</v>
      </c>
      <c r="L110" s="23">
        <v>8</v>
      </c>
      <c r="M110" s="20">
        <v>16</v>
      </c>
      <c r="N110" s="23"/>
      <c r="O110" s="23"/>
      <c r="P110" s="23"/>
      <c r="Q110" s="23"/>
      <c r="R110" s="23"/>
      <c r="S110" s="23"/>
      <c r="T110" s="23"/>
      <c r="U110" s="20"/>
      <c r="V110" s="23" t="e">
        <f ca="1">RSQ(INDIRECT(ADDRESS(ROW(),COLUMN()-9+MATCH(MIN(N110:U110),N110:U110,0)),TRUE):INDIRECT(ADDRESS(ROW(),COLUMN()-9+MATCH(MAX(N110:U110),N110:U110,0)),TRUE),INDIRECT(ADDRESS(ROW(),COLUMN()-17+MATCH(MIN(N110:U110),N110:U110,0)),TRUE):INDIRECT(ADDRESS(ROW(),COLUMN()-17+MATCH(MAX(N110:U110),N110:U110,0)),TRUE))</f>
        <v>#N/A</v>
      </c>
      <c r="W110" s="40" t="e">
        <f ca="1">ROUND(SLOPE(INDIRECT(ADDRESS(ROW(),COLUMN()-10+MATCH(MIN(N110:U110),N110:U110,0)),TRUE):INDIRECT(ADDRESS(ROW(),COLUMN()-10+MATCH(MAX(N110:U110),N110:U110,0)),TRUE),INDIRECT(ADDRESS(ROW(),COLUMN()-18+MATCH(MIN(N110:U110),N110:U110,0)),TRUE):INDIRECT(ADDRESS(ROW(),COLUMN()-18+MATCH(MAX(N110:U110),N110:U110,0)),TRUE)),0)</f>
        <v>#N/A</v>
      </c>
      <c r="Y110" s="35"/>
      <c r="Z110" s="7" t="str">
        <f t="shared" si="16"/>
        <v>D-SCCP</v>
      </c>
      <c r="AA110" s="6" t="str">
        <f t="shared" si="14"/>
        <v>SCCPs X-Cl%</v>
      </c>
      <c r="AB110" s="6" t="str">
        <f t="shared" si="17"/>
        <v>C13</v>
      </c>
      <c r="AC110" s="6" t="str">
        <f t="shared" si="18"/>
        <v>SCCP</v>
      </c>
      <c r="AD110" s="6" t="str">
        <f t="shared" si="19"/>
        <v>C13H22Cl6</v>
      </c>
      <c r="AE110" s="4">
        <f t="shared" ca="1" si="15"/>
        <v>0</v>
      </c>
      <c r="AF110" s="35"/>
    </row>
    <row r="111" spans="1:32" x14ac:dyDescent="0.2">
      <c r="A111" s="21" t="s">
        <v>115</v>
      </c>
      <c r="B111" s="22" t="s">
        <v>125</v>
      </c>
      <c r="C111" s="22" t="s">
        <v>16</v>
      </c>
      <c r="D111" s="22" t="s">
        <v>99</v>
      </c>
      <c r="E111" s="20" t="s">
        <v>17</v>
      </c>
      <c r="F111" s="19">
        <v>0.125</v>
      </c>
      <c r="G111" s="23">
        <v>0.25</v>
      </c>
      <c r="H111" s="23">
        <v>0.5</v>
      </c>
      <c r="I111" s="23">
        <v>1</v>
      </c>
      <c r="J111" s="23">
        <v>2</v>
      </c>
      <c r="K111" s="23">
        <v>4</v>
      </c>
      <c r="L111" s="23">
        <v>8</v>
      </c>
      <c r="M111" s="20">
        <v>16</v>
      </c>
      <c r="N111" s="23"/>
      <c r="O111" s="23">
        <v>4200</v>
      </c>
      <c r="P111" s="23">
        <v>8400</v>
      </c>
      <c r="Q111" s="23">
        <v>16800</v>
      </c>
      <c r="R111" s="23">
        <v>33600</v>
      </c>
      <c r="S111" s="23">
        <v>67200</v>
      </c>
      <c r="T111" s="23">
        <v>134400</v>
      </c>
      <c r="U111" s="20">
        <v>268800</v>
      </c>
      <c r="V111" s="23">
        <f ca="1">RSQ(INDIRECT(ADDRESS(ROW(),COLUMN()-9+MATCH(MIN(N111:U111),N111:U111,0)),TRUE):INDIRECT(ADDRESS(ROW(),COLUMN()-9+MATCH(MAX(N111:U111),N111:U111,0)),TRUE),INDIRECT(ADDRESS(ROW(),COLUMN()-17+MATCH(MIN(N111:U111),N111:U111,0)),TRUE):INDIRECT(ADDRESS(ROW(),COLUMN()-17+MATCH(MAX(N111:U111),N111:U111,0)),TRUE))</f>
        <v>0.99999999999999956</v>
      </c>
      <c r="W111" s="40">
        <f ca="1">ROUND(SLOPE(INDIRECT(ADDRESS(ROW(),COLUMN()-10+MATCH(MIN(N111:U111),N111:U111,0)),TRUE):INDIRECT(ADDRESS(ROW(),COLUMN()-10+MATCH(MAX(N111:U111),N111:U111,0)),TRUE),INDIRECT(ADDRESS(ROW(),COLUMN()-18+MATCH(MIN(N111:U111),N111:U111,0)),TRUE):INDIRECT(ADDRESS(ROW(),COLUMN()-18+MATCH(MAX(N111:U111),N111:U111,0)),TRUE)),0)</f>
        <v>16800</v>
      </c>
      <c r="Y111" s="35"/>
      <c r="Z111" s="7" t="str">
        <f t="shared" si="16"/>
        <v>D-SCCP</v>
      </c>
      <c r="AA111" s="6" t="str">
        <f t="shared" si="14"/>
        <v>SCCPs X-Cl%</v>
      </c>
      <c r="AB111" s="6" t="str">
        <f t="shared" si="17"/>
        <v>C13</v>
      </c>
      <c r="AC111" s="6" t="str">
        <f t="shared" si="18"/>
        <v>SCCP</v>
      </c>
      <c r="AD111" s="6" t="str">
        <f t="shared" si="19"/>
        <v>C13H21Cl7</v>
      </c>
      <c r="AE111" s="4">
        <f t="shared" ca="1" si="15"/>
        <v>16800</v>
      </c>
      <c r="AF111" s="35"/>
    </row>
    <row r="112" spans="1:32" x14ac:dyDescent="0.2">
      <c r="A112" s="21" t="s">
        <v>115</v>
      </c>
      <c r="B112" s="22" t="s">
        <v>125</v>
      </c>
      <c r="C112" s="22" t="s">
        <v>16</v>
      </c>
      <c r="D112" s="22" t="s">
        <v>99</v>
      </c>
      <c r="E112" s="20" t="s">
        <v>18</v>
      </c>
      <c r="F112" s="19">
        <v>0.125</v>
      </c>
      <c r="G112" s="23">
        <v>0.25</v>
      </c>
      <c r="H112" s="23">
        <v>0.5</v>
      </c>
      <c r="I112" s="23">
        <v>1</v>
      </c>
      <c r="J112" s="23">
        <v>2</v>
      </c>
      <c r="K112" s="23">
        <v>4</v>
      </c>
      <c r="L112" s="23">
        <v>8</v>
      </c>
      <c r="M112" s="20">
        <v>16</v>
      </c>
      <c r="N112" s="23">
        <v>4500</v>
      </c>
      <c r="O112" s="23">
        <v>9000</v>
      </c>
      <c r="P112" s="23">
        <v>18000</v>
      </c>
      <c r="Q112" s="23">
        <v>36000</v>
      </c>
      <c r="R112" s="23">
        <v>72000</v>
      </c>
      <c r="S112" s="23">
        <v>144000</v>
      </c>
      <c r="T112" s="23">
        <v>288000</v>
      </c>
      <c r="U112" s="20">
        <v>576000</v>
      </c>
      <c r="V112" s="23">
        <f ca="1">RSQ(INDIRECT(ADDRESS(ROW(),COLUMN()-9+MATCH(MIN(N112:U112),N112:U112,0)),TRUE):INDIRECT(ADDRESS(ROW(),COLUMN()-9+MATCH(MAX(N112:U112),N112:U112,0)),TRUE),INDIRECT(ADDRESS(ROW(),COLUMN()-17+MATCH(MIN(N112:U112),N112:U112,0)),TRUE):INDIRECT(ADDRESS(ROW(),COLUMN()-17+MATCH(MAX(N112:U112),N112:U112,0)),TRUE))</f>
        <v>0.99999999999999956</v>
      </c>
      <c r="W112" s="40">
        <f ca="1">ROUND(SLOPE(INDIRECT(ADDRESS(ROW(),COLUMN()-10+MATCH(MIN(N112:U112),N112:U112,0)),TRUE):INDIRECT(ADDRESS(ROW(),COLUMN()-10+MATCH(MAX(N112:U112),N112:U112,0)),TRUE),INDIRECT(ADDRESS(ROW(),COLUMN()-18+MATCH(MIN(N112:U112),N112:U112,0)),TRUE):INDIRECT(ADDRESS(ROW(),COLUMN()-18+MATCH(MAX(N112:U112),N112:U112,0)),TRUE)),0)</f>
        <v>36000</v>
      </c>
      <c r="Y112" s="35"/>
      <c r="Z112" s="7" t="str">
        <f t="shared" si="16"/>
        <v>D-SCCP</v>
      </c>
      <c r="AA112" s="6" t="str">
        <f t="shared" si="14"/>
        <v>SCCPs X-Cl%</v>
      </c>
      <c r="AB112" s="6" t="str">
        <f t="shared" si="17"/>
        <v>C13</v>
      </c>
      <c r="AC112" s="6" t="str">
        <f t="shared" si="18"/>
        <v>SCCP</v>
      </c>
      <c r="AD112" s="6" t="str">
        <f t="shared" si="19"/>
        <v>C13H20Cl8</v>
      </c>
      <c r="AE112" s="4">
        <f t="shared" ca="1" si="15"/>
        <v>36000</v>
      </c>
      <c r="AF112" s="35"/>
    </row>
    <row r="113" spans="1:32" x14ac:dyDescent="0.2">
      <c r="A113" s="21" t="s">
        <v>115</v>
      </c>
      <c r="B113" s="22" t="s">
        <v>125</v>
      </c>
      <c r="C113" s="22" t="s">
        <v>16</v>
      </c>
      <c r="D113" s="22" t="s">
        <v>99</v>
      </c>
      <c r="E113" s="20" t="s">
        <v>19</v>
      </c>
      <c r="F113" s="19">
        <v>0.125</v>
      </c>
      <c r="G113" s="23">
        <v>0.25</v>
      </c>
      <c r="H113" s="23">
        <v>0.5</v>
      </c>
      <c r="I113" s="23">
        <v>1</v>
      </c>
      <c r="J113" s="23">
        <v>2</v>
      </c>
      <c r="K113" s="23">
        <v>4</v>
      </c>
      <c r="L113" s="23">
        <v>8</v>
      </c>
      <c r="M113" s="20">
        <v>16</v>
      </c>
      <c r="N113" s="23">
        <v>9000</v>
      </c>
      <c r="O113" s="23">
        <v>18000</v>
      </c>
      <c r="P113" s="23">
        <v>36000</v>
      </c>
      <c r="Q113" s="23">
        <v>72000</v>
      </c>
      <c r="R113" s="23">
        <v>144000</v>
      </c>
      <c r="S113" s="23">
        <v>288000</v>
      </c>
      <c r="T113" s="23">
        <v>576000</v>
      </c>
      <c r="U113" s="20">
        <v>1152000</v>
      </c>
      <c r="V113" s="23">
        <f ca="1">RSQ(INDIRECT(ADDRESS(ROW(),COLUMN()-9+MATCH(MIN(N113:U113),N113:U113,0)),TRUE):INDIRECT(ADDRESS(ROW(),COLUMN()-9+MATCH(MAX(N113:U113),N113:U113,0)),TRUE),INDIRECT(ADDRESS(ROW(),COLUMN()-17+MATCH(MIN(N113:U113),N113:U113,0)),TRUE):INDIRECT(ADDRESS(ROW(),COLUMN()-17+MATCH(MAX(N113:U113),N113:U113,0)),TRUE))</f>
        <v>0.99999999999999956</v>
      </c>
      <c r="W113" s="40">
        <f ca="1">ROUND(SLOPE(INDIRECT(ADDRESS(ROW(),COLUMN()-10+MATCH(MIN(N113:U113),N113:U113,0)),TRUE):INDIRECT(ADDRESS(ROW(),COLUMN()-10+MATCH(MAX(N113:U113),N113:U113,0)),TRUE),INDIRECT(ADDRESS(ROW(),COLUMN()-18+MATCH(MIN(N113:U113),N113:U113,0)),TRUE):INDIRECT(ADDRESS(ROW(),COLUMN()-18+MATCH(MAX(N113:U113),N113:U113,0)),TRUE)),0)</f>
        <v>72000</v>
      </c>
      <c r="Y113" s="35"/>
      <c r="Z113" s="7" t="str">
        <f t="shared" si="16"/>
        <v>D-SCCP</v>
      </c>
      <c r="AA113" s="6" t="str">
        <f t="shared" si="14"/>
        <v>SCCPs X-Cl%</v>
      </c>
      <c r="AB113" s="6" t="str">
        <f t="shared" si="17"/>
        <v>C13</v>
      </c>
      <c r="AC113" s="6" t="str">
        <f t="shared" si="18"/>
        <v>SCCP</v>
      </c>
      <c r="AD113" s="6" t="str">
        <f t="shared" si="19"/>
        <v>C13H19Cl9</v>
      </c>
      <c r="AE113" s="4">
        <f t="shared" ca="1" si="15"/>
        <v>72000</v>
      </c>
      <c r="AF113" s="35"/>
    </row>
    <row r="114" spans="1:32" x14ac:dyDescent="0.2">
      <c r="A114" s="21" t="s">
        <v>115</v>
      </c>
      <c r="B114" s="22" t="s">
        <v>125</v>
      </c>
      <c r="C114" s="22" t="s">
        <v>16</v>
      </c>
      <c r="D114" s="22" t="s">
        <v>99</v>
      </c>
      <c r="E114" s="20" t="s">
        <v>20</v>
      </c>
      <c r="F114" s="19">
        <v>0.125</v>
      </c>
      <c r="G114" s="23">
        <v>0.25</v>
      </c>
      <c r="H114" s="23">
        <v>0.5</v>
      </c>
      <c r="I114" s="23">
        <v>1</v>
      </c>
      <c r="J114" s="23">
        <v>2</v>
      </c>
      <c r="K114" s="23">
        <v>4</v>
      </c>
      <c r="L114" s="23">
        <v>8</v>
      </c>
      <c r="M114" s="20">
        <v>16</v>
      </c>
      <c r="N114" s="23">
        <v>9500</v>
      </c>
      <c r="O114" s="23">
        <v>19000</v>
      </c>
      <c r="P114" s="23">
        <v>38000</v>
      </c>
      <c r="Q114" s="23">
        <v>76000</v>
      </c>
      <c r="R114" s="23">
        <v>152000</v>
      </c>
      <c r="S114" s="23">
        <v>304000</v>
      </c>
      <c r="T114" s="23">
        <v>608000</v>
      </c>
      <c r="U114" s="20">
        <v>1216000</v>
      </c>
      <c r="V114" s="23">
        <f ca="1">RSQ(INDIRECT(ADDRESS(ROW(),COLUMN()-9+MATCH(MIN(N114:U114),N114:U114,0)),TRUE):INDIRECT(ADDRESS(ROW(),COLUMN()-9+MATCH(MAX(N114:U114),N114:U114,0)),TRUE),INDIRECT(ADDRESS(ROW(),COLUMN()-17+MATCH(MIN(N114:U114),N114:U114,0)),TRUE):INDIRECT(ADDRESS(ROW(),COLUMN()-17+MATCH(MAX(N114:U114),N114:U114,0)),TRUE))</f>
        <v>1.0000000000000004</v>
      </c>
      <c r="W114" s="40">
        <f ca="1">ROUND(SLOPE(INDIRECT(ADDRESS(ROW(),COLUMN()-10+MATCH(MIN(N114:U114),N114:U114,0)),TRUE):INDIRECT(ADDRESS(ROW(),COLUMN()-10+MATCH(MAX(N114:U114),N114:U114,0)),TRUE),INDIRECT(ADDRESS(ROW(),COLUMN()-18+MATCH(MIN(N114:U114),N114:U114,0)),TRUE):INDIRECT(ADDRESS(ROW(),COLUMN()-18+MATCH(MAX(N114:U114),N114:U114,0)),TRUE)),0)</f>
        <v>76000</v>
      </c>
      <c r="Y114" s="35"/>
      <c r="Z114" s="7" t="str">
        <f t="shared" si="16"/>
        <v>D-SCCP</v>
      </c>
      <c r="AA114" s="6" t="str">
        <f t="shared" si="14"/>
        <v>SCCPs X-Cl%</v>
      </c>
      <c r="AB114" s="6" t="str">
        <f t="shared" si="17"/>
        <v>C13</v>
      </c>
      <c r="AC114" s="6" t="str">
        <f t="shared" si="18"/>
        <v>SCCP</v>
      </c>
      <c r="AD114" s="6" t="str">
        <f t="shared" si="19"/>
        <v>C13H18Cl10</v>
      </c>
      <c r="AE114" s="4">
        <f t="shared" ca="1" si="15"/>
        <v>76000</v>
      </c>
      <c r="AF114" s="35"/>
    </row>
    <row r="115" spans="1:32" ht="13.5" thickBot="1" x14ac:dyDescent="0.25">
      <c r="A115" s="30" t="s">
        <v>115</v>
      </c>
      <c r="B115" s="31" t="s">
        <v>125</v>
      </c>
      <c r="C115" s="31" t="s">
        <v>16</v>
      </c>
      <c r="D115" s="31" t="s">
        <v>99</v>
      </c>
      <c r="E115" s="32" t="s">
        <v>21</v>
      </c>
      <c r="F115" s="33">
        <v>0.125</v>
      </c>
      <c r="G115" s="34">
        <v>0.25</v>
      </c>
      <c r="H115" s="34">
        <v>0.5</v>
      </c>
      <c r="I115" s="34">
        <v>1</v>
      </c>
      <c r="J115" s="34">
        <v>2</v>
      </c>
      <c r="K115" s="34">
        <v>4</v>
      </c>
      <c r="L115" s="34">
        <v>8</v>
      </c>
      <c r="M115" s="32">
        <v>16</v>
      </c>
      <c r="N115" s="34">
        <v>3000</v>
      </c>
      <c r="O115" s="34">
        <v>6000</v>
      </c>
      <c r="P115" s="34">
        <v>12000</v>
      </c>
      <c r="Q115" s="34">
        <v>24000</v>
      </c>
      <c r="R115" s="34">
        <v>48000</v>
      </c>
      <c r="S115" s="34">
        <v>96000</v>
      </c>
      <c r="T115" s="34">
        <v>192000</v>
      </c>
      <c r="U115" s="32">
        <v>384000</v>
      </c>
      <c r="V115" s="34">
        <f ca="1">RSQ(INDIRECT(ADDRESS(ROW(),COLUMN()-9+MATCH(MIN(N115:U115),N115:U115,0)),TRUE):INDIRECT(ADDRESS(ROW(),COLUMN()-9+MATCH(MAX(N115:U115),N115:U115,0)),TRUE),INDIRECT(ADDRESS(ROW(),COLUMN()-17+MATCH(MIN(N115:U115),N115:U115,0)),TRUE):INDIRECT(ADDRESS(ROW(),COLUMN()-17+MATCH(MAX(N115:U115),N115:U115,0)),TRUE))</f>
        <v>1</v>
      </c>
      <c r="W115" s="41">
        <f ca="1">ROUND(SLOPE(INDIRECT(ADDRESS(ROW(),COLUMN()-10+MATCH(MIN(N115:U115),N115:U115,0)),TRUE):INDIRECT(ADDRESS(ROW(),COLUMN()-10+MATCH(MAX(N115:U115),N115:U115,0)),TRUE),INDIRECT(ADDRESS(ROW(),COLUMN()-18+MATCH(MIN(N115:U115),N115:U115,0)),TRUE):INDIRECT(ADDRESS(ROW(),COLUMN()-18+MATCH(MAX(N115:U115),N115:U115,0)),TRUE)),0)</f>
        <v>24000</v>
      </c>
      <c r="Y115" s="35"/>
      <c r="Z115" s="8" t="str">
        <f t="shared" si="16"/>
        <v>D-SCCP</v>
      </c>
      <c r="AA115" s="9" t="str">
        <f t="shared" si="14"/>
        <v>SCCPs X-Cl%</v>
      </c>
      <c r="AB115" s="9" t="str">
        <f t="shared" si="17"/>
        <v>C13</v>
      </c>
      <c r="AC115" s="9" t="str">
        <f t="shared" si="18"/>
        <v>SCCP</v>
      </c>
      <c r="AD115" s="9" t="str">
        <f t="shared" si="19"/>
        <v>C13H17Cl11</v>
      </c>
      <c r="AE115" s="5">
        <f t="shared" ca="1" si="15"/>
        <v>24000</v>
      </c>
      <c r="AF115" s="35"/>
    </row>
    <row r="116" spans="1:32" x14ac:dyDescent="0.2">
      <c r="A116" s="13" t="s">
        <v>116</v>
      </c>
      <c r="B116" s="14" t="s">
        <v>125</v>
      </c>
      <c r="C116" s="14" t="s">
        <v>2</v>
      </c>
      <c r="D116" s="14" t="s">
        <v>99</v>
      </c>
      <c r="E116" s="15" t="s">
        <v>33</v>
      </c>
      <c r="F116" s="16">
        <v>0.125</v>
      </c>
      <c r="G116" s="17">
        <v>0.25</v>
      </c>
      <c r="H116" s="18">
        <v>0.5</v>
      </c>
      <c r="I116" s="18">
        <v>1</v>
      </c>
      <c r="J116" s="18">
        <v>2</v>
      </c>
      <c r="K116" s="18">
        <v>4</v>
      </c>
      <c r="L116" s="18">
        <v>8</v>
      </c>
      <c r="M116" s="15">
        <v>16</v>
      </c>
      <c r="N116" s="17"/>
      <c r="O116" s="17"/>
      <c r="P116" s="18"/>
      <c r="Q116" s="18"/>
      <c r="R116" s="18"/>
      <c r="S116" s="18"/>
      <c r="T116" s="18"/>
      <c r="U116" s="15"/>
      <c r="V116" s="23" t="e">
        <f ca="1">RSQ(INDIRECT(ADDRESS(ROW(),COLUMN()-9+MATCH(MIN(N116:U116),N116:U116,0)),TRUE):INDIRECT(ADDRESS(ROW(),COLUMN()-9+MATCH(MAX(N116:U116),N116:U116,0)),TRUE),INDIRECT(ADDRESS(ROW(),COLUMN()-17+MATCH(MIN(N116:U116),N116:U116,0)),TRUE):INDIRECT(ADDRESS(ROW(),COLUMN()-17+MATCH(MAX(N116:U116),N116:U116,0)),TRUE))</f>
        <v>#N/A</v>
      </c>
      <c r="W116" s="39" t="e">
        <f ca="1">ROUND(SLOPE(INDIRECT(ADDRESS(ROW(),COLUMN()-10+MATCH(MIN(N116:U116),N116:U116,0)),TRUE):INDIRECT(ADDRESS(ROW(),COLUMN()-10+MATCH(MAX(N116:U116),N116:U116,0)),TRUE),INDIRECT(ADDRESS(ROW(),COLUMN()-18+MATCH(MIN(N116:U116),N116:U116,0)),TRUE):INDIRECT(ADDRESS(ROW(),COLUMN()-18+MATCH(MAX(N116:U116),N116:U116,0)),TRUE)),0)</f>
        <v>#N/A</v>
      </c>
      <c r="Y116" s="35"/>
      <c r="Z116" s="12" t="str">
        <f>A116</f>
        <v>E-SCCP</v>
      </c>
      <c r="AA116" s="11" t="str">
        <f t="shared" si="14"/>
        <v>SCCPs X-Cl%</v>
      </c>
      <c r="AB116" s="11" t="str">
        <f t="shared" si="17"/>
        <v>C10</v>
      </c>
      <c r="AC116" s="11" t="str">
        <f t="shared" si="18"/>
        <v>SCCP</v>
      </c>
      <c r="AD116" s="11" t="str">
        <f t="shared" si="19"/>
        <v>C10H17Cl5</v>
      </c>
      <c r="AE116" s="10">
        <f t="shared" ca="1" si="15"/>
        <v>0</v>
      </c>
      <c r="AF116" s="35"/>
    </row>
    <row r="117" spans="1:32" x14ac:dyDescent="0.2">
      <c r="A117" s="21" t="s">
        <v>116</v>
      </c>
      <c r="B117" s="22" t="s">
        <v>125</v>
      </c>
      <c r="C117" s="22" t="s">
        <v>2</v>
      </c>
      <c r="D117" s="22" t="s">
        <v>99</v>
      </c>
      <c r="E117" s="20" t="s">
        <v>24</v>
      </c>
      <c r="F117" s="19">
        <v>0.125</v>
      </c>
      <c r="G117" s="23">
        <v>0.25</v>
      </c>
      <c r="H117" s="23">
        <v>0.5</v>
      </c>
      <c r="I117" s="23">
        <v>1</v>
      </c>
      <c r="J117" s="23">
        <v>2</v>
      </c>
      <c r="K117" s="23">
        <v>4</v>
      </c>
      <c r="L117" s="23">
        <v>8</v>
      </c>
      <c r="M117" s="20">
        <v>16</v>
      </c>
      <c r="N117" s="23"/>
      <c r="O117" s="23"/>
      <c r="P117" s="23"/>
      <c r="Q117" s="23"/>
      <c r="R117" s="23"/>
      <c r="S117" s="23"/>
      <c r="T117" s="23"/>
      <c r="U117" s="20"/>
      <c r="V117" s="23" t="e">
        <f ca="1">RSQ(INDIRECT(ADDRESS(ROW(),COLUMN()-9+MATCH(MIN(N117:U117),N117:U117,0)),TRUE):INDIRECT(ADDRESS(ROW(),COLUMN()-9+MATCH(MAX(N117:U117),N117:U117,0)),TRUE),INDIRECT(ADDRESS(ROW(),COLUMN()-17+MATCH(MIN(N117:U117),N117:U117,0)),TRUE):INDIRECT(ADDRESS(ROW(),COLUMN()-17+MATCH(MAX(N117:U117),N117:U117,0)),TRUE))</f>
        <v>#N/A</v>
      </c>
      <c r="W117" s="40" t="e">
        <f ca="1">ROUND(SLOPE(INDIRECT(ADDRESS(ROW(),COLUMN()-10+MATCH(MIN(N117:U117),N117:U117,0)),TRUE):INDIRECT(ADDRESS(ROW(),COLUMN()-10+MATCH(MAX(N117:U117),N117:U117,0)),TRUE),INDIRECT(ADDRESS(ROW(),COLUMN()-18+MATCH(MIN(N117:U117),N117:U117,0)),TRUE):INDIRECT(ADDRESS(ROW(),COLUMN()-18+MATCH(MAX(N117:U117),N117:U117,0)),TRUE)),0)</f>
        <v>#N/A</v>
      </c>
      <c r="Y117" s="35"/>
      <c r="Z117" s="7" t="str">
        <f t="shared" ref="Z117:Z143" si="20">A117</f>
        <v>E-SCCP</v>
      </c>
      <c r="AA117" s="6" t="str">
        <f t="shared" si="14"/>
        <v>SCCPs X-Cl%</v>
      </c>
      <c r="AB117" s="6" t="str">
        <f t="shared" si="17"/>
        <v>C10</v>
      </c>
      <c r="AC117" s="6" t="str">
        <f t="shared" si="18"/>
        <v>SCCP</v>
      </c>
      <c r="AD117" s="6" t="str">
        <f t="shared" si="19"/>
        <v>C10H16Cl6</v>
      </c>
      <c r="AE117" s="4">
        <f t="shared" ca="1" si="15"/>
        <v>0</v>
      </c>
      <c r="AF117" s="35"/>
    </row>
    <row r="118" spans="1:32" x14ac:dyDescent="0.2">
      <c r="A118" s="21" t="s">
        <v>116</v>
      </c>
      <c r="B118" s="22" t="s">
        <v>125</v>
      </c>
      <c r="C118" s="22" t="s">
        <v>2</v>
      </c>
      <c r="D118" s="22" t="s">
        <v>99</v>
      </c>
      <c r="E118" s="20" t="s">
        <v>1</v>
      </c>
      <c r="F118" s="19">
        <v>0.125</v>
      </c>
      <c r="G118" s="23">
        <v>0.25</v>
      </c>
      <c r="H118" s="23">
        <v>0.5</v>
      </c>
      <c r="I118" s="23">
        <v>1</v>
      </c>
      <c r="J118" s="23">
        <v>2</v>
      </c>
      <c r="K118" s="23">
        <v>4</v>
      </c>
      <c r="L118" s="23">
        <v>8</v>
      </c>
      <c r="M118" s="20">
        <v>16</v>
      </c>
      <c r="N118" s="23"/>
      <c r="O118" s="23"/>
      <c r="P118" s="23"/>
      <c r="Q118" s="23"/>
      <c r="R118" s="23"/>
      <c r="S118" s="23"/>
      <c r="T118" s="23"/>
      <c r="U118" s="20"/>
      <c r="V118" s="23" t="e">
        <f ca="1">RSQ(INDIRECT(ADDRESS(ROW(),COLUMN()-9+MATCH(MIN(N118:U118),N118:U118,0)),TRUE):INDIRECT(ADDRESS(ROW(),COLUMN()-9+MATCH(MAX(N118:U118),N118:U118,0)),TRUE),INDIRECT(ADDRESS(ROW(),COLUMN()-17+MATCH(MIN(N118:U118),N118:U118,0)),TRUE):INDIRECT(ADDRESS(ROW(),COLUMN()-17+MATCH(MAX(N118:U118),N118:U118,0)),TRUE))</f>
        <v>#N/A</v>
      </c>
      <c r="W118" s="40" t="e">
        <f ca="1">ROUND(SLOPE(INDIRECT(ADDRESS(ROW(),COLUMN()-10+MATCH(MIN(N118:U118),N118:U118,0)),TRUE):INDIRECT(ADDRESS(ROW(),COLUMN()-10+MATCH(MAX(N118:U118),N118:U118,0)),TRUE),INDIRECT(ADDRESS(ROW(),COLUMN()-18+MATCH(MIN(N118:U118),N118:U118,0)),TRUE):INDIRECT(ADDRESS(ROW(),COLUMN()-18+MATCH(MAX(N118:U118),N118:U118,0)),TRUE)),0)</f>
        <v>#N/A</v>
      </c>
      <c r="Y118" s="35"/>
      <c r="Z118" s="7" t="str">
        <f t="shared" si="20"/>
        <v>E-SCCP</v>
      </c>
      <c r="AA118" s="6" t="str">
        <f t="shared" si="14"/>
        <v>SCCPs X-Cl%</v>
      </c>
      <c r="AB118" s="6" t="str">
        <f t="shared" si="17"/>
        <v>C10</v>
      </c>
      <c r="AC118" s="6" t="str">
        <f t="shared" si="18"/>
        <v>SCCP</v>
      </c>
      <c r="AD118" s="6" t="str">
        <f t="shared" si="19"/>
        <v>C10H15Cl7</v>
      </c>
      <c r="AE118" s="4">
        <f t="shared" ca="1" si="15"/>
        <v>0</v>
      </c>
      <c r="AF118" s="35"/>
    </row>
    <row r="119" spans="1:32" x14ac:dyDescent="0.2">
      <c r="A119" s="21" t="s">
        <v>116</v>
      </c>
      <c r="B119" s="22" t="s">
        <v>125</v>
      </c>
      <c r="C119" s="22" t="s">
        <v>2</v>
      </c>
      <c r="D119" s="22" t="s">
        <v>99</v>
      </c>
      <c r="E119" s="20" t="s">
        <v>3</v>
      </c>
      <c r="F119" s="19">
        <v>0.125</v>
      </c>
      <c r="G119" s="23">
        <v>0.25</v>
      </c>
      <c r="H119" s="23">
        <v>0.5</v>
      </c>
      <c r="I119" s="23">
        <v>1</v>
      </c>
      <c r="J119" s="23">
        <v>2</v>
      </c>
      <c r="K119" s="23">
        <v>4</v>
      </c>
      <c r="L119" s="23">
        <v>8</v>
      </c>
      <c r="M119" s="20">
        <v>16</v>
      </c>
      <c r="N119" s="23"/>
      <c r="O119" s="23"/>
      <c r="P119" s="23"/>
      <c r="Q119" s="23"/>
      <c r="R119" s="23"/>
      <c r="S119" s="23"/>
      <c r="T119" s="23"/>
      <c r="U119" s="20"/>
      <c r="V119" s="23" t="e">
        <f ca="1">RSQ(INDIRECT(ADDRESS(ROW(),COLUMN()-9+MATCH(MIN(N119:U119),N119:U119,0)),TRUE):INDIRECT(ADDRESS(ROW(),COLUMN()-9+MATCH(MAX(N119:U119),N119:U119,0)),TRUE),INDIRECT(ADDRESS(ROW(),COLUMN()-17+MATCH(MIN(N119:U119),N119:U119,0)),TRUE):INDIRECT(ADDRESS(ROW(),COLUMN()-17+MATCH(MAX(N119:U119),N119:U119,0)),TRUE))</f>
        <v>#N/A</v>
      </c>
      <c r="W119" s="40" t="e">
        <f ca="1">ROUND(SLOPE(INDIRECT(ADDRESS(ROW(),COLUMN()-10+MATCH(MIN(N119:U119),N119:U119,0)),TRUE):INDIRECT(ADDRESS(ROW(),COLUMN()-10+MATCH(MAX(N119:U119),N119:U119,0)),TRUE),INDIRECT(ADDRESS(ROW(),COLUMN()-18+MATCH(MIN(N119:U119),N119:U119,0)),TRUE):INDIRECT(ADDRESS(ROW(),COLUMN()-18+MATCH(MAX(N119:U119),N119:U119,0)),TRUE)),0)</f>
        <v>#N/A</v>
      </c>
      <c r="Y119" s="35"/>
      <c r="Z119" s="7" t="str">
        <f t="shared" si="20"/>
        <v>E-SCCP</v>
      </c>
      <c r="AA119" s="6" t="str">
        <f t="shared" si="14"/>
        <v>SCCPs X-Cl%</v>
      </c>
      <c r="AB119" s="6" t="str">
        <f t="shared" si="17"/>
        <v>C10</v>
      </c>
      <c r="AC119" s="6" t="str">
        <f t="shared" si="18"/>
        <v>SCCP</v>
      </c>
      <c r="AD119" s="6" t="str">
        <f t="shared" si="19"/>
        <v>C10H14Cl8</v>
      </c>
      <c r="AE119" s="4">
        <f t="shared" ca="1" si="15"/>
        <v>0</v>
      </c>
      <c r="AF119" s="35"/>
    </row>
    <row r="120" spans="1:32" x14ac:dyDescent="0.2">
      <c r="A120" s="21" t="s">
        <v>116</v>
      </c>
      <c r="B120" s="22" t="s">
        <v>125</v>
      </c>
      <c r="C120" s="22" t="s">
        <v>2</v>
      </c>
      <c r="D120" s="22" t="s">
        <v>99</v>
      </c>
      <c r="E120" s="20" t="s">
        <v>4</v>
      </c>
      <c r="F120" s="19">
        <v>0.125</v>
      </c>
      <c r="G120" s="23">
        <v>0.25</v>
      </c>
      <c r="H120" s="23">
        <v>0.5</v>
      </c>
      <c r="I120" s="23">
        <v>1</v>
      </c>
      <c r="J120" s="23">
        <v>2</v>
      </c>
      <c r="K120" s="23">
        <v>4</v>
      </c>
      <c r="L120" s="23">
        <v>8</v>
      </c>
      <c r="M120" s="20">
        <v>16</v>
      </c>
      <c r="N120" s="23"/>
      <c r="O120" s="23"/>
      <c r="P120" s="23"/>
      <c r="Q120" s="23"/>
      <c r="R120" s="23"/>
      <c r="S120" s="23"/>
      <c r="T120" s="23"/>
      <c r="U120" s="20"/>
      <c r="V120" s="23" t="e">
        <f ca="1">RSQ(INDIRECT(ADDRESS(ROW(),COLUMN()-9+MATCH(MIN(N120:U120),N120:U120,0)),TRUE):INDIRECT(ADDRESS(ROW(),COLUMN()-9+MATCH(MAX(N120:U120),N120:U120,0)),TRUE),INDIRECT(ADDRESS(ROW(),COLUMN()-17+MATCH(MIN(N120:U120),N120:U120,0)),TRUE):INDIRECT(ADDRESS(ROW(),COLUMN()-17+MATCH(MAX(N120:U120),N120:U120,0)),TRUE))</f>
        <v>#N/A</v>
      </c>
      <c r="W120" s="40" t="e">
        <f ca="1">ROUND(SLOPE(INDIRECT(ADDRESS(ROW(),COLUMN()-10+MATCH(MIN(N120:U120),N120:U120,0)),TRUE):INDIRECT(ADDRESS(ROW(),COLUMN()-10+MATCH(MAX(N120:U120),N120:U120,0)),TRUE),INDIRECT(ADDRESS(ROW(),COLUMN()-18+MATCH(MIN(N120:U120),N120:U120,0)),TRUE):INDIRECT(ADDRESS(ROW(),COLUMN()-18+MATCH(MAX(N120:U120),N120:U120,0)),TRUE)),0)</f>
        <v>#N/A</v>
      </c>
      <c r="Y120" s="35"/>
      <c r="Z120" s="7" t="str">
        <f t="shared" si="20"/>
        <v>E-SCCP</v>
      </c>
      <c r="AA120" s="6" t="str">
        <f t="shared" si="14"/>
        <v>SCCPs X-Cl%</v>
      </c>
      <c r="AB120" s="6" t="str">
        <f t="shared" si="17"/>
        <v>C10</v>
      </c>
      <c r="AC120" s="6" t="str">
        <f t="shared" si="18"/>
        <v>SCCP</v>
      </c>
      <c r="AD120" s="6" t="str">
        <f t="shared" si="19"/>
        <v>C10H13Cl9</v>
      </c>
      <c r="AE120" s="4">
        <f t="shared" ca="1" si="15"/>
        <v>0</v>
      </c>
      <c r="AF120" s="35"/>
    </row>
    <row r="121" spans="1:32" x14ac:dyDescent="0.2">
      <c r="A121" s="21" t="s">
        <v>116</v>
      </c>
      <c r="B121" s="22" t="s">
        <v>125</v>
      </c>
      <c r="C121" s="22" t="s">
        <v>2</v>
      </c>
      <c r="D121" s="22" t="s">
        <v>99</v>
      </c>
      <c r="E121" s="20" t="s">
        <v>34</v>
      </c>
      <c r="F121" s="19">
        <v>0.125</v>
      </c>
      <c r="G121" s="23">
        <v>0.25</v>
      </c>
      <c r="H121" s="23">
        <v>0.5</v>
      </c>
      <c r="I121" s="23">
        <v>1</v>
      </c>
      <c r="J121" s="23">
        <v>2</v>
      </c>
      <c r="K121" s="23">
        <v>4</v>
      </c>
      <c r="L121" s="23">
        <v>8</v>
      </c>
      <c r="M121" s="20">
        <v>16</v>
      </c>
      <c r="N121" s="23"/>
      <c r="O121" s="23"/>
      <c r="P121" s="23"/>
      <c r="Q121" s="23"/>
      <c r="R121" s="23"/>
      <c r="S121" s="23"/>
      <c r="T121" s="23"/>
      <c r="U121" s="20"/>
      <c r="V121" s="23" t="e">
        <f ca="1">RSQ(INDIRECT(ADDRESS(ROW(),COLUMN()-9+MATCH(MIN(N121:U121),N121:U121,0)),TRUE):INDIRECT(ADDRESS(ROW(),COLUMN()-9+MATCH(MAX(N121:U121),N121:U121,0)),TRUE),INDIRECT(ADDRESS(ROW(),COLUMN()-17+MATCH(MIN(N121:U121),N121:U121,0)),TRUE):INDIRECT(ADDRESS(ROW(),COLUMN()-17+MATCH(MAX(N121:U121),N121:U121,0)),TRUE))</f>
        <v>#N/A</v>
      </c>
      <c r="W121" s="40" t="e">
        <f ca="1">ROUND(SLOPE(INDIRECT(ADDRESS(ROW(),COLUMN()-10+MATCH(MIN(N121:U121),N121:U121,0)),TRUE):INDIRECT(ADDRESS(ROW(),COLUMN()-10+MATCH(MAX(N121:U121),N121:U121,0)),TRUE),INDIRECT(ADDRESS(ROW(),COLUMN()-18+MATCH(MIN(N121:U121),N121:U121,0)),TRUE):INDIRECT(ADDRESS(ROW(),COLUMN()-18+MATCH(MAX(N121:U121),N121:U121,0)),TRUE)),0)</f>
        <v>#N/A</v>
      </c>
      <c r="Y121" s="35"/>
      <c r="Z121" s="7" t="str">
        <f t="shared" si="20"/>
        <v>E-SCCP</v>
      </c>
      <c r="AA121" s="6" t="str">
        <f t="shared" si="14"/>
        <v>SCCPs X-Cl%</v>
      </c>
      <c r="AB121" s="6" t="str">
        <f t="shared" si="17"/>
        <v>C10</v>
      </c>
      <c r="AC121" s="6" t="str">
        <f t="shared" si="18"/>
        <v>SCCP</v>
      </c>
      <c r="AD121" s="6" t="str">
        <f t="shared" si="19"/>
        <v>C10H12Cl10</v>
      </c>
      <c r="AE121" s="4">
        <f t="shared" ca="1" si="15"/>
        <v>0</v>
      </c>
      <c r="AF121" s="35"/>
    </row>
    <row r="122" spans="1:32" x14ac:dyDescent="0.2">
      <c r="A122" s="21" t="s">
        <v>116</v>
      </c>
      <c r="B122" s="22" t="s">
        <v>125</v>
      </c>
      <c r="C122" s="22" t="s">
        <v>2</v>
      </c>
      <c r="D122" s="22" t="s">
        <v>99</v>
      </c>
      <c r="E122" s="20" t="s">
        <v>36</v>
      </c>
      <c r="F122" s="25">
        <v>0.125</v>
      </c>
      <c r="G122" s="26">
        <v>0.25</v>
      </c>
      <c r="H122" s="26">
        <v>0.5</v>
      </c>
      <c r="I122" s="26">
        <v>1</v>
      </c>
      <c r="J122" s="26">
        <v>2</v>
      </c>
      <c r="K122" s="26">
        <v>4</v>
      </c>
      <c r="L122" s="26">
        <v>8</v>
      </c>
      <c r="M122" s="24">
        <v>16</v>
      </c>
      <c r="N122" s="23"/>
      <c r="O122" s="23"/>
      <c r="P122" s="23"/>
      <c r="Q122" s="23"/>
      <c r="R122" s="23"/>
      <c r="S122" s="23"/>
      <c r="T122" s="23"/>
      <c r="U122" s="20"/>
      <c r="V122" s="23" t="e">
        <f ca="1">RSQ(INDIRECT(ADDRESS(ROW(),COLUMN()-9+MATCH(MIN(N122:U122),N122:U122,0)),TRUE):INDIRECT(ADDRESS(ROW(),COLUMN()-9+MATCH(MAX(N122:U122),N122:U122,0)),TRUE),INDIRECT(ADDRESS(ROW(),COLUMN()-17+MATCH(MIN(N122:U122),N122:U122,0)),TRUE):INDIRECT(ADDRESS(ROW(),COLUMN()-17+MATCH(MAX(N122:U122),N122:U122,0)),TRUE))</f>
        <v>#N/A</v>
      </c>
      <c r="W122" s="40" t="e">
        <f ca="1">ROUND(SLOPE(INDIRECT(ADDRESS(ROW(),COLUMN()-10+MATCH(MIN(N122:U122),N122:U122,0)),TRUE):INDIRECT(ADDRESS(ROW(),COLUMN()-10+MATCH(MAX(N122:U122),N122:U122,0)),TRUE),INDIRECT(ADDRESS(ROW(),COLUMN()-18+MATCH(MIN(N122:U122),N122:U122,0)),TRUE):INDIRECT(ADDRESS(ROW(),COLUMN()-18+MATCH(MAX(N122:U122),N122:U122,0)),TRUE)),0)</f>
        <v>#N/A</v>
      </c>
      <c r="Y122" s="35"/>
      <c r="Z122" s="7" t="str">
        <f t="shared" si="20"/>
        <v>E-SCCP</v>
      </c>
      <c r="AA122" s="6" t="str">
        <f t="shared" si="14"/>
        <v>SCCPs X-Cl%</v>
      </c>
      <c r="AB122" s="6" t="str">
        <f t="shared" si="17"/>
        <v>C10</v>
      </c>
      <c r="AC122" s="6" t="str">
        <f t="shared" si="18"/>
        <v>SCCP</v>
      </c>
      <c r="AD122" s="6" t="str">
        <f t="shared" si="19"/>
        <v>C10H11Cl11</v>
      </c>
      <c r="AE122" s="4">
        <f t="shared" ca="1" si="15"/>
        <v>0</v>
      </c>
      <c r="AF122" s="35"/>
    </row>
    <row r="123" spans="1:32" x14ac:dyDescent="0.2">
      <c r="A123" s="21" t="s">
        <v>116</v>
      </c>
      <c r="B123" s="22" t="s">
        <v>125</v>
      </c>
      <c r="C123" s="22" t="s">
        <v>6</v>
      </c>
      <c r="D123" s="22" t="s">
        <v>99</v>
      </c>
      <c r="E123" s="20" t="s">
        <v>35</v>
      </c>
      <c r="F123" s="28">
        <v>0.125</v>
      </c>
      <c r="G123" s="29">
        <v>0.25</v>
      </c>
      <c r="H123" s="29">
        <v>0.5</v>
      </c>
      <c r="I123" s="29">
        <v>1</v>
      </c>
      <c r="J123" s="29">
        <v>2</v>
      </c>
      <c r="K123" s="29">
        <v>4</v>
      </c>
      <c r="L123" s="29">
        <v>8</v>
      </c>
      <c r="M123" s="27">
        <v>16</v>
      </c>
      <c r="N123" s="23"/>
      <c r="O123" s="23"/>
      <c r="P123" s="23"/>
      <c r="Q123" s="23"/>
      <c r="R123" s="23"/>
      <c r="S123" s="23"/>
      <c r="T123" s="23"/>
      <c r="U123" s="20"/>
      <c r="V123" s="23" t="e">
        <f ca="1">RSQ(INDIRECT(ADDRESS(ROW(),COLUMN()-9+MATCH(MIN(N123:U123),N123:U123,0)),TRUE):INDIRECT(ADDRESS(ROW(),COLUMN()-9+MATCH(MAX(N123:U123),N123:U123,0)),TRUE),INDIRECT(ADDRESS(ROW(),COLUMN()-17+MATCH(MIN(N123:U123),N123:U123,0)),TRUE):INDIRECT(ADDRESS(ROW(),COLUMN()-17+MATCH(MAX(N123:U123),N123:U123,0)),TRUE))</f>
        <v>#N/A</v>
      </c>
      <c r="W123" s="40" t="e">
        <f ca="1">ROUND(SLOPE(INDIRECT(ADDRESS(ROW(),COLUMN()-10+MATCH(MIN(N123:U123),N123:U123,0)),TRUE):INDIRECT(ADDRESS(ROW(),COLUMN()-10+MATCH(MAX(N123:U123),N123:U123,0)),TRUE),INDIRECT(ADDRESS(ROW(),COLUMN()-18+MATCH(MIN(N123:U123),N123:U123,0)),TRUE):INDIRECT(ADDRESS(ROW(),COLUMN()-18+MATCH(MAX(N123:U123),N123:U123,0)),TRUE)),0)</f>
        <v>#N/A</v>
      </c>
      <c r="Y123" s="35"/>
      <c r="Z123" s="7" t="str">
        <f t="shared" si="20"/>
        <v>E-SCCP</v>
      </c>
      <c r="AA123" s="6" t="str">
        <f t="shared" si="14"/>
        <v>SCCPs X-Cl%</v>
      </c>
      <c r="AB123" s="6" t="str">
        <f t="shared" si="17"/>
        <v>C11</v>
      </c>
      <c r="AC123" s="6" t="str">
        <f t="shared" si="18"/>
        <v>SCCP</v>
      </c>
      <c r="AD123" s="6" t="str">
        <f t="shared" si="19"/>
        <v>C11H19Cl5</v>
      </c>
      <c r="AE123" s="4">
        <f t="shared" ca="1" si="15"/>
        <v>0</v>
      </c>
      <c r="AF123" s="35"/>
    </row>
    <row r="124" spans="1:32" x14ac:dyDescent="0.2">
      <c r="A124" s="21" t="s">
        <v>116</v>
      </c>
      <c r="B124" s="22" t="s">
        <v>125</v>
      </c>
      <c r="C124" s="22" t="s">
        <v>6</v>
      </c>
      <c r="D124" s="22" t="s">
        <v>99</v>
      </c>
      <c r="E124" s="20" t="s">
        <v>5</v>
      </c>
      <c r="F124" s="19">
        <v>0.125</v>
      </c>
      <c r="G124" s="23">
        <v>0.25</v>
      </c>
      <c r="H124" s="23">
        <v>0.5</v>
      </c>
      <c r="I124" s="23">
        <v>1</v>
      </c>
      <c r="J124" s="23">
        <v>2</v>
      </c>
      <c r="K124" s="23">
        <v>4</v>
      </c>
      <c r="L124" s="23">
        <v>8</v>
      </c>
      <c r="M124" s="20">
        <v>16</v>
      </c>
      <c r="N124" s="23"/>
      <c r="O124" s="23"/>
      <c r="P124" s="23"/>
      <c r="Q124" s="23"/>
      <c r="R124" s="23"/>
      <c r="S124" s="23"/>
      <c r="T124" s="23"/>
      <c r="U124" s="20"/>
      <c r="V124" s="23" t="e">
        <f ca="1">RSQ(INDIRECT(ADDRESS(ROW(),COLUMN()-9+MATCH(MIN(N124:U124),N124:U124,0)),TRUE):INDIRECT(ADDRESS(ROW(),COLUMN()-9+MATCH(MAX(N124:U124),N124:U124,0)),TRUE),INDIRECT(ADDRESS(ROW(),COLUMN()-17+MATCH(MIN(N124:U124),N124:U124,0)),TRUE):INDIRECT(ADDRESS(ROW(),COLUMN()-17+MATCH(MAX(N124:U124),N124:U124,0)),TRUE))</f>
        <v>#N/A</v>
      </c>
      <c r="W124" s="40" t="e">
        <f ca="1">ROUND(SLOPE(INDIRECT(ADDRESS(ROW(),COLUMN()-10+MATCH(MIN(N124:U124),N124:U124,0)),TRUE):INDIRECT(ADDRESS(ROW(),COLUMN()-10+MATCH(MAX(N124:U124),N124:U124,0)),TRUE),INDIRECT(ADDRESS(ROW(),COLUMN()-18+MATCH(MIN(N124:U124),N124:U124,0)),TRUE):INDIRECT(ADDRESS(ROW(),COLUMN()-18+MATCH(MAX(N124:U124),N124:U124,0)),TRUE)),0)</f>
        <v>#N/A</v>
      </c>
      <c r="Y124" s="35"/>
      <c r="Z124" s="7" t="str">
        <f t="shared" si="20"/>
        <v>E-SCCP</v>
      </c>
      <c r="AA124" s="6" t="str">
        <f t="shared" si="14"/>
        <v>SCCPs X-Cl%</v>
      </c>
      <c r="AB124" s="6" t="str">
        <f t="shared" si="17"/>
        <v>C11</v>
      </c>
      <c r="AC124" s="6" t="str">
        <f t="shared" si="18"/>
        <v>SCCP</v>
      </c>
      <c r="AD124" s="6" t="str">
        <f t="shared" si="19"/>
        <v>C11H18Cl6</v>
      </c>
      <c r="AE124" s="4">
        <f t="shared" ca="1" si="15"/>
        <v>0</v>
      </c>
      <c r="AF124" s="35"/>
    </row>
    <row r="125" spans="1:32" x14ac:dyDescent="0.2">
      <c r="A125" s="21" t="s">
        <v>116</v>
      </c>
      <c r="B125" s="22" t="s">
        <v>125</v>
      </c>
      <c r="C125" s="22" t="s">
        <v>6</v>
      </c>
      <c r="D125" s="22" t="s">
        <v>99</v>
      </c>
      <c r="E125" s="20" t="s">
        <v>7</v>
      </c>
      <c r="F125" s="19">
        <v>0.125</v>
      </c>
      <c r="G125" s="23">
        <v>0.25</v>
      </c>
      <c r="H125" s="23">
        <v>0.5</v>
      </c>
      <c r="I125" s="23">
        <v>1</v>
      </c>
      <c r="J125" s="23">
        <v>2</v>
      </c>
      <c r="K125" s="23">
        <v>4</v>
      </c>
      <c r="L125" s="23">
        <v>8</v>
      </c>
      <c r="M125" s="20">
        <v>16</v>
      </c>
      <c r="N125" s="23"/>
      <c r="O125" s="23"/>
      <c r="P125" s="23">
        <v>800</v>
      </c>
      <c r="Q125" s="23">
        <v>1600</v>
      </c>
      <c r="R125" s="23">
        <v>3200</v>
      </c>
      <c r="S125" s="23">
        <v>6400</v>
      </c>
      <c r="T125" s="23">
        <v>12800</v>
      </c>
      <c r="U125" s="20">
        <v>25600</v>
      </c>
      <c r="V125" s="23">
        <f ca="1">RSQ(INDIRECT(ADDRESS(ROW(),COLUMN()-9+MATCH(MIN(N125:U125),N125:U125,0)),TRUE):INDIRECT(ADDRESS(ROW(),COLUMN()-9+MATCH(MAX(N125:U125),N125:U125,0)),TRUE),INDIRECT(ADDRESS(ROW(),COLUMN()-17+MATCH(MIN(N125:U125),N125:U125,0)),TRUE):INDIRECT(ADDRESS(ROW(),COLUMN()-17+MATCH(MAX(N125:U125),N125:U125,0)),TRUE))</f>
        <v>1</v>
      </c>
      <c r="W125" s="40">
        <f ca="1">ROUND(SLOPE(INDIRECT(ADDRESS(ROW(),COLUMN()-10+MATCH(MIN(N125:U125),N125:U125,0)),TRUE):INDIRECT(ADDRESS(ROW(),COLUMN()-10+MATCH(MAX(N125:U125),N125:U125,0)),TRUE),INDIRECT(ADDRESS(ROW(),COLUMN()-18+MATCH(MIN(N125:U125),N125:U125,0)),TRUE):INDIRECT(ADDRESS(ROW(),COLUMN()-18+MATCH(MAX(N125:U125),N125:U125,0)),TRUE)),0)</f>
        <v>1600</v>
      </c>
      <c r="Y125" s="35"/>
      <c r="Z125" s="7" t="str">
        <f t="shared" si="20"/>
        <v>E-SCCP</v>
      </c>
      <c r="AA125" s="6" t="str">
        <f t="shared" si="14"/>
        <v>SCCPs X-Cl%</v>
      </c>
      <c r="AB125" s="6" t="str">
        <f t="shared" si="17"/>
        <v>C11</v>
      </c>
      <c r="AC125" s="6" t="str">
        <f t="shared" si="18"/>
        <v>SCCP</v>
      </c>
      <c r="AD125" s="6" t="str">
        <f t="shared" si="19"/>
        <v>C11H17Cl7</v>
      </c>
      <c r="AE125" s="4">
        <f t="shared" ca="1" si="15"/>
        <v>1600</v>
      </c>
      <c r="AF125" s="35"/>
    </row>
    <row r="126" spans="1:32" x14ac:dyDescent="0.2">
      <c r="A126" s="21" t="s">
        <v>116</v>
      </c>
      <c r="B126" s="22" t="s">
        <v>125</v>
      </c>
      <c r="C126" s="22" t="s">
        <v>6</v>
      </c>
      <c r="D126" s="22" t="s">
        <v>99</v>
      </c>
      <c r="E126" s="20" t="s">
        <v>8</v>
      </c>
      <c r="F126" s="19">
        <v>0.125</v>
      </c>
      <c r="G126" s="23">
        <v>0.25</v>
      </c>
      <c r="H126" s="23">
        <v>0.5</v>
      </c>
      <c r="I126" s="23">
        <v>1</v>
      </c>
      <c r="J126" s="23">
        <v>2</v>
      </c>
      <c r="K126" s="23">
        <v>4</v>
      </c>
      <c r="L126" s="23">
        <v>8</v>
      </c>
      <c r="M126" s="20">
        <v>16</v>
      </c>
      <c r="N126" s="23">
        <v>7500</v>
      </c>
      <c r="O126" s="23">
        <v>15000</v>
      </c>
      <c r="P126" s="23">
        <v>30000</v>
      </c>
      <c r="Q126" s="23">
        <v>60000</v>
      </c>
      <c r="R126" s="23">
        <v>120000</v>
      </c>
      <c r="S126" s="23">
        <v>240000</v>
      </c>
      <c r="T126" s="23">
        <v>480000</v>
      </c>
      <c r="U126" s="20">
        <v>960000</v>
      </c>
      <c r="V126" s="23">
        <f ca="1">RSQ(INDIRECT(ADDRESS(ROW(),COLUMN()-9+MATCH(MIN(N126:U126),N126:U126,0)),TRUE):INDIRECT(ADDRESS(ROW(),COLUMN()-9+MATCH(MAX(N126:U126),N126:U126,0)),TRUE),INDIRECT(ADDRESS(ROW(),COLUMN()-17+MATCH(MIN(N126:U126),N126:U126,0)),TRUE):INDIRECT(ADDRESS(ROW(),COLUMN()-17+MATCH(MAX(N126:U126),N126:U126,0)),TRUE))</f>
        <v>1</v>
      </c>
      <c r="W126" s="40">
        <f ca="1">ROUND(SLOPE(INDIRECT(ADDRESS(ROW(),COLUMN()-10+MATCH(MIN(N126:U126),N126:U126,0)),TRUE):INDIRECT(ADDRESS(ROW(),COLUMN()-10+MATCH(MAX(N126:U126),N126:U126,0)),TRUE),INDIRECT(ADDRESS(ROW(),COLUMN()-18+MATCH(MIN(N126:U126),N126:U126,0)),TRUE):INDIRECT(ADDRESS(ROW(),COLUMN()-18+MATCH(MAX(N126:U126),N126:U126,0)),TRUE)),0)</f>
        <v>60000</v>
      </c>
      <c r="Y126" s="35"/>
      <c r="Z126" s="7" t="str">
        <f t="shared" si="20"/>
        <v>E-SCCP</v>
      </c>
      <c r="AA126" s="6" t="str">
        <f t="shared" si="14"/>
        <v>SCCPs X-Cl%</v>
      </c>
      <c r="AB126" s="6" t="str">
        <f t="shared" si="17"/>
        <v>C11</v>
      </c>
      <c r="AC126" s="6" t="str">
        <f t="shared" si="18"/>
        <v>SCCP</v>
      </c>
      <c r="AD126" s="6" t="str">
        <f t="shared" si="19"/>
        <v>C11H16Cl8</v>
      </c>
      <c r="AE126" s="4">
        <f t="shared" ca="1" si="15"/>
        <v>60000</v>
      </c>
      <c r="AF126" s="35"/>
    </row>
    <row r="127" spans="1:32" x14ac:dyDescent="0.2">
      <c r="A127" s="21" t="s">
        <v>116</v>
      </c>
      <c r="B127" s="22" t="s">
        <v>125</v>
      </c>
      <c r="C127" s="22" t="s">
        <v>6</v>
      </c>
      <c r="D127" s="22" t="s">
        <v>99</v>
      </c>
      <c r="E127" s="20" t="s">
        <v>9</v>
      </c>
      <c r="F127" s="19">
        <v>0.125</v>
      </c>
      <c r="G127" s="23">
        <v>0.25</v>
      </c>
      <c r="H127" s="23">
        <v>0.5</v>
      </c>
      <c r="I127" s="23">
        <v>1</v>
      </c>
      <c r="J127" s="23">
        <v>2</v>
      </c>
      <c r="K127" s="23">
        <v>4</v>
      </c>
      <c r="L127" s="23">
        <v>8</v>
      </c>
      <c r="M127" s="20">
        <v>16</v>
      </c>
      <c r="N127" s="23">
        <v>9000</v>
      </c>
      <c r="O127" s="23">
        <v>18000</v>
      </c>
      <c r="P127" s="23">
        <v>36000</v>
      </c>
      <c r="Q127" s="23">
        <v>72000</v>
      </c>
      <c r="R127" s="23">
        <v>144000</v>
      </c>
      <c r="S127" s="23">
        <v>288000</v>
      </c>
      <c r="T127" s="23">
        <v>576000</v>
      </c>
      <c r="U127" s="20">
        <v>1152000</v>
      </c>
      <c r="V127" s="23">
        <f ca="1">RSQ(INDIRECT(ADDRESS(ROW(),COLUMN()-9+MATCH(MIN(N127:U127),N127:U127,0)),TRUE):INDIRECT(ADDRESS(ROW(),COLUMN()-9+MATCH(MAX(N127:U127),N127:U127,0)),TRUE),INDIRECT(ADDRESS(ROW(),COLUMN()-17+MATCH(MIN(N127:U127),N127:U127,0)),TRUE):INDIRECT(ADDRESS(ROW(),COLUMN()-17+MATCH(MAX(N127:U127),N127:U127,0)),TRUE))</f>
        <v>0.99999999999999956</v>
      </c>
      <c r="W127" s="40">
        <f ca="1">ROUND(SLOPE(INDIRECT(ADDRESS(ROW(),COLUMN()-10+MATCH(MIN(N127:U127),N127:U127,0)),TRUE):INDIRECT(ADDRESS(ROW(),COLUMN()-10+MATCH(MAX(N127:U127),N127:U127,0)),TRUE),INDIRECT(ADDRESS(ROW(),COLUMN()-18+MATCH(MIN(N127:U127),N127:U127,0)),TRUE):INDIRECT(ADDRESS(ROW(),COLUMN()-18+MATCH(MAX(N127:U127),N127:U127,0)),TRUE)),0)</f>
        <v>72000</v>
      </c>
      <c r="Y127" s="35"/>
      <c r="Z127" s="7" t="str">
        <f t="shared" si="20"/>
        <v>E-SCCP</v>
      </c>
      <c r="AA127" s="6" t="str">
        <f t="shared" si="14"/>
        <v>SCCPs X-Cl%</v>
      </c>
      <c r="AB127" s="6" t="str">
        <f t="shared" si="17"/>
        <v>C11</v>
      </c>
      <c r="AC127" s="6" t="str">
        <f t="shared" si="18"/>
        <v>SCCP</v>
      </c>
      <c r="AD127" s="6" t="str">
        <f t="shared" si="19"/>
        <v>C11H15Cl9</v>
      </c>
      <c r="AE127" s="4">
        <f t="shared" ca="1" si="15"/>
        <v>72000</v>
      </c>
      <c r="AF127" s="35"/>
    </row>
    <row r="128" spans="1:32" x14ac:dyDescent="0.2">
      <c r="A128" s="21" t="s">
        <v>116</v>
      </c>
      <c r="B128" s="22" t="s">
        <v>125</v>
      </c>
      <c r="C128" s="22" t="s">
        <v>6</v>
      </c>
      <c r="D128" s="22" t="s">
        <v>99</v>
      </c>
      <c r="E128" s="20" t="s">
        <v>37</v>
      </c>
      <c r="F128" s="19">
        <v>0.125</v>
      </c>
      <c r="G128" s="23">
        <v>0.25</v>
      </c>
      <c r="H128" s="23">
        <v>0.5</v>
      </c>
      <c r="I128" s="23">
        <v>1</v>
      </c>
      <c r="J128" s="23">
        <v>2</v>
      </c>
      <c r="K128" s="23">
        <v>4</v>
      </c>
      <c r="L128" s="23">
        <v>8</v>
      </c>
      <c r="M128" s="20">
        <v>16</v>
      </c>
      <c r="N128" s="23">
        <v>8500</v>
      </c>
      <c r="O128" s="23">
        <v>17000</v>
      </c>
      <c r="P128" s="23">
        <v>34000</v>
      </c>
      <c r="Q128" s="23">
        <v>68000</v>
      </c>
      <c r="R128" s="23">
        <v>136000</v>
      </c>
      <c r="S128" s="23">
        <v>272000</v>
      </c>
      <c r="T128" s="23">
        <v>544000</v>
      </c>
      <c r="U128" s="20">
        <v>1088000</v>
      </c>
      <c r="V128" s="23">
        <f ca="1">RSQ(INDIRECT(ADDRESS(ROW(),COLUMN()-9+MATCH(MIN(N128:U128),N128:U128,0)),TRUE):INDIRECT(ADDRESS(ROW(),COLUMN()-9+MATCH(MAX(N128:U128),N128:U128,0)),TRUE),INDIRECT(ADDRESS(ROW(),COLUMN()-17+MATCH(MIN(N128:U128),N128:U128,0)),TRUE):INDIRECT(ADDRESS(ROW(),COLUMN()-17+MATCH(MAX(N128:U128),N128:U128,0)),TRUE))</f>
        <v>0.99999999999999978</v>
      </c>
      <c r="W128" s="40">
        <f ca="1">ROUND(SLOPE(INDIRECT(ADDRESS(ROW(),COLUMN()-10+MATCH(MIN(N128:U128),N128:U128,0)),TRUE):INDIRECT(ADDRESS(ROW(),COLUMN()-10+MATCH(MAX(N128:U128),N128:U128,0)),TRUE),INDIRECT(ADDRESS(ROW(),COLUMN()-18+MATCH(MIN(N128:U128),N128:U128,0)),TRUE):INDIRECT(ADDRESS(ROW(),COLUMN()-18+MATCH(MAX(N128:U128),N128:U128,0)),TRUE)),0)</f>
        <v>68000</v>
      </c>
      <c r="Y128" s="35"/>
      <c r="Z128" s="7" t="str">
        <f t="shared" si="20"/>
        <v>E-SCCP</v>
      </c>
      <c r="AA128" s="6" t="str">
        <f t="shared" si="14"/>
        <v>SCCPs X-Cl%</v>
      </c>
      <c r="AB128" s="6" t="str">
        <f t="shared" si="17"/>
        <v>C11</v>
      </c>
      <c r="AC128" s="6" t="str">
        <f t="shared" si="18"/>
        <v>SCCP</v>
      </c>
      <c r="AD128" s="6" t="str">
        <f t="shared" si="19"/>
        <v>C11H14Cl10</v>
      </c>
      <c r="AE128" s="4">
        <f t="shared" ca="1" si="15"/>
        <v>68000</v>
      </c>
      <c r="AF128" s="35"/>
    </row>
    <row r="129" spans="1:32" x14ac:dyDescent="0.2">
      <c r="A129" s="21" t="s">
        <v>116</v>
      </c>
      <c r="B129" s="22" t="s">
        <v>125</v>
      </c>
      <c r="C129" s="22" t="s">
        <v>6</v>
      </c>
      <c r="D129" s="22" t="s">
        <v>99</v>
      </c>
      <c r="E129" s="20" t="s">
        <v>38</v>
      </c>
      <c r="F129" s="25">
        <v>0.125</v>
      </c>
      <c r="G129" s="26">
        <v>0.25</v>
      </c>
      <c r="H129" s="26">
        <v>0.5</v>
      </c>
      <c r="I129" s="26">
        <v>1</v>
      </c>
      <c r="J129" s="26">
        <v>2</v>
      </c>
      <c r="K129" s="26">
        <v>4</v>
      </c>
      <c r="L129" s="26">
        <v>8</v>
      </c>
      <c r="M129" s="24">
        <v>16</v>
      </c>
      <c r="N129" s="23"/>
      <c r="O129" s="23"/>
      <c r="P129" s="23"/>
      <c r="Q129" s="23"/>
      <c r="R129" s="23"/>
      <c r="S129" s="23"/>
      <c r="T129" s="23"/>
      <c r="U129" s="20"/>
      <c r="V129" s="23" t="e">
        <f ca="1">RSQ(INDIRECT(ADDRESS(ROW(),COLUMN()-9+MATCH(MIN(N129:U129),N129:U129,0)),TRUE):INDIRECT(ADDRESS(ROW(),COLUMN()-9+MATCH(MAX(N129:U129),N129:U129,0)),TRUE),INDIRECT(ADDRESS(ROW(),COLUMN()-17+MATCH(MIN(N129:U129),N129:U129,0)),TRUE):INDIRECT(ADDRESS(ROW(),COLUMN()-17+MATCH(MAX(N129:U129),N129:U129,0)),TRUE))</f>
        <v>#N/A</v>
      </c>
      <c r="W129" s="40" t="e">
        <f ca="1">ROUND(SLOPE(INDIRECT(ADDRESS(ROW(),COLUMN()-10+MATCH(MIN(N129:U129),N129:U129,0)),TRUE):INDIRECT(ADDRESS(ROW(),COLUMN()-10+MATCH(MAX(N129:U129),N129:U129,0)),TRUE),INDIRECT(ADDRESS(ROW(),COLUMN()-18+MATCH(MIN(N129:U129),N129:U129,0)),TRUE):INDIRECT(ADDRESS(ROW(),COLUMN()-18+MATCH(MAX(N129:U129),N129:U129,0)),TRUE)),0)</f>
        <v>#N/A</v>
      </c>
      <c r="Y129" s="35"/>
      <c r="Z129" s="7" t="str">
        <f t="shared" si="20"/>
        <v>E-SCCP</v>
      </c>
      <c r="AA129" s="6" t="str">
        <f t="shared" si="14"/>
        <v>SCCPs X-Cl%</v>
      </c>
      <c r="AB129" s="6" t="str">
        <f t="shared" si="17"/>
        <v>C11</v>
      </c>
      <c r="AC129" s="6" t="str">
        <f t="shared" si="18"/>
        <v>SCCP</v>
      </c>
      <c r="AD129" s="6" t="str">
        <f t="shared" si="19"/>
        <v>C11H13Cl11</v>
      </c>
      <c r="AE129" s="4">
        <f t="shared" ca="1" si="15"/>
        <v>0</v>
      </c>
      <c r="AF129" s="35"/>
    </row>
    <row r="130" spans="1:32" x14ac:dyDescent="0.2">
      <c r="A130" s="21" t="s">
        <v>116</v>
      </c>
      <c r="B130" s="22" t="s">
        <v>125</v>
      </c>
      <c r="C130" s="22" t="s">
        <v>11</v>
      </c>
      <c r="D130" s="22" t="s">
        <v>99</v>
      </c>
      <c r="E130" s="20" t="s">
        <v>41</v>
      </c>
      <c r="F130" s="28">
        <v>0.125</v>
      </c>
      <c r="G130" s="29">
        <v>0.25</v>
      </c>
      <c r="H130" s="29">
        <v>0.5</v>
      </c>
      <c r="I130" s="29">
        <v>1</v>
      </c>
      <c r="J130" s="29">
        <v>2</v>
      </c>
      <c r="K130" s="29">
        <v>4</v>
      </c>
      <c r="L130" s="29">
        <v>8</v>
      </c>
      <c r="M130" s="27">
        <v>16</v>
      </c>
      <c r="N130" s="23"/>
      <c r="O130" s="23"/>
      <c r="P130" s="23"/>
      <c r="Q130" s="23"/>
      <c r="R130" s="23"/>
      <c r="S130" s="23"/>
      <c r="T130" s="23"/>
      <c r="U130" s="20"/>
      <c r="V130" s="23" t="e">
        <f ca="1">RSQ(INDIRECT(ADDRESS(ROW(),COLUMN()-9+MATCH(MIN(N130:U130),N130:U130,0)),TRUE):INDIRECT(ADDRESS(ROW(),COLUMN()-9+MATCH(MAX(N130:U130),N130:U130,0)),TRUE),INDIRECT(ADDRESS(ROW(),COLUMN()-17+MATCH(MIN(N130:U130),N130:U130,0)),TRUE):INDIRECT(ADDRESS(ROW(),COLUMN()-17+MATCH(MAX(N130:U130),N130:U130,0)),TRUE))</f>
        <v>#N/A</v>
      </c>
      <c r="W130" s="40" t="e">
        <f ca="1">ROUND(SLOPE(INDIRECT(ADDRESS(ROW(),COLUMN()-10+MATCH(MIN(N130:U130),N130:U130,0)),TRUE):INDIRECT(ADDRESS(ROW(),COLUMN()-10+MATCH(MAX(N130:U130),N130:U130,0)),TRUE),INDIRECT(ADDRESS(ROW(),COLUMN()-18+MATCH(MIN(N130:U130),N130:U130,0)),TRUE):INDIRECT(ADDRESS(ROW(),COLUMN()-18+MATCH(MAX(N130:U130),N130:U130,0)),TRUE)),0)</f>
        <v>#N/A</v>
      </c>
      <c r="Y130" s="35"/>
      <c r="Z130" s="7" t="str">
        <f t="shared" si="20"/>
        <v>E-SCCP</v>
      </c>
      <c r="AA130" s="6" t="str">
        <f t="shared" si="14"/>
        <v>SCCPs X-Cl%</v>
      </c>
      <c r="AB130" s="6" t="str">
        <f t="shared" si="17"/>
        <v>C12</v>
      </c>
      <c r="AC130" s="6" t="str">
        <f t="shared" si="18"/>
        <v>SCCP</v>
      </c>
      <c r="AD130" s="6" t="str">
        <f t="shared" si="19"/>
        <v>C12H21Cl5</v>
      </c>
      <c r="AE130" s="4">
        <f t="shared" ca="1" si="15"/>
        <v>0</v>
      </c>
      <c r="AF130" s="35"/>
    </row>
    <row r="131" spans="1:32" x14ac:dyDescent="0.2">
      <c r="A131" s="21" t="s">
        <v>116</v>
      </c>
      <c r="B131" s="22" t="s">
        <v>125</v>
      </c>
      <c r="C131" s="22" t="s">
        <v>11</v>
      </c>
      <c r="D131" s="22" t="s">
        <v>99</v>
      </c>
      <c r="E131" s="20" t="s">
        <v>23</v>
      </c>
      <c r="F131" s="19">
        <v>0.125</v>
      </c>
      <c r="G131" s="23">
        <v>0.25</v>
      </c>
      <c r="H131" s="23">
        <v>0.5</v>
      </c>
      <c r="I131" s="23">
        <v>1</v>
      </c>
      <c r="J131" s="23">
        <v>2</v>
      </c>
      <c r="K131" s="23">
        <v>4</v>
      </c>
      <c r="L131" s="23">
        <v>8</v>
      </c>
      <c r="M131" s="20">
        <v>16</v>
      </c>
      <c r="N131" s="23"/>
      <c r="O131" s="23"/>
      <c r="P131" s="23"/>
      <c r="Q131" s="23"/>
      <c r="R131" s="23"/>
      <c r="S131" s="23"/>
      <c r="T131" s="23"/>
      <c r="U131" s="20"/>
      <c r="V131" s="23" t="e">
        <f ca="1">RSQ(INDIRECT(ADDRESS(ROW(),COLUMN()-9+MATCH(MIN(N131:U131),N131:U131,0)),TRUE):INDIRECT(ADDRESS(ROW(),COLUMN()-9+MATCH(MAX(N131:U131),N131:U131,0)),TRUE),INDIRECT(ADDRESS(ROW(),COLUMN()-17+MATCH(MIN(N131:U131),N131:U131,0)),TRUE):INDIRECT(ADDRESS(ROW(),COLUMN()-17+MATCH(MAX(N131:U131),N131:U131,0)),TRUE))</f>
        <v>#N/A</v>
      </c>
      <c r="W131" s="40" t="e">
        <f ca="1">ROUND(SLOPE(INDIRECT(ADDRESS(ROW(),COLUMN()-10+MATCH(MIN(N131:U131),N131:U131,0)),TRUE):INDIRECT(ADDRESS(ROW(),COLUMN()-10+MATCH(MAX(N131:U131),N131:U131,0)),TRUE),INDIRECT(ADDRESS(ROW(),COLUMN()-18+MATCH(MIN(N131:U131),N131:U131,0)),TRUE):INDIRECT(ADDRESS(ROW(),COLUMN()-18+MATCH(MAX(N131:U131),N131:U131,0)),TRUE)),0)</f>
        <v>#N/A</v>
      </c>
      <c r="Y131" s="35"/>
      <c r="Z131" s="7" t="str">
        <f t="shared" si="20"/>
        <v>E-SCCP</v>
      </c>
      <c r="AA131" s="6" t="str">
        <f t="shared" si="14"/>
        <v>SCCPs X-Cl%</v>
      </c>
      <c r="AB131" s="6" t="str">
        <f t="shared" si="17"/>
        <v>C12</v>
      </c>
      <c r="AC131" s="6" t="str">
        <f t="shared" si="18"/>
        <v>SCCP</v>
      </c>
      <c r="AD131" s="6" t="str">
        <f t="shared" si="19"/>
        <v>C12H20Cl6</v>
      </c>
      <c r="AE131" s="4">
        <f t="shared" ca="1" si="15"/>
        <v>0</v>
      </c>
      <c r="AF131" s="35"/>
    </row>
    <row r="132" spans="1:32" x14ac:dyDescent="0.2">
      <c r="A132" s="21" t="s">
        <v>116</v>
      </c>
      <c r="B132" s="22" t="s">
        <v>125</v>
      </c>
      <c r="C132" s="22" t="s">
        <v>11</v>
      </c>
      <c r="D132" s="22" t="s">
        <v>99</v>
      </c>
      <c r="E132" s="20" t="s">
        <v>10</v>
      </c>
      <c r="F132" s="19">
        <v>0.125</v>
      </c>
      <c r="G132" s="23">
        <v>0.25</v>
      </c>
      <c r="H132" s="23">
        <v>0.5</v>
      </c>
      <c r="I132" s="23">
        <v>1</v>
      </c>
      <c r="J132" s="23">
        <v>2</v>
      </c>
      <c r="K132" s="23">
        <v>4</v>
      </c>
      <c r="L132" s="23">
        <v>8</v>
      </c>
      <c r="M132" s="20">
        <v>16</v>
      </c>
      <c r="N132" s="23"/>
      <c r="O132" s="23"/>
      <c r="P132" s="23"/>
      <c r="Q132" s="23"/>
      <c r="R132" s="23"/>
      <c r="S132" s="23"/>
      <c r="T132" s="23"/>
      <c r="U132" s="20"/>
      <c r="V132" s="23" t="e">
        <f ca="1">RSQ(INDIRECT(ADDRESS(ROW(),COLUMN()-9+MATCH(MIN(N132:U132),N132:U132,0)),TRUE):INDIRECT(ADDRESS(ROW(),COLUMN()-9+MATCH(MAX(N132:U132),N132:U132,0)),TRUE),INDIRECT(ADDRESS(ROW(),COLUMN()-17+MATCH(MIN(N132:U132),N132:U132,0)),TRUE):INDIRECT(ADDRESS(ROW(),COLUMN()-17+MATCH(MAX(N132:U132),N132:U132,0)),TRUE))</f>
        <v>#N/A</v>
      </c>
      <c r="W132" s="40" t="e">
        <f ca="1">ROUND(SLOPE(INDIRECT(ADDRESS(ROW(),COLUMN()-10+MATCH(MIN(N132:U132),N132:U132,0)),TRUE):INDIRECT(ADDRESS(ROW(),COLUMN()-10+MATCH(MAX(N132:U132),N132:U132,0)),TRUE),INDIRECT(ADDRESS(ROW(),COLUMN()-18+MATCH(MIN(N132:U132),N132:U132,0)),TRUE):INDIRECT(ADDRESS(ROW(),COLUMN()-18+MATCH(MAX(N132:U132),N132:U132,0)),TRUE)),0)</f>
        <v>#N/A</v>
      </c>
      <c r="Y132" s="35"/>
      <c r="Z132" s="7" t="str">
        <f t="shared" si="20"/>
        <v>E-SCCP</v>
      </c>
      <c r="AA132" s="6" t="str">
        <f t="shared" si="14"/>
        <v>SCCPs X-Cl%</v>
      </c>
      <c r="AB132" s="6" t="str">
        <f t="shared" ref="AB132:AB143" si="21">C132</f>
        <v>C12</v>
      </c>
      <c r="AC132" s="6" t="str">
        <f t="shared" ref="AC132:AC143" si="22">D132</f>
        <v>SCCP</v>
      </c>
      <c r="AD132" s="6" t="str">
        <f t="shared" ref="AD132:AD143" si="23">E132</f>
        <v>C12H19Cl7</v>
      </c>
      <c r="AE132" s="4">
        <f t="shared" ca="1" si="15"/>
        <v>0</v>
      </c>
      <c r="AF132" s="35"/>
    </row>
    <row r="133" spans="1:32" x14ac:dyDescent="0.2">
      <c r="A133" s="21" t="s">
        <v>116</v>
      </c>
      <c r="B133" s="22" t="s">
        <v>125</v>
      </c>
      <c r="C133" s="22" t="s">
        <v>11</v>
      </c>
      <c r="D133" s="22" t="s">
        <v>99</v>
      </c>
      <c r="E133" s="20" t="s">
        <v>12</v>
      </c>
      <c r="F133" s="19">
        <v>0.125</v>
      </c>
      <c r="G133" s="23">
        <v>0.25</v>
      </c>
      <c r="H133" s="23">
        <v>0.5</v>
      </c>
      <c r="I133" s="23">
        <v>1</v>
      </c>
      <c r="J133" s="23">
        <v>2</v>
      </c>
      <c r="K133" s="23">
        <v>4</v>
      </c>
      <c r="L133" s="23">
        <v>8</v>
      </c>
      <c r="M133" s="20">
        <v>16</v>
      </c>
      <c r="N133" s="23">
        <v>3000</v>
      </c>
      <c r="O133" s="23">
        <v>6000</v>
      </c>
      <c r="P133" s="23">
        <v>12000</v>
      </c>
      <c r="Q133" s="23">
        <v>24000</v>
      </c>
      <c r="R133" s="23">
        <v>48000</v>
      </c>
      <c r="S133" s="23">
        <v>96000</v>
      </c>
      <c r="T133" s="23">
        <v>192000</v>
      </c>
      <c r="U133" s="20">
        <v>384000</v>
      </c>
      <c r="V133" s="23">
        <f ca="1">RSQ(INDIRECT(ADDRESS(ROW(),COLUMN()-9+MATCH(MIN(N133:U133),N133:U133,0)),TRUE):INDIRECT(ADDRESS(ROW(),COLUMN()-9+MATCH(MAX(N133:U133),N133:U133,0)),TRUE),INDIRECT(ADDRESS(ROW(),COLUMN()-17+MATCH(MIN(N133:U133),N133:U133,0)),TRUE):INDIRECT(ADDRESS(ROW(),COLUMN()-17+MATCH(MAX(N133:U133),N133:U133,0)),TRUE))</f>
        <v>1</v>
      </c>
      <c r="W133" s="40">
        <f ca="1">ROUND(SLOPE(INDIRECT(ADDRESS(ROW(),COLUMN()-10+MATCH(MIN(N133:U133),N133:U133,0)),TRUE):INDIRECT(ADDRESS(ROW(),COLUMN()-10+MATCH(MAX(N133:U133),N133:U133,0)),TRUE),INDIRECT(ADDRESS(ROW(),COLUMN()-18+MATCH(MIN(N133:U133),N133:U133,0)),TRUE):INDIRECT(ADDRESS(ROW(),COLUMN()-18+MATCH(MAX(N133:U133),N133:U133,0)),TRUE)),0)</f>
        <v>24000</v>
      </c>
      <c r="Y133" s="35"/>
      <c r="Z133" s="7" t="str">
        <f t="shared" si="20"/>
        <v>E-SCCP</v>
      </c>
      <c r="AA133" s="6" t="str">
        <f t="shared" ref="AA133:AA143" si="24">IF(ISBLANK(B133),"",B133)</f>
        <v>SCCPs X-Cl%</v>
      </c>
      <c r="AB133" s="6" t="str">
        <f t="shared" si="21"/>
        <v>C12</v>
      </c>
      <c r="AC133" s="6" t="str">
        <f t="shared" si="22"/>
        <v>SCCP</v>
      </c>
      <c r="AD133" s="6" t="str">
        <f t="shared" si="23"/>
        <v>C12H18Cl8</v>
      </c>
      <c r="AE133" s="4">
        <f t="shared" ref="AE133:AE143" ca="1" si="25">IF(ISERROR(W133),0,W133)</f>
        <v>24000</v>
      </c>
      <c r="AF133" s="35"/>
    </row>
    <row r="134" spans="1:32" x14ac:dyDescent="0.2">
      <c r="A134" s="21" t="s">
        <v>116</v>
      </c>
      <c r="B134" s="22" t="s">
        <v>125</v>
      </c>
      <c r="C134" s="22" t="s">
        <v>11</v>
      </c>
      <c r="D134" s="22" t="s">
        <v>99</v>
      </c>
      <c r="E134" s="20" t="s">
        <v>13</v>
      </c>
      <c r="F134" s="19">
        <v>0.125</v>
      </c>
      <c r="G134" s="23">
        <v>0.25</v>
      </c>
      <c r="H134" s="23">
        <v>0.5</v>
      </c>
      <c r="I134" s="23">
        <v>1</v>
      </c>
      <c r="J134" s="23">
        <v>2</v>
      </c>
      <c r="K134" s="23">
        <v>4</v>
      </c>
      <c r="L134" s="23">
        <v>8</v>
      </c>
      <c r="M134" s="20">
        <v>16</v>
      </c>
      <c r="N134" s="23">
        <v>7300</v>
      </c>
      <c r="O134" s="23">
        <v>14600</v>
      </c>
      <c r="P134" s="23">
        <v>29200</v>
      </c>
      <c r="Q134" s="23">
        <v>58400</v>
      </c>
      <c r="R134" s="23">
        <v>116800</v>
      </c>
      <c r="S134" s="23">
        <v>233600</v>
      </c>
      <c r="T134" s="23">
        <v>467200</v>
      </c>
      <c r="U134" s="20">
        <v>934400</v>
      </c>
      <c r="V134" s="23">
        <f ca="1">RSQ(INDIRECT(ADDRESS(ROW(),COLUMN()-9+MATCH(MIN(N134:U134),N134:U134,0)),TRUE):INDIRECT(ADDRESS(ROW(),COLUMN()-9+MATCH(MAX(N134:U134),N134:U134,0)),TRUE),INDIRECT(ADDRESS(ROW(),COLUMN()-17+MATCH(MIN(N134:U134),N134:U134,0)),TRUE):INDIRECT(ADDRESS(ROW(),COLUMN()-17+MATCH(MAX(N134:U134),N134:U134,0)),TRUE))</f>
        <v>1</v>
      </c>
      <c r="W134" s="40">
        <f ca="1">ROUND(SLOPE(INDIRECT(ADDRESS(ROW(),COLUMN()-10+MATCH(MIN(N134:U134),N134:U134,0)),TRUE):INDIRECT(ADDRESS(ROW(),COLUMN()-10+MATCH(MAX(N134:U134),N134:U134,0)),TRUE),INDIRECT(ADDRESS(ROW(),COLUMN()-18+MATCH(MIN(N134:U134),N134:U134,0)),TRUE):INDIRECT(ADDRESS(ROW(),COLUMN()-18+MATCH(MAX(N134:U134),N134:U134,0)),TRUE)),0)</f>
        <v>58400</v>
      </c>
      <c r="Y134" s="35"/>
      <c r="Z134" s="7" t="str">
        <f t="shared" si="20"/>
        <v>E-SCCP</v>
      </c>
      <c r="AA134" s="6" t="str">
        <f t="shared" si="24"/>
        <v>SCCPs X-Cl%</v>
      </c>
      <c r="AB134" s="6" t="str">
        <f t="shared" si="21"/>
        <v>C12</v>
      </c>
      <c r="AC134" s="6" t="str">
        <f t="shared" si="22"/>
        <v>SCCP</v>
      </c>
      <c r="AD134" s="6" t="str">
        <f t="shared" si="23"/>
        <v>C12H17Cl9</v>
      </c>
      <c r="AE134" s="4">
        <f t="shared" ca="1" si="25"/>
        <v>58400</v>
      </c>
      <c r="AF134" s="35"/>
    </row>
    <row r="135" spans="1:32" x14ac:dyDescent="0.2">
      <c r="A135" s="21" t="s">
        <v>116</v>
      </c>
      <c r="B135" s="22" t="s">
        <v>125</v>
      </c>
      <c r="C135" s="22" t="s">
        <v>11</v>
      </c>
      <c r="D135" s="22" t="s">
        <v>99</v>
      </c>
      <c r="E135" s="20" t="s">
        <v>14</v>
      </c>
      <c r="F135" s="19">
        <v>0.125</v>
      </c>
      <c r="G135" s="23">
        <v>0.25</v>
      </c>
      <c r="H135" s="23">
        <v>0.5</v>
      </c>
      <c r="I135" s="23">
        <v>1</v>
      </c>
      <c r="J135" s="23">
        <v>2</v>
      </c>
      <c r="K135" s="23">
        <v>4</v>
      </c>
      <c r="L135" s="23">
        <v>8</v>
      </c>
      <c r="M135" s="20">
        <v>16</v>
      </c>
      <c r="N135" s="23">
        <v>9980</v>
      </c>
      <c r="O135" s="23">
        <v>19960</v>
      </c>
      <c r="P135" s="23">
        <v>39920</v>
      </c>
      <c r="Q135" s="23">
        <v>79840</v>
      </c>
      <c r="R135" s="23">
        <v>159680</v>
      </c>
      <c r="S135" s="23">
        <v>319360</v>
      </c>
      <c r="T135" s="23">
        <v>638720</v>
      </c>
      <c r="U135" s="20">
        <v>1277440</v>
      </c>
      <c r="V135" s="23">
        <f ca="1">RSQ(INDIRECT(ADDRESS(ROW(),COLUMN()-9+MATCH(MIN(N135:U135),N135:U135,0)),TRUE):INDIRECT(ADDRESS(ROW(),COLUMN()-9+MATCH(MAX(N135:U135),N135:U135,0)),TRUE),INDIRECT(ADDRESS(ROW(),COLUMN()-17+MATCH(MIN(N135:U135),N135:U135,0)),TRUE):INDIRECT(ADDRESS(ROW(),COLUMN()-17+MATCH(MAX(N135:U135),N135:U135,0)),TRUE))</f>
        <v>1</v>
      </c>
      <c r="W135" s="40">
        <f ca="1">ROUND(SLOPE(INDIRECT(ADDRESS(ROW(),COLUMN()-10+MATCH(MIN(N135:U135),N135:U135,0)),TRUE):INDIRECT(ADDRESS(ROW(),COLUMN()-10+MATCH(MAX(N135:U135),N135:U135,0)),TRUE),INDIRECT(ADDRESS(ROW(),COLUMN()-18+MATCH(MIN(N135:U135),N135:U135,0)),TRUE):INDIRECT(ADDRESS(ROW(),COLUMN()-18+MATCH(MAX(N135:U135),N135:U135,0)),TRUE)),0)</f>
        <v>79840</v>
      </c>
      <c r="Y135" s="35"/>
      <c r="Z135" s="7" t="str">
        <f t="shared" si="20"/>
        <v>E-SCCP</v>
      </c>
      <c r="AA135" s="6" t="str">
        <f t="shared" si="24"/>
        <v>SCCPs X-Cl%</v>
      </c>
      <c r="AB135" s="6" t="str">
        <f t="shared" si="21"/>
        <v>C12</v>
      </c>
      <c r="AC135" s="6" t="str">
        <f t="shared" si="22"/>
        <v>SCCP</v>
      </c>
      <c r="AD135" s="6" t="str">
        <f t="shared" si="23"/>
        <v>C12H16Cl10</v>
      </c>
      <c r="AE135" s="4">
        <f t="shared" ca="1" si="25"/>
        <v>79840</v>
      </c>
      <c r="AF135" s="35"/>
    </row>
    <row r="136" spans="1:32" x14ac:dyDescent="0.2">
      <c r="A136" s="21" t="s">
        <v>116</v>
      </c>
      <c r="B136" s="22" t="s">
        <v>125</v>
      </c>
      <c r="C136" s="22" t="s">
        <v>11</v>
      </c>
      <c r="D136" s="22" t="s">
        <v>99</v>
      </c>
      <c r="E136" s="20" t="s">
        <v>39</v>
      </c>
      <c r="F136" s="25">
        <v>0.125</v>
      </c>
      <c r="G136" s="26">
        <v>0.25</v>
      </c>
      <c r="H136" s="26">
        <v>0.5</v>
      </c>
      <c r="I136" s="26">
        <v>1</v>
      </c>
      <c r="J136" s="26">
        <v>2</v>
      </c>
      <c r="K136" s="26">
        <v>4</v>
      </c>
      <c r="L136" s="26">
        <v>8</v>
      </c>
      <c r="M136" s="24">
        <v>16</v>
      </c>
      <c r="N136" s="23">
        <v>7530</v>
      </c>
      <c r="O136" s="23">
        <v>15060</v>
      </c>
      <c r="P136" s="23">
        <v>30120</v>
      </c>
      <c r="Q136" s="23">
        <v>60240</v>
      </c>
      <c r="R136" s="23">
        <v>120480</v>
      </c>
      <c r="S136" s="23">
        <v>240960</v>
      </c>
      <c r="T136" s="23">
        <v>481920</v>
      </c>
      <c r="U136" s="20">
        <v>963840</v>
      </c>
      <c r="V136" s="23">
        <f ca="1">RSQ(INDIRECT(ADDRESS(ROW(),COLUMN()-9+MATCH(MIN(N136:U136),N136:U136,0)),TRUE):INDIRECT(ADDRESS(ROW(),COLUMN()-9+MATCH(MAX(N136:U136),N136:U136,0)),TRUE),INDIRECT(ADDRESS(ROW(),COLUMN()-17+MATCH(MIN(N136:U136),N136:U136,0)),TRUE):INDIRECT(ADDRESS(ROW(),COLUMN()-17+MATCH(MAX(N136:U136),N136:U136,0)),TRUE))</f>
        <v>1</v>
      </c>
      <c r="W136" s="40">
        <f ca="1">ROUND(SLOPE(INDIRECT(ADDRESS(ROW(),COLUMN()-10+MATCH(MIN(N136:U136),N136:U136,0)),TRUE):INDIRECT(ADDRESS(ROW(),COLUMN()-10+MATCH(MAX(N136:U136),N136:U136,0)),TRUE),INDIRECT(ADDRESS(ROW(),COLUMN()-18+MATCH(MIN(N136:U136),N136:U136,0)),TRUE):INDIRECT(ADDRESS(ROW(),COLUMN()-18+MATCH(MAX(N136:U136),N136:U136,0)),TRUE)),0)</f>
        <v>60240</v>
      </c>
      <c r="Y136" s="35"/>
      <c r="Z136" s="7" t="str">
        <f t="shared" si="20"/>
        <v>E-SCCP</v>
      </c>
      <c r="AA136" s="6" t="str">
        <f t="shared" si="24"/>
        <v>SCCPs X-Cl%</v>
      </c>
      <c r="AB136" s="6" t="str">
        <f t="shared" si="21"/>
        <v>C12</v>
      </c>
      <c r="AC136" s="6" t="str">
        <f t="shared" si="22"/>
        <v>SCCP</v>
      </c>
      <c r="AD136" s="6" t="str">
        <f t="shared" si="23"/>
        <v>C12H15Cl11</v>
      </c>
      <c r="AE136" s="4">
        <f t="shared" ca="1" si="25"/>
        <v>60240</v>
      </c>
      <c r="AF136" s="35"/>
    </row>
    <row r="137" spans="1:32" x14ac:dyDescent="0.2">
      <c r="A137" s="21" t="s">
        <v>116</v>
      </c>
      <c r="B137" s="22" t="s">
        <v>125</v>
      </c>
      <c r="C137" s="22" t="s">
        <v>16</v>
      </c>
      <c r="D137" s="22" t="s">
        <v>99</v>
      </c>
      <c r="E137" s="20" t="s">
        <v>40</v>
      </c>
      <c r="F137" s="19">
        <v>0.125</v>
      </c>
      <c r="G137" s="23">
        <v>0.25</v>
      </c>
      <c r="H137" s="23">
        <v>0.5</v>
      </c>
      <c r="I137" s="23">
        <v>1</v>
      </c>
      <c r="J137" s="23">
        <v>2</v>
      </c>
      <c r="K137" s="23">
        <v>4</v>
      </c>
      <c r="L137" s="23">
        <v>8</v>
      </c>
      <c r="M137" s="20">
        <v>16</v>
      </c>
      <c r="N137" s="23"/>
      <c r="O137" s="23"/>
      <c r="P137" s="23"/>
      <c r="Q137" s="23"/>
      <c r="R137" s="23"/>
      <c r="S137" s="23"/>
      <c r="T137" s="23"/>
      <c r="U137" s="20"/>
      <c r="V137" s="23" t="e">
        <f ca="1">RSQ(INDIRECT(ADDRESS(ROW(),COLUMN()-9+MATCH(MIN(N137:U137),N137:U137,0)),TRUE):INDIRECT(ADDRESS(ROW(),COLUMN()-9+MATCH(MAX(N137:U137),N137:U137,0)),TRUE),INDIRECT(ADDRESS(ROW(),COLUMN()-17+MATCH(MIN(N137:U137),N137:U137,0)),TRUE):INDIRECT(ADDRESS(ROW(),COLUMN()-17+MATCH(MAX(N137:U137),N137:U137,0)),TRUE))</f>
        <v>#N/A</v>
      </c>
      <c r="W137" s="40" t="e">
        <f ca="1">ROUND(SLOPE(INDIRECT(ADDRESS(ROW(),COLUMN()-10+MATCH(MIN(N137:U137),N137:U137,0)),TRUE):INDIRECT(ADDRESS(ROW(),COLUMN()-10+MATCH(MAX(N137:U137),N137:U137,0)),TRUE),INDIRECT(ADDRESS(ROW(),COLUMN()-18+MATCH(MIN(N137:U137),N137:U137,0)),TRUE):INDIRECT(ADDRESS(ROW(),COLUMN()-18+MATCH(MAX(N137:U137),N137:U137,0)),TRUE)),0)</f>
        <v>#N/A</v>
      </c>
      <c r="Y137" s="35"/>
      <c r="Z137" s="7" t="str">
        <f t="shared" si="20"/>
        <v>E-SCCP</v>
      </c>
      <c r="AA137" s="6" t="str">
        <f t="shared" si="24"/>
        <v>SCCPs X-Cl%</v>
      </c>
      <c r="AB137" s="6" t="str">
        <f t="shared" si="21"/>
        <v>C13</v>
      </c>
      <c r="AC137" s="6" t="str">
        <f t="shared" si="22"/>
        <v>SCCP</v>
      </c>
      <c r="AD137" s="6" t="str">
        <f t="shared" si="23"/>
        <v>C13H23Cl5</v>
      </c>
      <c r="AE137" s="4">
        <f t="shared" ca="1" si="25"/>
        <v>0</v>
      </c>
      <c r="AF137" s="35"/>
    </row>
    <row r="138" spans="1:32" x14ac:dyDescent="0.2">
      <c r="A138" s="21" t="s">
        <v>116</v>
      </c>
      <c r="B138" s="22" t="s">
        <v>125</v>
      </c>
      <c r="C138" s="22" t="s">
        <v>16</v>
      </c>
      <c r="D138" s="22" t="s">
        <v>99</v>
      </c>
      <c r="E138" s="20" t="s">
        <v>15</v>
      </c>
      <c r="F138" s="19">
        <v>0.125</v>
      </c>
      <c r="G138" s="23">
        <v>0.25</v>
      </c>
      <c r="H138" s="23">
        <v>0.5</v>
      </c>
      <c r="I138" s="23">
        <v>1</v>
      </c>
      <c r="J138" s="23">
        <v>2</v>
      </c>
      <c r="K138" s="23">
        <v>4</v>
      </c>
      <c r="L138" s="23">
        <v>8</v>
      </c>
      <c r="M138" s="20">
        <v>16</v>
      </c>
      <c r="N138" s="23"/>
      <c r="O138" s="23"/>
      <c r="P138" s="23"/>
      <c r="Q138" s="23"/>
      <c r="R138" s="23"/>
      <c r="S138" s="23"/>
      <c r="T138" s="23"/>
      <c r="U138" s="20"/>
      <c r="V138" s="23" t="e">
        <f ca="1">RSQ(INDIRECT(ADDRESS(ROW(),COLUMN()-9+MATCH(MIN(N138:U138),N138:U138,0)),TRUE):INDIRECT(ADDRESS(ROW(),COLUMN()-9+MATCH(MAX(N138:U138),N138:U138,0)),TRUE),INDIRECT(ADDRESS(ROW(),COLUMN()-17+MATCH(MIN(N138:U138),N138:U138,0)),TRUE):INDIRECT(ADDRESS(ROW(),COLUMN()-17+MATCH(MAX(N138:U138),N138:U138,0)),TRUE))</f>
        <v>#N/A</v>
      </c>
      <c r="W138" s="40" t="e">
        <f ca="1">ROUND(SLOPE(INDIRECT(ADDRESS(ROW(),COLUMN()-10+MATCH(MIN(N138:U138),N138:U138,0)),TRUE):INDIRECT(ADDRESS(ROW(),COLUMN()-10+MATCH(MAX(N138:U138),N138:U138,0)),TRUE),INDIRECT(ADDRESS(ROW(),COLUMN()-18+MATCH(MIN(N138:U138),N138:U138,0)),TRUE):INDIRECT(ADDRESS(ROW(),COLUMN()-18+MATCH(MAX(N138:U138),N138:U138,0)),TRUE)),0)</f>
        <v>#N/A</v>
      </c>
      <c r="Y138" s="35"/>
      <c r="Z138" s="7" t="str">
        <f t="shared" si="20"/>
        <v>E-SCCP</v>
      </c>
      <c r="AA138" s="6" t="str">
        <f t="shared" si="24"/>
        <v>SCCPs X-Cl%</v>
      </c>
      <c r="AB138" s="6" t="str">
        <f t="shared" si="21"/>
        <v>C13</v>
      </c>
      <c r="AC138" s="6" t="str">
        <f t="shared" si="22"/>
        <v>SCCP</v>
      </c>
      <c r="AD138" s="6" t="str">
        <f t="shared" si="23"/>
        <v>C13H22Cl6</v>
      </c>
      <c r="AE138" s="4">
        <f t="shared" ca="1" si="25"/>
        <v>0</v>
      </c>
      <c r="AF138" s="35"/>
    </row>
    <row r="139" spans="1:32" x14ac:dyDescent="0.2">
      <c r="A139" s="21" t="s">
        <v>116</v>
      </c>
      <c r="B139" s="22" t="s">
        <v>125</v>
      </c>
      <c r="C139" s="22" t="s">
        <v>16</v>
      </c>
      <c r="D139" s="22" t="s">
        <v>99</v>
      </c>
      <c r="E139" s="20" t="s">
        <v>17</v>
      </c>
      <c r="F139" s="19">
        <v>0.125</v>
      </c>
      <c r="G139" s="23">
        <v>0.25</v>
      </c>
      <c r="H139" s="23">
        <v>0.5</v>
      </c>
      <c r="I139" s="23">
        <v>1</v>
      </c>
      <c r="J139" s="23">
        <v>2</v>
      </c>
      <c r="K139" s="23">
        <v>4</v>
      </c>
      <c r="L139" s="23">
        <v>8</v>
      </c>
      <c r="M139" s="20">
        <v>16</v>
      </c>
      <c r="N139" s="23"/>
      <c r="O139" s="23"/>
      <c r="P139" s="23"/>
      <c r="Q139" s="23"/>
      <c r="R139" s="23"/>
      <c r="S139" s="23"/>
      <c r="T139" s="23"/>
      <c r="U139" s="20"/>
      <c r="V139" s="23" t="e">
        <f ca="1">RSQ(INDIRECT(ADDRESS(ROW(),COLUMN()-9+MATCH(MIN(N139:U139),N139:U139,0)),TRUE):INDIRECT(ADDRESS(ROW(),COLUMN()-9+MATCH(MAX(N139:U139),N139:U139,0)),TRUE),INDIRECT(ADDRESS(ROW(),COLUMN()-17+MATCH(MIN(N139:U139),N139:U139,0)),TRUE):INDIRECT(ADDRESS(ROW(),COLUMN()-17+MATCH(MAX(N139:U139),N139:U139,0)),TRUE))</f>
        <v>#N/A</v>
      </c>
      <c r="W139" s="40" t="e">
        <f ca="1">ROUND(SLOPE(INDIRECT(ADDRESS(ROW(),COLUMN()-10+MATCH(MIN(N139:U139),N139:U139,0)),TRUE):INDIRECT(ADDRESS(ROW(),COLUMN()-10+MATCH(MAX(N139:U139),N139:U139,0)),TRUE),INDIRECT(ADDRESS(ROW(),COLUMN()-18+MATCH(MIN(N139:U139),N139:U139,0)),TRUE):INDIRECT(ADDRESS(ROW(),COLUMN()-18+MATCH(MAX(N139:U139),N139:U139,0)),TRUE)),0)</f>
        <v>#N/A</v>
      </c>
      <c r="Y139" s="35"/>
      <c r="Z139" s="7" t="str">
        <f t="shared" si="20"/>
        <v>E-SCCP</v>
      </c>
      <c r="AA139" s="6" t="str">
        <f t="shared" si="24"/>
        <v>SCCPs X-Cl%</v>
      </c>
      <c r="AB139" s="6" t="str">
        <f t="shared" si="21"/>
        <v>C13</v>
      </c>
      <c r="AC139" s="6" t="str">
        <f t="shared" si="22"/>
        <v>SCCP</v>
      </c>
      <c r="AD139" s="6" t="str">
        <f t="shared" si="23"/>
        <v>C13H21Cl7</v>
      </c>
      <c r="AE139" s="4">
        <f t="shared" ca="1" si="25"/>
        <v>0</v>
      </c>
      <c r="AF139" s="35"/>
    </row>
    <row r="140" spans="1:32" x14ac:dyDescent="0.2">
      <c r="A140" s="21" t="s">
        <v>116</v>
      </c>
      <c r="B140" s="22" t="s">
        <v>125</v>
      </c>
      <c r="C140" s="22" t="s">
        <v>16</v>
      </c>
      <c r="D140" s="22" t="s">
        <v>99</v>
      </c>
      <c r="E140" s="20" t="s">
        <v>18</v>
      </c>
      <c r="F140" s="19">
        <v>0.125</v>
      </c>
      <c r="G140" s="23">
        <v>0.25</v>
      </c>
      <c r="H140" s="23">
        <v>0.5</v>
      </c>
      <c r="I140" s="23">
        <v>1</v>
      </c>
      <c r="J140" s="23">
        <v>2</v>
      </c>
      <c r="K140" s="23">
        <v>4</v>
      </c>
      <c r="L140" s="23">
        <v>8</v>
      </c>
      <c r="M140" s="20">
        <v>16</v>
      </c>
      <c r="N140" s="23"/>
      <c r="O140" s="23"/>
      <c r="P140" s="23"/>
      <c r="Q140" s="23"/>
      <c r="R140" s="23"/>
      <c r="S140" s="23"/>
      <c r="T140" s="23"/>
      <c r="U140" s="20"/>
      <c r="V140" s="23" t="e">
        <f ca="1">RSQ(INDIRECT(ADDRESS(ROW(),COLUMN()-9+MATCH(MIN(N140:U140),N140:U140,0)),TRUE):INDIRECT(ADDRESS(ROW(),COLUMN()-9+MATCH(MAX(N140:U140),N140:U140,0)),TRUE),INDIRECT(ADDRESS(ROW(),COLUMN()-17+MATCH(MIN(N140:U140),N140:U140,0)),TRUE):INDIRECT(ADDRESS(ROW(),COLUMN()-17+MATCH(MAX(N140:U140),N140:U140,0)),TRUE))</f>
        <v>#N/A</v>
      </c>
      <c r="W140" s="40" t="e">
        <f ca="1">ROUND(SLOPE(INDIRECT(ADDRESS(ROW(),COLUMN()-10+MATCH(MIN(N140:U140),N140:U140,0)),TRUE):INDIRECT(ADDRESS(ROW(),COLUMN()-10+MATCH(MAX(N140:U140),N140:U140,0)),TRUE),INDIRECT(ADDRESS(ROW(),COLUMN()-18+MATCH(MIN(N140:U140),N140:U140,0)),TRUE):INDIRECT(ADDRESS(ROW(),COLUMN()-18+MATCH(MAX(N140:U140),N140:U140,0)),TRUE)),0)</f>
        <v>#N/A</v>
      </c>
      <c r="Y140" s="35"/>
      <c r="Z140" s="7" t="str">
        <f t="shared" si="20"/>
        <v>E-SCCP</v>
      </c>
      <c r="AA140" s="6" t="str">
        <f t="shared" si="24"/>
        <v>SCCPs X-Cl%</v>
      </c>
      <c r="AB140" s="6" t="str">
        <f t="shared" si="21"/>
        <v>C13</v>
      </c>
      <c r="AC140" s="6" t="str">
        <f t="shared" si="22"/>
        <v>SCCP</v>
      </c>
      <c r="AD140" s="6" t="str">
        <f t="shared" si="23"/>
        <v>C13H20Cl8</v>
      </c>
      <c r="AE140" s="4">
        <f t="shared" ca="1" si="25"/>
        <v>0</v>
      </c>
      <c r="AF140" s="35"/>
    </row>
    <row r="141" spans="1:32" x14ac:dyDescent="0.2">
      <c r="A141" s="21" t="s">
        <v>116</v>
      </c>
      <c r="B141" s="22" t="s">
        <v>125</v>
      </c>
      <c r="C141" s="22" t="s">
        <v>16</v>
      </c>
      <c r="D141" s="22" t="s">
        <v>99</v>
      </c>
      <c r="E141" s="20" t="s">
        <v>19</v>
      </c>
      <c r="F141" s="19">
        <v>0.125</v>
      </c>
      <c r="G141" s="23">
        <v>0.25</v>
      </c>
      <c r="H141" s="23">
        <v>0.5</v>
      </c>
      <c r="I141" s="23">
        <v>1</v>
      </c>
      <c r="J141" s="23">
        <v>2</v>
      </c>
      <c r="K141" s="23">
        <v>4</v>
      </c>
      <c r="L141" s="23">
        <v>8</v>
      </c>
      <c r="M141" s="20">
        <v>16</v>
      </c>
      <c r="N141" s="23"/>
      <c r="O141" s="23"/>
      <c r="P141" s="23"/>
      <c r="Q141" s="23"/>
      <c r="R141" s="23"/>
      <c r="S141" s="23"/>
      <c r="T141" s="23"/>
      <c r="U141" s="20"/>
      <c r="V141" s="23" t="e">
        <f ca="1">RSQ(INDIRECT(ADDRESS(ROW(),COLUMN()-9+MATCH(MIN(N141:U141),N141:U141,0)),TRUE):INDIRECT(ADDRESS(ROW(),COLUMN()-9+MATCH(MAX(N141:U141),N141:U141,0)),TRUE),INDIRECT(ADDRESS(ROW(),COLUMN()-17+MATCH(MIN(N141:U141),N141:U141,0)),TRUE):INDIRECT(ADDRESS(ROW(),COLUMN()-17+MATCH(MAX(N141:U141),N141:U141,0)),TRUE))</f>
        <v>#N/A</v>
      </c>
      <c r="W141" s="40" t="e">
        <f ca="1">ROUND(SLOPE(INDIRECT(ADDRESS(ROW(),COLUMN()-10+MATCH(MIN(N141:U141),N141:U141,0)),TRUE):INDIRECT(ADDRESS(ROW(),COLUMN()-10+MATCH(MAX(N141:U141),N141:U141,0)),TRUE),INDIRECT(ADDRESS(ROW(),COLUMN()-18+MATCH(MIN(N141:U141),N141:U141,0)),TRUE):INDIRECT(ADDRESS(ROW(),COLUMN()-18+MATCH(MAX(N141:U141),N141:U141,0)),TRUE)),0)</f>
        <v>#N/A</v>
      </c>
      <c r="Y141" s="35"/>
      <c r="Z141" s="7" t="str">
        <f t="shared" si="20"/>
        <v>E-SCCP</v>
      </c>
      <c r="AA141" s="6" t="str">
        <f t="shared" si="24"/>
        <v>SCCPs X-Cl%</v>
      </c>
      <c r="AB141" s="6" t="str">
        <f t="shared" si="21"/>
        <v>C13</v>
      </c>
      <c r="AC141" s="6" t="str">
        <f t="shared" si="22"/>
        <v>SCCP</v>
      </c>
      <c r="AD141" s="6" t="str">
        <f t="shared" si="23"/>
        <v>C13H19Cl9</v>
      </c>
      <c r="AE141" s="4">
        <f t="shared" ca="1" si="25"/>
        <v>0</v>
      </c>
      <c r="AF141" s="35"/>
    </row>
    <row r="142" spans="1:32" x14ac:dyDescent="0.2">
      <c r="A142" s="21" t="s">
        <v>116</v>
      </c>
      <c r="B142" s="22" t="s">
        <v>125</v>
      </c>
      <c r="C142" s="22" t="s">
        <v>16</v>
      </c>
      <c r="D142" s="22" t="s">
        <v>99</v>
      </c>
      <c r="E142" s="20" t="s">
        <v>20</v>
      </c>
      <c r="F142" s="19">
        <v>0.125</v>
      </c>
      <c r="G142" s="23">
        <v>0.25</v>
      </c>
      <c r="H142" s="23">
        <v>0.5</v>
      </c>
      <c r="I142" s="23">
        <v>1</v>
      </c>
      <c r="J142" s="23">
        <v>2</v>
      </c>
      <c r="K142" s="23">
        <v>4</v>
      </c>
      <c r="L142" s="23">
        <v>8</v>
      </c>
      <c r="M142" s="20">
        <v>16</v>
      </c>
      <c r="N142" s="23"/>
      <c r="O142" s="23"/>
      <c r="P142" s="23"/>
      <c r="Q142" s="23"/>
      <c r="R142" s="23"/>
      <c r="S142" s="23"/>
      <c r="T142" s="23"/>
      <c r="U142" s="20"/>
      <c r="V142" s="23" t="e">
        <f ca="1">RSQ(INDIRECT(ADDRESS(ROW(),COLUMN()-9+MATCH(MIN(N142:U142),N142:U142,0)),TRUE):INDIRECT(ADDRESS(ROW(),COLUMN()-9+MATCH(MAX(N142:U142),N142:U142,0)),TRUE),INDIRECT(ADDRESS(ROW(),COLUMN()-17+MATCH(MIN(N142:U142),N142:U142,0)),TRUE):INDIRECT(ADDRESS(ROW(),COLUMN()-17+MATCH(MAX(N142:U142),N142:U142,0)),TRUE))</f>
        <v>#N/A</v>
      </c>
      <c r="W142" s="40" t="e">
        <f ca="1">ROUND(SLOPE(INDIRECT(ADDRESS(ROW(),COLUMN()-10+MATCH(MIN(N142:U142),N142:U142,0)),TRUE):INDIRECT(ADDRESS(ROW(),COLUMN()-10+MATCH(MAX(N142:U142),N142:U142,0)),TRUE),INDIRECT(ADDRESS(ROW(),COLUMN()-18+MATCH(MIN(N142:U142),N142:U142,0)),TRUE):INDIRECT(ADDRESS(ROW(),COLUMN()-18+MATCH(MAX(N142:U142),N142:U142,0)),TRUE)),0)</f>
        <v>#N/A</v>
      </c>
      <c r="Y142" s="35"/>
      <c r="Z142" s="7" t="str">
        <f t="shared" si="20"/>
        <v>E-SCCP</v>
      </c>
      <c r="AA142" s="6" t="str">
        <f t="shared" si="24"/>
        <v>SCCPs X-Cl%</v>
      </c>
      <c r="AB142" s="6" t="str">
        <f t="shared" si="21"/>
        <v>C13</v>
      </c>
      <c r="AC142" s="6" t="str">
        <f t="shared" si="22"/>
        <v>SCCP</v>
      </c>
      <c r="AD142" s="6" t="str">
        <f t="shared" si="23"/>
        <v>C13H18Cl10</v>
      </c>
      <c r="AE142" s="4">
        <f t="shared" ca="1" si="25"/>
        <v>0</v>
      </c>
      <c r="AF142" s="35"/>
    </row>
    <row r="143" spans="1:32" ht="13.5" thickBot="1" x14ac:dyDescent="0.25">
      <c r="A143" s="30" t="s">
        <v>116</v>
      </c>
      <c r="B143" s="31" t="s">
        <v>125</v>
      </c>
      <c r="C143" s="31" t="s">
        <v>16</v>
      </c>
      <c r="D143" s="31" t="s">
        <v>99</v>
      </c>
      <c r="E143" s="32" t="s">
        <v>21</v>
      </c>
      <c r="F143" s="33">
        <v>0.125</v>
      </c>
      <c r="G143" s="34">
        <v>0.25</v>
      </c>
      <c r="H143" s="34">
        <v>0.5</v>
      </c>
      <c r="I143" s="34">
        <v>1</v>
      </c>
      <c r="J143" s="34">
        <v>2</v>
      </c>
      <c r="K143" s="34">
        <v>4</v>
      </c>
      <c r="L143" s="34">
        <v>8</v>
      </c>
      <c r="M143" s="32">
        <v>16</v>
      </c>
      <c r="N143" s="34"/>
      <c r="O143" s="34"/>
      <c r="P143" s="34"/>
      <c r="Q143" s="34"/>
      <c r="R143" s="34"/>
      <c r="S143" s="34"/>
      <c r="T143" s="34"/>
      <c r="U143" s="32"/>
      <c r="V143" s="34" t="e">
        <f ca="1">RSQ(INDIRECT(ADDRESS(ROW(),COLUMN()-9+MATCH(MIN(N143:U143),N143:U143,0)),TRUE):INDIRECT(ADDRESS(ROW(),COLUMN()-9+MATCH(MAX(N143:U143),N143:U143,0)),TRUE),INDIRECT(ADDRESS(ROW(),COLUMN()-17+MATCH(MIN(N143:U143),N143:U143,0)),TRUE):INDIRECT(ADDRESS(ROW(),COLUMN()-17+MATCH(MAX(N143:U143),N143:U143,0)),TRUE))</f>
        <v>#N/A</v>
      </c>
      <c r="W143" s="41" t="e">
        <f ca="1">ROUND(SLOPE(INDIRECT(ADDRESS(ROW(),COLUMN()-10+MATCH(MIN(N143:U143),N143:U143,0)),TRUE):INDIRECT(ADDRESS(ROW(),COLUMN()-10+MATCH(MAX(N143:U143),N143:U143,0)),TRUE),INDIRECT(ADDRESS(ROW(),COLUMN()-18+MATCH(MIN(N143:U143),N143:U143,0)),TRUE):INDIRECT(ADDRESS(ROW(),COLUMN()-18+MATCH(MAX(N143:U143),N143:U143,0)),TRUE)),0)</f>
        <v>#N/A</v>
      </c>
      <c r="Y143" s="35"/>
      <c r="Z143" s="8" t="str">
        <f t="shared" si="20"/>
        <v>E-SCCP</v>
      </c>
      <c r="AA143" s="9" t="str">
        <f t="shared" si="24"/>
        <v>SCCPs X-Cl%</v>
      </c>
      <c r="AB143" s="9" t="str">
        <f t="shared" si="21"/>
        <v>C13</v>
      </c>
      <c r="AC143" s="9" t="str">
        <f t="shared" si="22"/>
        <v>SCCP</v>
      </c>
      <c r="AD143" s="9" t="str">
        <f t="shared" si="23"/>
        <v>C13H17Cl11</v>
      </c>
      <c r="AE143" s="5">
        <f t="shared" ca="1" si="25"/>
        <v>0</v>
      </c>
      <c r="AF143" s="35"/>
    </row>
    <row r="144" spans="1:32" x14ac:dyDescent="0.2">
      <c r="Y144" s="35"/>
      <c r="Z144" s="35"/>
      <c r="AA144" s="35"/>
      <c r="AB144" s="35"/>
      <c r="AC144" s="35"/>
      <c r="AD144" s="35"/>
      <c r="AE144" s="35"/>
      <c r="AF144" s="35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55" spans="7:7" x14ac:dyDescent="0.2">
      <c r="G155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83" spans="7:7" x14ac:dyDescent="0.2">
      <c r="G183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1" spans="7:7" x14ac:dyDescent="0.2">
      <c r="G201" s="3"/>
    </row>
    <row r="202" spans="7:7" x14ac:dyDescent="0.2">
      <c r="G202" s="3"/>
    </row>
    <row r="229" spans="7:7" x14ac:dyDescent="0.2">
      <c r="G229" s="3"/>
    </row>
    <row r="230" spans="7:7" x14ac:dyDescent="0.2">
      <c r="G230" s="3"/>
    </row>
    <row r="257" spans="7:7" x14ac:dyDescent="0.2">
      <c r="G257" s="3"/>
    </row>
    <row r="258" spans="7:7" x14ac:dyDescent="0.2">
      <c r="G258" s="3"/>
    </row>
    <row r="285" spans="7:7" x14ac:dyDescent="0.2">
      <c r="G285" s="3"/>
    </row>
    <row r="286" spans="7:7" x14ac:dyDescent="0.2">
      <c r="G286" s="3"/>
    </row>
    <row r="313" spans="7:7" x14ac:dyDescent="0.2">
      <c r="G313" s="3"/>
    </row>
    <row r="314" spans="7:7" x14ac:dyDescent="0.2">
      <c r="G314" s="3"/>
    </row>
    <row r="341" spans="7:7" x14ac:dyDescent="0.2">
      <c r="G341" s="3"/>
    </row>
    <row r="342" spans="7:7" x14ac:dyDescent="0.2">
      <c r="G342" s="3"/>
    </row>
  </sheetData>
  <mergeCells count="10">
    <mergeCell ref="N1:U1"/>
    <mergeCell ref="V1:V3"/>
    <mergeCell ref="W1:W3"/>
    <mergeCell ref="F3:M3"/>
    <mergeCell ref="A1:A3"/>
    <mergeCell ref="B1:B3"/>
    <mergeCell ref="C1:C3"/>
    <mergeCell ref="D1:D3"/>
    <mergeCell ref="E1:E3"/>
    <mergeCell ref="F1:M1"/>
  </mergeCells>
  <conditionalFormatting sqref="N4:W5 N6:V31 W6:W115">
    <cfRule type="containsBlanks" dxfId="32" priority="11" stopIfTrue="1">
      <formula>LEN(TRIM(N4))=0</formula>
    </cfRule>
  </conditionalFormatting>
  <conditionalFormatting sqref="W116:W143">
    <cfRule type="containsBlanks" dxfId="31" priority="10" stopIfTrue="1">
      <formula>LEN(TRIM(W116))=0</formula>
    </cfRule>
  </conditionalFormatting>
  <conditionalFormatting sqref="N116:U143">
    <cfRule type="containsBlanks" dxfId="30" priority="6" stopIfTrue="1">
      <formula>LEN(TRIM(N116))=0</formula>
    </cfRule>
  </conditionalFormatting>
  <conditionalFormatting sqref="N32:U59">
    <cfRule type="containsBlanks" dxfId="29" priority="9" stopIfTrue="1">
      <formula>LEN(TRIM(N32))=0</formula>
    </cfRule>
  </conditionalFormatting>
  <conditionalFormatting sqref="N60:U87">
    <cfRule type="containsBlanks" dxfId="28" priority="8" stopIfTrue="1">
      <formula>LEN(TRIM(N60))=0</formula>
    </cfRule>
  </conditionalFormatting>
  <conditionalFormatting sqref="N88:U115">
    <cfRule type="containsBlanks" dxfId="27" priority="7" stopIfTrue="1">
      <formula>LEN(TRIM(N88))=0</formula>
    </cfRule>
  </conditionalFormatting>
  <conditionalFormatting sqref="F116:M143">
    <cfRule type="containsBlanks" dxfId="26" priority="1" stopIfTrue="1">
      <formula>LEN(TRIM(F116))=0</formula>
    </cfRule>
  </conditionalFormatting>
  <conditionalFormatting sqref="F4:M31">
    <cfRule type="containsBlanks" dxfId="25" priority="5" stopIfTrue="1">
      <formula>LEN(TRIM(F4))=0</formula>
    </cfRule>
  </conditionalFormatting>
  <conditionalFormatting sqref="F32:M59">
    <cfRule type="containsBlanks" dxfId="24" priority="4" stopIfTrue="1">
      <formula>LEN(TRIM(F32))=0</formula>
    </cfRule>
  </conditionalFormatting>
  <conditionalFormatting sqref="F60:M87">
    <cfRule type="containsBlanks" dxfId="23" priority="3" stopIfTrue="1">
      <formula>LEN(TRIM(F60))=0</formula>
    </cfRule>
  </conditionalFormatting>
  <conditionalFormatting sqref="F88:M115">
    <cfRule type="containsBlanks" dxfId="22" priority="2" stopIfTrue="1">
      <formula>LEN(TRIM(F88))=0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42"/>
  <sheetViews>
    <sheetView workbookViewId="0">
      <selection activeCell="F4" sqref="F4:M143"/>
    </sheetView>
  </sheetViews>
  <sheetFormatPr defaultRowHeight="12.75" x14ac:dyDescent="0.2"/>
  <cols>
    <col min="1" max="1" width="17" bestFit="1" customWidth="1"/>
    <col min="2" max="2" width="17" customWidth="1"/>
    <col min="3" max="4" width="8.5703125" customWidth="1"/>
    <col min="5" max="5" width="11.28515625" bestFit="1" customWidth="1"/>
    <col min="6" max="6" width="4.5703125" customWidth="1"/>
    <col min="7" max="7" width="5.85546875" customWidth="1"/>
    <col min="8" max="12" width="4.5703125" bestFit="1" customWidth="1"/>
    <col min="13" max="13" width="5.5703125" bestFit="1" customWidth="1"/>
    <col min="14" max="18" width="6" bestFit="1" customWidth="1"/>
    <col min="19" max="21" width="7" bestFit="1" customWidth="1"/>
    <col min="22" max="22" width="12.5703125" customWidth="1"/>
    <col min="23" max="23" width="19.140625" customWidth="1"/>
  </cols>
  <sheetData>
    <row r="1" spans="1:32" ht="14.25" customHeight="1" x14ac:dyDescent="0.2">
      <c r="A1" s="48" t="s">
        <v>102</v>
      </c>
      <c r="B1" s="57" t="s">
        <v>108</v>
      </c>
      <c r="C1" s="57" t="s">
        <v>103</v>
      </c>
      <c r="D1" s="57" t="s">
        <v>98</v>
      </c>
      <c r="E1" s="59" t="s">
        <v>0</v>
      </c>
      <c r="F1" s="45" t="s">
        <v>104</v>
      </c>
      <c r="G1" s="46"/>
      <c r="H1" s="46"/>
      <c r="I1" s="46"/>
      <c r="J1" s="46"/>
      <c r="K1" s="46"/>
      <c r="L1" s="46"/>
      <c r="M1" s="47"/>
      <c r="N1" s="45" t="s">
        <v>104</v>
      </c>
      <c r="O1" s="46"/>
      <c r="P1" s="46"/>
      <c r="Q1" s="46"/>
      <c r="R1" s="46"/>
      <c r="S1" s="46"/>
      <c r="T1" s="46"/>
      <c r="U1" s="47"/>
      <c r="V1" s="48" t="s">
        <v>106</v>
      </c>
      <c r="W1" s="51" t="s">
        <v>107</v>
      </c>
      <c r="X1" s="1" t="s">
        <v>109</v>
      </c>
    </row>
    <row r="2" spans="1:32" ht="12.75" customHeight="1" x14ac:dyDescent="0.2">
      <c r="A2" s="49"/>
      <c r="B2" s="58"/>
      <c r="C2" s="58"/>
      <c r="D2" s="58"/>
      <c r="E2" s="60"/>
      <c r="F2" s="36">
        <v>1</v>
      </c>
      <c r="G2" s="37">
        <v>2</v>
      </c>
      <c r="H2" s="37">
        <v>3</v>
      </c>
      <c r="I2" s="37">
        <v>4</v>
      </c>
      <c r="J2" s="37">
        <v>5</v>
      </c>
      <c r="K2" s="37">
        <v>6</v>
      </c>
      <c r="L2" s="37">
        <v>7</v>
      </c>
      <c r="M2" s="38">
        <v>8</v>
      </c>
      <c r="N2" s="36">
        <v>1</v>
      </c>
      <c r="O2" s="37">
        <v>2</v>
      </c>
      <c r="P2" s="37">
        <v>3</v>
      </c>
      <c r="Q2" s="37">
        <v>4</v>
      </c>
      <c r="R2" s="37">
        <v>5</v>
      </c>
      <c r="S2" s="37">
        <v>6</v>
      </c>
      <c r="T2" s="37">
        <v>7</v>
      </c>
      <c r="U2" s="38">
        <v>8</v>
      </c>
      <c r="V2" s="49"/>
      <c r="W2" s="52"/>
    </row>
    <row r="3" spans="1:32" ht="13.5" thickBot="1" x14ac:dyDescent="0.25">
      <c r="A3" s="49"/>
      <c r="B3" s="58"/>
      <c r="C3" s="58"/>
      <c r="D3" s="58"/>
      <c r="E3" s="60"/>
      <c r="F3" s="54" t="s">
        <v>105</v>
      </c>
      <c r="G3" s="55"/>
      <c r="H3" s="55"/>
      <c r="I3" s="55"/>
      <c r="J3" s="55"/>
      <c r="K3" s="55"/>
      <c r="L3" s="55"/>
      <c r="M3" s="56"/>
      <c r="N3" s="42" t="s">
        <v>22</v>
      </c>
      <c r="O3" s="43" t="s">
        <v>22</v>
      </c>
      <c r="P3" s="43" t="s">
        <v>22</v>
      </c>
      <c r="Q3" s="43" t="s">
        <v>22</v>
      </c>
      <c r="R3" s="43" t="s">
        <v>22</v>
      </c>
      <c r="S3" s="43" t="s">
        <v>22</v>
      </c>
      <c r="T3" s="43" t="s">
        <v>22</v>
      </c>
      <c r="U3" s="44" t="s">
        <v>22</v>
      </c>
      <c r="V3" s="50"/>
      <c r="W3" s="53"/>
      <c r="Y3" s="35"/>
      <c r="Z3" s="35"/>
      <c r="AA3" s="35"/>
      <c r="AB3" s="35"/>
      <c r="AC3" s="35"/>
      <c r="AD3" s="35"/>
      <c r="AE3" s="35"/>
      <c r="AF3" s="35"/>
    </row>
    <row r="4" spans="1:32" x14ac:dyDescent="0.2">
      <c r="A4" s="13" t="s">
        <v>112</v>
      </c>
      <c r="B4" s="14" t="s">
        <v>126</v>
      </c>
      <c r="C4" s="14" t="s">
        <v>25</v>
      </c>
      <c r="D4" s="14" t="s">
        <v>100</v>
      </c>
      <c r="E4" s="15" t="s">
        <v>42</v>
      </c>
      <c r="F4" s="16">
        <v>0.125</v>
      </c>
      <c r="G4" s="17">
        <v>0.25</v>
      </c>
      <c r="H4" s="18">
        <v>0.5</v>
      </c>
      <c r="I4" s="18">
        <v>1</v>
      </c>
      <c r="J4" s="18">
        <v>2</v>
      </c>
      <c r="K4" s="18">
        <v>4</v>
      </c>
      <c r="L4" s="18">
        <v>8</v>
      </c>
      <c r="M4" s="15">
        <v>16</v>
      </c>
      <c r="N4" s="17"/>
      <c r="O4" s="17"/>
      <c r="P4" s="18"/>
      <c r="Q4" s="18"/>
      <c r="R4" s="18"/>
      <c r="S4" s="18"/>
      <c r="T4" s="18"/>
      <c r="U4" s="15"/>
      <c r="V4" s="23" t="e">
        <f ca="1">RSQ(INDIRECT(ADDRESS(ROW(),COLUMN()-9+MATCH(MIN(N4:U4),N4:U4,0)),TRUE):INDIRECT(ADDRESS(ROW(),COLUMN()-9+MATCH(MAX(N4:U4),N4:U4,0)),TRUE),INDIRECT(ADDRESS(ROW(),COLUMN()-17+MATCH(MIN(N4:U4),N4:U4,0)),TRUE):INDIRECT(ADDRESS(ROW(),COLUMN()-17+MATCH(MAX(N4:U4),N4:U4,0)),TRUE))</f>
        <v>#N/A</v>
      </c>
      <c r="W4" s="39" t="e">
        <f ca="1">ROUND(SLOPE(INDIRECT(ADDRESS(ROW(),COLUMN()-10+MATCH(MIN(N4:U4),N4:U4,0)),TRUE):INDIRECT(ADDRESS(ROW(),COLUMN()-10+MATCH(MAX(N4:U4),N4:U4,0)),TRUE),INDIRECT(ADDRESS(ROW(),COLUMN()-18+MATCH(MIN(N4:U4),N4:U4,0)),TRUE):INDIRECT(ADDRESS(ROW(),COLUMN()-18+MATCH(MAX(N4:U4),N4:U4,0)),TRUE)),0)</f>
        <v>#N/A</v>
      </c>
      <c r="Y4" s="35"/>
      <c r="Z4" s="12" t="str">
        <f>A4</f>
        <v>A-MCCP</v>
      </c>
      <c r="AA4" s="11" t="str">
        <f>IF(ISBLANK(B4),"",B4)</f>
        <v>MCCPs X(1)-Cl%</v>
      </c>
      <c r="AB4" s="11" t="str">
        <f t="shared" ref="AB4:AD35" si="0">C4</f>
        <v>C14</v>
      </c>
      <c r="AC4" s="11" t="str">
        <f t="shared" si="0"/>
        <v>MCCP</v>
      </c>
      <c r="AD4" s="11" t="str">
        <f t="shared" si="0"/>
        <v>C14H24Cl6</v>
      </c>
      <c r="AE4" s="10">
        <f ca="1">IF(ISERROR(W4),0,W4)</f>
        <v>0</v>
      </c>
      <c r="AF4" s="35"/>
    </row>
    <row r="5" spans="1:32" x14ac:dyDescent="0.2">
      <c r="A5" s="21" t="s">
        <v>112</v>
      </c>
      <c r="B5" s="22" t="s">
        <v>126</v>
      </c>
      <c r="C5" s="22" t="s">
        <v>25</v>
      </c>
      <c r="D5" s="22" t="s">
        <v>100</v>
      </c>
      <c r="E5" s="20" t="s">
        <v>43</v>
      </c>
      <c r="F5" s="19">
        <v>0.125</v>
      </c>
      <c r="G5" s="23">
        <v>0.25</v>
      </c>
      <c r="H5" s="23">
        <v>0.5</v>
      </c>
      <c r="I5" s="23">
        <v>1</v>
      </c>
      <c r="J5" s="23">
        <v>2</v>
      </c>
      <c r="K5" s="23">
        <v>4</v>
      </c>
      <c r="L5" s="23">
        <v>8</v>
      </c>
      <c r="M5" s="20">
        <v>16</v>
      </c>
      <c r="N5" s="23"/>
      <c r="O5" s="23"/>
      <c r="P5" s="23"/>
      <c r="Q5" s="23">
        <v>25000</v>
      </c>
      <c r="R5" s="23">
        <v>49000</v>
      </c>
      <c r="S5" s="23">
        <v>94000</v>
      </c>
      <c r="T5" s="23">
        <v>201000</v>
      </c>
      <c r="U5" s="20"/>
      <c r="V5" s="23">
        <f ca="1">RSQ(INDIRECT(ADDRESS(ROW(),COLUMN()-9+MATCH(MIN(N5:U5),N5:U5,0)),TRUE):INDIRECT(ADDRESS(ROW(),COLUMN()-9+MATCH(MAX(N5:U5),N5:U5,0)),TRUE),INDIRECT(ADDRESS(ROW(),COLUMN()-17+MATCH(MIN(N5:U5),N5:U5,0)),TRUE):INDIRECT(ADDRESS(ROW(),COLUMN()-17+MATCH(MAX(N5:U5),N5:U5,0)),TRUE))</f>
        <v>0.99844723479310682</v>
      </c>
      <c r="W5" s="40">
        <f ca="1">ROUND(SLOPE(INDIRECT(ADDRESS(ROW(),COLUMN()-10+MATCH(MIN(N5:U5),N5:U5,0)),TRUE):INDIRECT(ADDRESS(ROW(),COLUMN()-10+MATCH(MAX(N5:U5),N5:U5,0)),TRUE),INDIRECT(ADDRESS(ROW(),COLUMN()-18+MATCH(MIN(N5:U5),N5:U5,0)),TRUE):INDIRECT(ADDRESS(ROW(),COLUMN()-18+MATCH(MAX(N5:U5),N5:U5,0)),TRUE)),0)</f>
        <v>25157</v>
      </c>
      <c r="Y5" s="35"/>
      <c r="Z5" s="7" t="str">
        <f t="shared" ref="Z5:Z31" si="1">A5</f>
        <v>A-MCCP</v>
      </c>
      <c r="AA5" s="6" t="str">
        <f t="shared" ref="AA5:AA68" si="2">IF(ISBLANK(B5),"",B5)</f>
        <v>MCCPs X(1)-Cl%</v>
      </c>
      <c r="AB5" s="6" t="str">
        <f t="shared" si="0"/>
        <v>C14</v>
      </c>
      <c r="AC5" s="6" t="str">
        <f t="shared" si="0"/>
        <v>MCCP</v>
      </c>
      <c r="AD5" s="6" t="str">
        <f t="shared" si="0"/>
        <v>C14H23Cl7</v>
      </c>
      <c r="AE5" s="4">
        <f t="shared" ref="AE5:AE68" ca="1" si="3">IF(ISERROR(W5),0,W5)</f>
        <v>25157</v>
      </c>
      <c r="AF5" s="35"/>
    </row>
    <row r="6" spans="1:32" x14ac:dyDescent="0.2">
      <c r="A6" s="21" t="s">
        <v>112</v>
      </c>
      <c r="B6" s="22" t="s">
        <v>126</v>
      </c>
      <c r="C6" s="22" t="s">
        <v>25</v>
      </c>
      <c r="D6" s="22" t="s">
        <v>100</v>
      </c>
      <c r="E6" s="20" t="s">
        <v>44</v>
      </c>
      <c r="F6" s="19">
        <v>0.125</v>
      </c>
      <c r="G6" s="23">
        <v>0.25</v>
      </c>
      <c r="H6" s="23">
        <v>0.5</v>
      </c>
      <c r="I6" s="23">
        <v>1</v>
      </c>
      <c r="J6" s="23">
        <v>2</v>
      </c>
      <c r="K6" s="23">
        <v>4</v>
      </c>
      <c r="L6" s="23">
        <v>8</v>
      </c>
      <c r="M6" s="20">
        <v>16</v>
      </c>
      <c r="N6" s="23"/>
      <c r="O6" s="23"/>
      <c r="P6" s="23">
        <v>12500</v>
      </c>
      <c r="Q6" s="23">
        <v>24000</v>
      </c>
      <c r="R6" s="23">
        <v>50000</v>
      </c>
      <c r="S6" s="23">
        <v>110000</v>
      </c>
      <c r="T6" s="23">
        <v>200000</v>
      </c>
      <c r="U6" s="20">
        <v>400000</v>
      </c>
      <c r="V6" s="23">
        <f ca="1">RSQ(INDIRECT(ADDRESS(ROW(),COLUMN()-9+MATCH(MIN(N6:U6),N6:U6,0)),TRUE):INDIRECT(ADDRESS(ROW(),COLUMN()-9+MATCH(MAX(N6:U6),N6:U6,0)),TRUE),INDIRECT(ADDRESS(ROW(),COLUMN()-17+MATCH(MIN(N6:U6),N6:U6,0)),TRUE):INDIRECT(ADDRESS(ROW(),COLUMN()-17+MATCH(MAX(N6:U6),N6:U6,0)),TRUE))</f>
        <v>0.99920515063594117</v>
      </c>
      <c r="W6" s="40">
        <f ca="1">ROUND(SLOPE(INDIRECT(ADDRESS(ROW(),COLUMN()-10+MATCH(MIN(N6:U6),N6:U6,0)),TRUE):INDIRECT(ADDRESS(ROW(),COLUMN()-10+MATCH(MAX(N6:U6),N6:U6,0)),TRUE),INDIRECT(ADDRESS(ROW(),COLUMN()-18+MATCH(MIN(N6:U6),N6:U6,0)),TRUE):INDIRECT(ADDRESS(ROW(),COLUMN()-18+MATCH(MAX(N6:U6),N6:U6,0)),TRUE)),0)</f>
        <v>24953</v>
      </c>
      <c r="Y6" s="35"/>
      <c r="Z6" s="7" t="str">
        <f t="shared" si="1"/>
        <v>A-MCCP</v>
      </c>
      <c r="AA6" s="6" t="str">
        <f t="shared" si="2"/>
        <v>MCCPs X(1)-Cl%</v>
      </c>
      <c r="AB6" s="6" t="str">
        <f t="shared" si="0"/>
        <v>C14</v>
      </c>
      <c r="AC6" s="6" t="str">
        <f t="shared" si="0"/>
        <v>MCCP</v>
      </c>
      <c r="AD6" s="6" t="str">
        <f t="shared" si="0"/>
        <v>C14H22Cl8</v>
      </c>
      <c r="AE6" s="4">
        <f t="shared" ca="1" si="3"/>
        <v>24953</v>
      </c>
      <c r="AF6" s="35"/>
    </row>
    <row r="7" spans="1:32" x14ac:dyDescent="0.2">
      <c r="A7" s="21" t="s">
        <v>112</v>
      </c>
      <c r="B7" s="22" t="s">
        <v>126</v>
      </c>
      <c r="C7" s="22" t="s">
        <v>25</v>
      </c>
      <c r="D7" s="22" t="s">
        <v>100</v>
      </c>
      <c r="E7" s="20" t="s">
        <v>45</v>
      </c>
      <c r="F7" s="19">
        <v>0.125</v>
      </c>
      <c r="G7" s="23">
        <v>0.25</v>
      </c>
      <c r="H7" s="23">
        <v>0.5</v>
      </c>
      <c r="I7" s="23">
        <v>1</v>
      </c>
      <c r="J7" s="23">
        <v>2</v>
      </c>
      <c r="K7" s="23">
        <v>4</v>
      </c>
      <c r="L7" s="23">
        <v>8</v>
      </c>
      <c r="M7" s="20">
        <v>16</v>
      </c>
      <c r="N7" s="23">
        <v>1000</v>
      </c>
      <c r="O7" s="23">
        <v>2500</v>
      </c>
      <c r="P7" s="23">
        <v>5000</v>
      </c>
      <c r="Q7" s="23">
        <v>10000</v>
      </c>
      <c r="R7" s="23">
        <v>20000</v>
      </c>
      <c r="S7" s="23">
        <v>40000</v>
      </c>
      <c r="T7" s="23">
        <v>80000</v>
      </c>
      <c r="U7" s="20">
        <v>160000</v>
      </c>
      <c r="V7" s="23">
        <f ca="1">RSQ(INDIRECT(ADDRESS(ROW(),COLUMN()-9+MATCH(MIN(N7:U7),N7:U7,0)),TRUE):INDIRECT(ADDRESS(ROW(),COLUMN()-9+MATCH(MAX(N7:U7),N7:U7,0)),TRUE),INDIRECT(ADDRESS(ROW(),COLUMN()-17+MATCH(MIN(N7:U7),N7:U7,0)),TRUE):INDIRECT(ADDRESS(ROW(),COLUMN()-17+MATCH(MAX(N7:U7),N7:U7,0)),TRUE))</f>
        <v>0.999997653175279</v>
      </c>
      <c r="W7" s="40">
        <f ca="1">ROUND(SLOPE(INDIRECT(ADDRESS(ROW(),COLUMN()-10+MATCH(MIN(N7:U7),N7:U7,0)),TRUE):INDIRECT(ADDRESS(ROW(),COLUMN()-10+MATCH(MAX(N7:U7),N7:U7,0)),TRUE),INDIRECT(ADDRESS(ROW(),COLUMN()-18+MATCH(MIN(N7:U7),N7:U7,0)),TRUE):INDIRECT(ADDRESS(ROW(),COLUMN()-18+MATCH(MAX(N7:U7),N7:U7,0)),TRUE)),0)</f>
        <v>10005</v>
      </c>
      <c r="Y7" s="35"/>
      <c r="Z7" s="7" t="str">
        <f t="shared" si="1"/>
        <v>A-MCCP</v>
      </c>
      <c r="AA7" s="6" t="str">
        <f t="shared" si="2"/>
        <v>MCCPs X(1)-Cl%</v>
      </c>
      <c r="AB7" s="6" t="str">
        <f t="shared" si="0"/>
        <v>C14</v>
      </c>
      <c r="AC7" s="6" t="str">
        <f t="shared" si="0"/>
        <v>MCCP</v>
      </c>
      <c r="AD7" s="6" t="str">
        <f t="shared" si="0"/>
        <v>C14H21Cl9</v>
      </c>
      <c r="AE7" s="4">
        <f t="shared" ca="1" si="3"/>
        <v>10005</v>
      </c>
      <c r="AF7" s="35"/>
    </row>
    <row r="8" spans="1:32" x14ac:dyDescent="0.2">
      <c r="A8" s="21" t="s">
        <v>112</v>
      </c>
      <c r="B8" s="22" t="s">
        <v>126</v>
      </c>
      <c r="C8" s="22" t="s">
        <v>25</v>
      </c>
      <c r="D8" s="22" t="s">
        <v>100</v>
      </c>
      <c r="E8" s="20" t="s">
        <v>46</v>
      </c>
      <c r="F8" s="19">
        <v>0.125</v>
      </c>
      <c r="G8" s="23">
        <v>0.25</v>
      </c>
      <c r="H8" s="23">
        <v>0.5</v>
      </c>
      <c r="I8" s="23">
        <v>1</v>
      </c>
      <c r="J8" s="23">
        <v>2</v>
      </c>
      <c r="K8" s="23">
        <v>4</v>
      </c>
      <c r="L8" s="23">
        <v>8</v>
      </c>
      <c r="M8" s="20">
        <v>16</v>
      </c>
      <c r="N8" s="23">
        <v>500</v>
      </c>
      <c r="O8" s="23">
        <v>1250</v>
      </c>
      <c r="P8" s="23">
        <v>2500</v>
      </c>
      <c r="Q8" s="23">
        <v>5000</v>
      </c>
      <c r="R8" s="23">
        <v>10000</v>
      </c>
      <c r="S8" s="23">
        <v>20000</v>
      </c>
      <c r="T8" s="23">
        <v>40000</v>
      </c>
      <c r="U8" s="20">
        <v>80000</v>
      </c>
      <c r="V8" s="23">
        <f ca="1">RSQ(INDIRECT(ADDRESS(ROW(),COLUMN()-9+MATCH(MIN(N8:U8),N8:U8,0)),TRUE):INDIRECT(ADDRESS(ROW(),COLUMN()-9+MATCH(MAX(N8:U8),N8:U8,0)),TRUE),INDIRECT(ADDRESS(ROW(),COLUMN()-17+MATCH(MIN(N8:U8),N8:U8,0)),TRUE):INDIRECT(ADDRESS(ROW(),COLUMN()-17+MATCH(MAX(N8:U8),N8:U8,0)),TRUE))</f>
        <v>0.999997653175279</v>
      </c>
      <c r="W8" s="40">
        <f ca="1">ROUND(SLOPE(INDIRECT(ADDRESS(ROW(),COLUMN()-10+MATCH(MIN(N8:U8),N8:U8,0)),TRUE):INDIRECT(ADDRESS(ROW(),COLUMN()-10+MATCH(MAX(N8:U8),N8:U8,0)),TRUE),INDIRECT(ADDRESS(ROW(),COLUMN()-18+MATCH(MIN(N8:U8),N8:U8,0)),TRUE):INDIRECT(ADDRESS(ROW(),COLUMN()-18+MATCH(MAX(N8:U8),N8:U8,0)),TRUE)),0)</f>
        <v>5002</v>
      </c>
      <c r="Y8" s="35"/>
      <c r="Z8" s="7" t="str">
        <f t="shared" si="1"/>
        <v>A-MCCP</v>
      </c>
      <c r="AA8" s="6" t="str">
        <f t="shared" si="2"/>
        <v>MCCPs X(1)-Cl%</v>
      </c>
      <c r="AB8" s="6" t="str">
        <f t="shared" si="0"/>
        <v>C14</v>
      </c>
      <c r="AC8" s="6" t="str">
        <f t="shared" si="0"/>
        <v>MCCP</v>
      </c>
      <c r="AD8" s="6" t="str">
        <f t="shared" si="0"/>
        <v>C14H20Cl10</v>
      </c>
      <c r="AE8" s="4">
        <f t="shared" ca="1" si="3"/>
        <v>5002</v>
      </c>
      <c r="AF8" s="35"/>
    </row>
    <row r="9" spans="1:32" x14ac:dyDescent="0.2">
      <c r="A9" s="21" t="s">
        <v>112</v>
      </c>
      <c r="B9" s="22" t="s">
        <v>126</v>
      </c>
      <c r="C9" s="22" t="s">
        <v>25</v>
      </c>
      <c r="D9" s="22" t="s">
        <v>100</v>
      </c>
      <c r="E9" s="20" t="s">
        <v>47</v>
      </c>
      <c r="F9" s="19">
        <v>0.125</v>
      </c>
      <c r="G9" s="23">
        <v>0.25</v>
      </c>
      <c r="H9" s="23">
        <v>0.5</v>
      </c>
      <c r="I9" s="23">
        <v>1</v>
      </c>
      <c r="J9" s="23">
        <v>2</v>
      </c>
      <c r="K9" s="23">
        <v>4</v>
      </c>
      <c r="L9" s="23">
        <v>8</v>
      </c>
      <c r="M9" s="20">
        <v>16</v>
      </c>
      <c r="N9" s="23"/>
      <c r="O9" s="23"/>
      <c r="P9" s="23"/>
      <c r="Q9" s="23"/>
      <c r="R9" s="23"/>
      <c r="S9" s="23"/>
      <c r="T9" s="23"/>
      <c r="U9" s="20"/>
      <c r="V9" s="23" t="e">
        <f ca="1">RSQ(INDIRECT(ADDRESS(ROW(),COLUMN()-9+MATCH(MIN(N9:U9),N9:U9,0)),TRUE):INDIRECT(ADDRESS(ROW(),COLUMN()-9+MATCH(MAX(N9:U9),N9:U9,0)),TRUE),INDIRECT(ADDRESS(ROW(),COLUMN()-17+MATCH(MIN(N9:U9),N9:U9,0)),TRUE):INDIRECT(ADDRESS(ROW(),COLUMN()-17+MATCH(MAX(N9:U9),N9:U9,0)),TRUE))</f>
        <v>#N/A</v>
      </c>
      <c r="W9" s="40" t="e">
        <f ca="1">ROUND(SLOPE(INDIRECT(ADDRESS(ROW(),COLUMN()-10+MATCH(MIN(N9:U9),N9:U9,0)),TRUE):INDIRECT(ADDRESS(ROW(),COLUMN()-10+MATCH(MAX(N9:U9),N9:U9,0)),TRUE),INDIRECT(ADDRESS(ROW(),COLUMN()-18+MATCH(MIN(N9:U9),N9:U9,0)),TRUE):INDIRECT(ADDRESS(ROW(),COLUMN()-18+MATCH(MAX(N9:U9),N9:U9,0)),TRUE)),0)</f>
        <v>#N/A</v>
      </c>
      <c r="Y9" s="35"/>
      <c r="Z9" s="7" t="str">
        <f t="shared" si="1"/>
        <v>A-MCCP</v>
      </c>
      <c r="AA9" s="6" t="str">
        <f t="shared" si="2"/>
        <v>MCCPs X(1)-Cl%</v>
      </c>
      <c r="AB9" s="6" t="str">
        <f t="shared" si="0"/>
        <v>C14</v>
      </c>
      <c r="AC9" s="6" t="str">
        <f t="shared" si="0"/>
        <v>MCCP</v>
      </c>
      <c r="AD9" s="6" t="str">
        <f t="shared" si="0"/>
        <v>C14H19Cl11</v>
      </c>
      <c r="AE9" s="4">
        <f t="shared" ca="1" si="3"/>
        <v>0</v>
      </c>
      <c r="AF9" s="35"/>
    </row>
    <row r="10" spans="1:32" x14ac:dyDescent="0.2">
      <c r="A10" s="21" t="s">
        <v>112</v>
      </c>
      <c r="B10" s="22" t="s">
        <v>126</v>
      </c>
      <c r="C10" s="22" t="s">
        <v>25</v>
      </c>
      <c r="D10" s="22" t="s">
        <v>100</v>
      </c>
      <c r="E10" s="20" t="s">
        <v>48</v>
      </c>
      <c r="F10" s="25">
        <v>0.125</v>
      </c>
      <c r="G10" s="26">
        <v>0.25</v>
      </c>
      <c r="H10" s="26">
        <v>0.5</v>
      </c>
      <c r="I10" s="26">
        <v>1</v>
      </c>
      <c r="J10" s="26">
        <v>2</v>
      </c>
      <c r="K10" s="26">
        <v>4</v>
      </c>
      <c r="L10" s="26">
        <v>8</v>
      </c>
      <c r="M10" s="24">
        <v>16</v>
      </c>
      <c r="N10" s="23"/>
      <c r="O10" s="23"/>
      <c r="P10" s="23"/>
      <c r="Q10" s="23"/>
      <c r="R10" s="23"/>
      <c r="S10" s="23"/>
      <c r="T10" s="23"/>
      <c r="U10" s="20"/>
      <c r="V10" s="23" t="e">
        <f ca="1">RSQ(INDIRECT(ADDRESS(ROW(),COLUMN()-9+MATCH(MIN(N10:U10),N10:U10,0)),TRUE):INDIRECT(ADDRESS(ROW(),COLUMN()-9+MATCH(MAX(N10:U10),N10:U10,0)),TRUE),INDIRECT(ADDRESS(ROW(),COLUMN()-17+MATCH(MIN(N10:U10),N10:U10,0)),TRUE):INDIRECT(ADDRESS(ROW(),COLUMN()-17+MATCH(MAX(N10:U10),N10:U10,0)),TRUE))</f>
        <v>#N/A</v>
      </c>
      <c r="W10" s="40" t="e">
        <f ca="1">ROUND(SLOPE(INDIRECT(ADDRESS(ROW(),COLUMN()-10+MATCH(MIN(N10:U10),N10:U10,0)),TRUE):INDIRECT(ADDRESS(ROW(),COLUMN()-10+MATCH(MAX(N10:U10),N10:U10,0)),TRUE),INDIRECT(ADDRESS(ROW(),COLUMN()-18+MATCH(MIN(N10:U10),N10:U10,0)),TRUE):INDIRECT(ADDRESS(ROW(),COLUMN()-18+MATCH(MAX(N10:U10),N10:U10,0)),TRUE)),0)</f>
        <v>#N/A</v>
      </c>
      <c r="Y10" s="35"/>
      <c r="Z10" s="7" t="str">
        <f t="shared" si="1"/>
        <v>A-MCCP</v>
      </c>
      <c r="AA10" s="6" t="str">
        <f t="shared" si="2"/>
        <v>MCCPs X(1)-Cl%</v>
      </c>
      <c r="AB10" s="6" t="str">
        <f t="shared" si="0"/>
        <v>C14</v>
      </c>
      <c r="AC10" s="6" t="str">
        <f t="shared" si="0"/>
        <v>MCCP</v>
      </c>
      <c r="AD10" s="6" t="str">
        <f t="shared" si="0"/>
        <v>C14H18Cl12</v>
      </c>
      <c r="AE10" s="4">
        <f t="shared" ca="1" si="3"/>
        <v>0</v>
      </c>
      <c r="AF10" s="35"/>
    </row>
    <row r="11" spans="1:32" x14ac:dyDescent="0.2">
      <c r="A11" s="21" t="s">
        <v>112</v>
      </c>
      <c r="B11" s="22" t="s">
        <v>126</v>
      </c>
      <c r="C11" s="22" t="s">
        <v>26</v>
      </c>
      <c r="D11" s="22" t="s">
        <v>100</v>
      </c>
      <c r="E11" s="20" t="s">
        <v>49</v>
      </c>
      <c r="F11" s="28">
        <v>0.125</v>
      </c>
      <c r="G11" s="29">
        <v>0.25</v>
      </c>
      <c r="H11" s="29">
        <v>0.5</v>
      </c>
      <c r="I11" s="29">
        <v>1</v>
      </c>
      <c r="J11" s="29">
        <v>2</v>
      </c>
      <c r="K11" s="29">
        <v>4</v>
      </c>
      <c r="L11" s="29">
        <v>8</v>
      </c>
      <c r="M11" s="27">
        <v>16</v>
      </c>
      <c r="N11" s="23"/>
      <c r="O11" s="23"/>
      <c r="P11" s="23"/>
      <c r="Q11" s="23"/>
      <c r="R11" s="23"/>
      <c r="S11" s="23"/>
      <c r="T11" s="23"/>
      <c r="U11" s="20"/>
      <c r="V11" s="23" t="e">
        <f ca="1">RSQ(INDIRECT(ADDRESS(ROW(),COLUMN()-9+MATCH(MIN(N11:U11),N11:U11,0)),TRUE):INDIRECT(ADDRESS(ROW(),COLUMN()-9+MATCH(MAX(N11:U11),N11:U11,0)),TRUE),INDIRECT(ADDRESS(ROW(),COLUMN()-17+MATCH(MIN(N11:U11),N11:U11,0)),TRUE):INDIRECT(ADDRESS(ROW(),COLUMN()-17+MATCH(MAX(N11:U11),N11:U11,0)),TRUE))</f>
        <v>#N/A</v>
      </c>
      <c r="W11" s="40" t="e">
        <f ca="1">ROUND(SLOPE(INDIRECT(ADDRESS(ROW(),COLUMN()-10+MATCH(MIN(N11:U11),N11:U11,0)),TRUE):INDIRECT(ADDRESS(ROW(),COLUMN()-10+MATCH(MAX(N11:U11),N11:U11,0)),TRUE),INDIRECT(ADDRESS(ROW(),COLUMN()-18+MATCH(MIN(N11:U11),N11:U11,0)),TRUE):INDIRECT(ADDRESS(ROW(),COLUMN()-18+MATCH(MAX(N11:U11),N11:U11,0)),TRUE)),0)</f>
        <v>#N/A</v>
      </c>
      <c r="Y11" s="35"/>
      <c r="Z11" s="7" t="str">
        <f t="shared" si="1"/>
        <v>A-MCCP</v>
      </c>
      <c r="AA11" s="6" t="str">
        <f t="shared" si="2"/>
        <v>MCCPs X(1)-Cl%</v>
      </c>
      <c r="AB11" s="6" t="str">
        <f t="shared" si="0"/>
        <v>C15</v>
      </c>
      <c r="AC11" s="6" t="str">
        <f t="shared" si="0"/>
        <v>MCCP</v>
      </c>
      <c r="AD11" s="6" t="str">
        <f t="shared" si="0"/>
        <v>C15H26Cl6</v>
      </c>
      <c r="AE11" s="4">
        <f t="shared" ca="1" si="3"/>
        <v>0</v>
      </c>
      <c r="AF11" s="35"/>
    </row>
    <row r="12" spans="1:32" x14ac:dyDescent="0.2">
      <c r="A12" s="21" t="s">
        <v>112</v>
      </c>
      <c r="B12" s="22" t="s">
        <v>126</v>
      </c>
      <c r="C12" s="22" t="s">
        <v>26</v>
      </c>
      <c r="D12" s="22" t="s">
        <v>100</v>
      </c>
      <c r="E12" s="20" t="s">
        <v>50</v>
      </c>
      <c r="F12" s="19">
        <v>0.125</v>
      </c>
      <c r="G12" s="23">
        <v>0.25</v>
      </c>
      <c r="H12" s="23">
        <v>0.5</v>
      </c>
      <c r="I12" s="23">
        <v>1</v>
      </c>
      <c r="J12" s="23">
        <v>2</v>
      </c>
      <c r="K12" s="23">
        <v>4</v>
      </c>
      <c r="L12" s="23">
        <v>8</v>
      </c>
      <c r="M12" s="20">
        <v>16</v>
      </c>
      <c r="N12" s="23">
        <v>3000</v>
      </c>
      <c r="O12" s="23">
        <v>7500</v>
      </c>
      <c r="P12" s="23">
        <v>15000</v>
      </c>
      <c r="Q12" s="23">
        <v>30000</v>
      </c>
      <c r="R12" s="23">
        <v>60000</v>
      </c>
      <c r="S12" s="23">
        <v>120000</v>
      </c>
      <c r="T12" s="23">
        <v>240000</v>
      </c>
      <c r="U12" s="20">
        <v>480000</v>
      </c>
      <c r="V12" s="23">
        <f ca="1">RSQ(INDIRECT(ADDRESS(ROW(),COLUMN()-9+MATCH(MIN(N12:U12),N12:U12,0)),TRUE):INDIRECT(ADDRESS(ROW(),COLUMN()-9+MATCH(MAX(N12:U12),N12:U12,0)),TRUE),INDIRECT(ADDRESS(ROW(),COLUMN()-17+MATCH(MIN(N12:U12),N12:U12,0)),TRUE):INDIRECT(ADDRESS(ROW(),COLUMN()-17+MATCH(MAX(N12:U12),N12:U12,0)),TRUE))</f>
        <v>0.999997653175279</v>
      </c>
      <c r="W12" s="40">
        <f ca="1">ROUND(SLOPE(INDIRECT(ADDRESS(ROW(),COLUMN()-10+MATCH(MIN(N12:U12),N12:U12,0)),TRUE):INDIRECT(ADDRESS(ROW(),COLUMN()-10+MATCH(MAX(N12:U12),N12:U12,0)),TRUE),INDIRECT(ADDRESS(ROW(),COLUMN()-18+MATCH(MIN(N12:U12),N12:U12,0)),TRUE):INDIRECT(ADDRESS(ROW(),COLUMN()-18+MATCH(MAX(N12:U12),N12:U12,0)),TRUE)),0)</f>
        <v>30014</v>
      </c>
      <c r="Y12" s="35"/>
      <c r="Z12" s="7" t="str">
        <f t="shared" si="1"/>
        <v>A-MCCP</v>
      </c>
      <c r="AA12" s="6" t="str">
        <f t="shared" si="2"/>
        <v>MCCPs X(1)-Cl%</v>
      </c>
      <c r="AB12" s="6" t="str">
        <f t="shared" si="0"/>
        <v>C15</v>
      </c>
      <c r="AC12" s="6" t="str">
        <f t="shared" si="0"/>
        <v>MCCP</v>
      </c>
      <c r="AD12" s="6" t="str">
        <f t="shared" si="0"/>
        <v>C15H25Cl7</v>
      </c>
      <c r="AE12" s="4">
        <f t="shared" ca="1" si="3"/>
        <v>30014</v>
      </c>
      <c r="AF12" s="35"/>
    </row>
    <row r="13" spans="1:32" x14ac:dyDescent="0.2">
      <c r="A13" s="21" t="s">
        <v>112</v>
      </c>
      <c r="B13" s="22" t="s">
        <v>126</v>
      </c>
      <c r="C13" s="22" t="s">
        <v>26</v>
      </c>
      <c r="D13" s="22" t="s">
        <v>100</v>
      </c>
      <c r="E13" s="20" t="s">
        <v>51</v>
      </c>
      <c r="F13" s="19">
        <v>0.125</v>
      </c>
      <c r="G13" s="23">
        <v>0.25</v>
      </c>
      <c r="H13" s="23">
        <v>0.5</v>
      </c>
      <c r="I13" s="23">
        <v>1</v>
      </c>
      <c r="J13" s="23">
        <v>2</v>
      </c>
      <c r="K13" s="23">
        <v>4</v>
      </c>
      <c r="L13" s="23">
        <v>8</v>
      </c>
      <c r="M13" s="20">
        <v>16</v>
      </c>
      <c r="N13" s="23">
        <v>4000</v>
      </c>
      <c r="O13" s="23">
        <v>10000</v>
      </c>
      <c r="P13" s="23">
        <v>20000</v>
      </c>
      <c r="Q13" s="23">
        <v>40000</v>
      </c>
      <c r="R13" s="23">
        <v>80000</v>
      </c>
      <c r="S13" s="23">
        <v>160000</v>
      </c>
      <c r="T13" s="23">
        <v>320000</v>
      </c>
      <c r="U13" s="20">
        <v>640000</v>
      </c>
      <c r="V13" s="23">
        <f ca="1">RSQ(INDIRECT(ADDRESS(ROW(),COLUMN()-9+MATCH(MIN(N13:U13),N13:U13,0)),TRUE):INDIRECT(ADDRESS(ROW(),COLUMN()-9+MATCH(MAX(N13:U13),N13:U13,0)),TRUE),INDIRECT(ADDRESS(ROW(),COLUMN()-17+MATCH(MIN(N13:U13),N13:U13,0)),TRUE):INDIRECT(ADDRESS(ROW(),COLUMN()-17+MATCH(MAX(N13:U13),N13:U13,0)),TRUE))</f>
        <v>0.999997653175279</v>
      </c>
      <c r="W13" s="40">
        <f ca="1">ROUND(SLOPE(INDIRECT(ADDRESS(ROW(),COLUMN()-10+MATCH(MIN(N13:U13),N13:U13,0)),TRUE):INDIRECT(ADDRESS(ROW(),COLUMN()-10+MATCH(MAX(N13:U13),N13:U13,0)),TRUE),INDIRECT(ADDRESS(ROW(),COLUMN()-18+MATCH(MIN(N13:U13),N13:U13,0)),TRUE):INDIRECT(ADDRESS(ROW(),COLUMN()-18+MATCH(MAX(N13:U13),N13:U13,0)),TRUE)),0)</f>
        <v>40018</v>
      </c>
      <c r="Y13" s="35"/>
      <c r="Z13" s="7" t="str">
        <f t="shared" si="1"/>
        <v>A-MCCP</v>
      </c>
      <c r="AA13" s="6" t="str">
        <f t="shared" si="2"/>
        <v>MCCPs X(1)-Cl%</v>
      </c>
      <c r="AB13" s="6" t="str">
        <f t="shared" si="0"/>
        <v>C15</v>
      </c>
      <c r="AC13" s="6" t="str">
        <f t="shared" si="0"/>
        <v>MCCP</v>
      </c>
      <c r="AD13" s="6" t="str">
        <f t="shared" si="0"/>
        <v>C15H24Cl8</v>
      </c>
      <c r="AE13" s="4">
        <f t="shared" ca="1" si="3"/>
        <v>40018</v>
      </c>
      <c r="AF13" s="35"/>
    </row>
    <row r="14" spans="1:32" x14ac:dyDescent="0.2">
      <c r="A14" s="21" t="s">
        <v>112</v>
      </c>
      <c r="B14" s="22" t="s">
        <v>126</v>
      </c>
      <c r="C14" s="22" t="s">
        <v>26</v>
      </c>
      <c r="D14" s="22" t="s">
        <v>100</v>
      </c>
      <c r="E14" s="20" t="s">
        <v>52</v>
      </c>
      <c r="F14" s="19">
        <v>0.125</v>
      </c>
      <c r="G14" s="23">
        <v>0.25</v>
      </c>
      <c r="H14" s="23">
        <v>0.5</v>
      </c>
      <c r="I14" s="23">
        <v>1</v>
      </c>
      <c r="J14" s="23">
        <v>2</v>
      </c>
      <c r="K14" s="23">
        <v>4</v>
      </c>
      <c r="L14" s="23">
        <v>8</v>
      </c>
      <c r="M14" s="20">
        <v>16</v>
      </c>
      <c r="N14" s="23">
        <v>2100</v>
      </c>
      <c r="O14" s="23">
        <v>5250</v>
      </c>
      <c r="P14" s="23">
        <v>10500</v>
      </c>
      <c r="Q14" s="23">
        <v>21000</v>
      </c>
      <c r="R14" s="23">
        <v>42000</v>
      </c>
      <c r="S14" s="23">
        <v>84000</v>
      </c>
      <c r="T14" s="23">
        <v>148000</v>
      </c>
      <c r="U14" s="20">
        <v>336000</v>
      </c>
      <c r="V14" s="23">
        <f ca="1">RSQ(INDIRECT(ADDRESS(ROW(),COLUMN()-9+MATCH(MIN(N14:U14),N14:U14,0)),TRUE):INDIRECT(ADDRESS(ROW(),COLUMN()-9+MATCH(MAX(N14:U14),N14:U14,0)),TRUE),INDIRECT(ADDRESS(ROW(),COLUMN()-17+MATCH(MIN(N14:U14),N14:U14,0)),TRUE):INDIRECT(ADDRESS(ROW(),COLUMN()-17+MATCH(MAX(N14:U14),N14:U14,0)),TRUE))</f>
        <v>0.99651638254463504</v>
      </c>
      <c r="W14" s="40">
        <f ca="1">ROUND(SLOPE(INDIRECT(ADDRESS(ROW(),COLUMN()-10+MATCH(MIN(N14:U14),N14:U14,0)),TRUE):INDIRECT(ADDRESS(ROW(),COLUMN()-10+MATCH(MAX(N14:U14),N14:U14,0)),TRUE),INDIRECT(ADDRESS(ROW(),COLUMN()-18+MATCH(MIN(N14:U14),N14:U14,0)),TRUE):INDIRECT(ADDRESS(ROW(),COLUMN()-18+MATCH(MAX(N14:U14),N14:U14,0)),TRUE)),0)</f>
        <v>20635</v>
      </c>
      <c r="Y14" s="35"/>
      <c r="Z14" s="7" t="str">
        <f t="shared" si="1"/>
        <v>A-MCCP</v>
      </c>
      <c r="AA14" s="6" t="str">
        <f t="shared" si="2"/>
        <v>MCCPs X(1)-Cl%</v>
      </c>
      <c r="AB14" s="6" t="str">
        <f t="shared" si="0"/>
        <v>C15</v>
      </c>
      <c r="AC14" s="6" t="str">
        <f t="shared" si="0"/>
        <v>MCCP</v>
      </c>
      <c r="AD14" s="6" t="str">
        <f t="shared" si="0"/>
        <v>C15H23Cl9</v>
      </c>
      <c r="AE14" s="4">
        <f t="shared" ca="1" si="3"/>
        <v>20635</v>
      </c>
      <c r="AF14" s="35"/>
    </row>
    <row r="15" spans="1:32" x14ac:dyDescent="0.2">
      <c r="A15" s="21" t="s">
        <v>112</v>
      </c>
      <c r="B15" s="22" t="s">
        <v>126</v>
      </c>
      <c r="C15" s="22" t="s">
        <v>26</v>
      </c>
      <c r="D15" s="22" t="s">
        <v>100</v>
      </c>
      <c r="E15" s="20" t="s">
        <v>53</v>
      </c>
      <c r="F15" s="19">
        <v>0.125</v>
      </c>
      <c r="G15" s="23">
        <v>0.25</v>
      </c>
      <c r="H15" s="23">
        <v>0.5</v>
      </c>
      <c r="I15" s="23">
        <v>1</v>
      </c>
      <c r="J15" s="23">
        <v>2</v>
      </c>
      <c r="K15" s="23">
        <v>4</v>
      </c>
      <c r="L15" s="23">
        <v>8</v>
      </c>
      <c r="M15" s="20">
        <v>16</v>
      </c>
      <c r="N15" s="23">
        <v>700</v>
      </c>
      <c r="O15" s="23">
        <v>1750</v>
      </c>
      <c r="P15" s="23">
        <v>3500</v>
      </c>
      <c r="Q15" s="23">
        <v>7000</v>
      </c>
      <c r="R15" s="23">
        <v>14000</v>
      </c>
      <c r="S15" s="23">
        <v>28000</v>
      </c>
      <c r="T15" s="23">
        <v>56000</v>
      </c>
      <c r="U15" s="20">
        <v>112000</v>
      </c>
      <c r="V15" s="23">
        <f ca="1">RSQ(INDIRECT(ADDRESS(ROW(),COLUMN()-9+MATCH(MIN(N15:U15),N15:U15,0)),TRUE):INDIRECT(ADDRESS(ROW(),COLUMN()-9+MATCH(MAX(N15:U15),N15:U15,0)),TRUE),INDIRECT(ADDRESS(ROW(),COLUMN()-17+MATCH(MIN(N15:U15),N15:U15,0)),TRUE):INDIRECT(ADDRESS(ROW(),COLUMN()-17+MATCH(MAX(N15:U15),N15:U15,0)),TRUE))</f>
        <v>0.99999765317527922</v>
      </c>
      <c r="W15" s="40">
        <f ca="1">ROUND(SLOPE(INDIRECT(ADDRESS(ROW(),COLUMN()-10+MATCH(MIN(N15:U15),N15:U15,0)),TRUE):INDIRECT(ADDRESS(ROW(),COLUMN()-10+MATCH(MAX(N15:U15),N15:U15,0)),TRUE),INDIRECT(ADDRESS(ROW(),COLUMN()-18+MATCH(MIN(N15:U15),N15:U15,0)),TRUE):INDIRECT(ADDRESS(ROW(),COLUMN()-18+MATCH(MAX(N15:U15),N15:U15,0)),TRUE)),0)</f>
        <v>7003</v>
      </c>
      <c r="Y15" s="35"/>
      <c r="Z15" s="7" t="str">
        <f t="shared" si="1"/>
        <v>A-MCCP</v>
      </c>
      <c r="AA15" s="6" t="str">
        <f t="shared" si="2"/>
        <v>MCCPs X(1)-Cl%</v>
      </c>
      <c r="AB15" s="6" t="str">
        <f t="shared" si="0"/>
        <v>C15</v>
      </c>
      <c r="AC15" s="6" t="str">
        <f t="shared" si="0"/>
        <v>MCCP</v>
      </c>
      <c r="AD15" s="6" t="str">
        <f t="shared" si="0"/>
        <v>C15H22Cl10</v>
      </c>
      <c r="AE15" s="4">
        <f t="shared" ca="1" si="3"/>
        <v>7003</v>
      </c>
      <c r="AF15" s="35"/>
    </row>
    <row r="16" spans="1:32" x14ac:dyDescent="0.2">
      <c r="A16" s="21" t="s">
        <v>112</v>
      </c>
      <c r="B16" s="22" t="s">
        <v>126</v>
      </c>
      <c r="C16" s="22" t="s">
        <v>26</v>
      </c>
      <c r="D16" s="22" t="s">
        <v>100</v>
      </c>
      <c r="E16" s="20" t="s">
        <v>54</v>
      </c>
      <c r="F16" s="19">
        <v>0.125</v>
      </c>
      <c r="G16" s="23">
        <v>0.25</v>
      </c>
      <c r="H16" s="23">
        <v>0.5</v>
      </c>
      <c r="I16" s="23">
        <v>1</v>
      </c>
      <c r="J16" s="23">
        <v>2</v>
      </c>
      <c r="K16" s="23">
        <v>4</v>
      </c>
      <c r="L16" s="23">
        <v>8</v>
      </c>
      <c r="M16" s="20">
        <v>16</v>
      </c>
      <c r="N16" s="23">
        <v>300</v>
      </c>
      <c r="O16" s="23">
        <v>750</v>
      </c>
      <c r="P16" s="23">
        <v>1500</v>
      </c>
      <c r="Q16" s="23">
        <v>3000</v>
      </c>
      <c r="R16" s="23">
        <v>6000</v>
      </c>
      <c r="S16" s="23">
        <v>12000</v>
      </c>
      <c r="T16" s="23">
        <v>24000</v>
      </c>
      <c r="U16" s="20">
        <v>48000</v>
      </c>
      <c r="V16" s="23">
        <f ca="1">RSQ(INDIRECT(ADDRESS(ROW(),COLUMN()-9+MATCH(MIN(N16:U16),N16:U16,0)),TRUE):INDIRECT(ADDRESS(ROW(),COLUMN()-9+MATCH(MAX(N16:U16),N16:U16,0)),TRUE),INDIRECT(ADDRESS(ROW(),COLUMN()-17+MATCH(MIN(N16:U16),N16:U16,0)),TRUE):INDIRECT(ADDRESS(ROW(),COLUMN()-17+MATCH(MAX(N16:U16),N16:U16,0)),TRUE))</f>
        <v>0.999997653175279</v>
      </c>
      <c r="W16" s="40">
        <f ca="1">ROUND(SLOPE(INDIRECT(ADDRESS(ROW(),COLUMN()-10+MATCH(MIN(N16:U16),N16:U16,0)),TRUE):INDIRECT(ADDRESS(ROW(),COLUMN()-10+MATCH(MAX(N16:U16),N16:U16,0)),TRUE),INDIRECT(ADDRESS(ROW(),COLUMN()-18+MATCH(MIN(N16:U16),N16:U16,0)),TRUE):INDIRECT(ADDRESS(ROW(),COLUMN()-18+MATCH(MAX(N16:U16),N16:U16,0)),TRUE)),0)</f>
        <v>3001</v>
      </c>
      <c r="Y16" s="35"/>
      <c r="Z16" s="7" t="str">
        <f t="shared" si="1"/>
        <v>A-MCCP</v>
      </c>
      <c r="AA16" s="6" t="str">
        <f t="shared" si="2"/>
        <v>MCCPs X(1)-Cl%</v>
      </c>
      <c r="AB16" s="6" t="str">
        <f t="shared" si="0"/>
        <v>C15</v>
      </c>
      <c r="AC16" s="6" t="str">
        <f t="shared" si="0"/>
        <v>MCCP</v>
      </c>
      <c r="AD16" s="6" t="str">
        <f t="shared" si="0"/>
        <v>C15H21Cl11</v>
      </c>
      <c r="AE16" s="4">
        <f t="shared" ca="1" si="3"/>
        <v>3001</v>
      </c>
      <c r="AF16" s="35"/>
    </row>
    <row r="17" spans="1:32" x14ac:dyDescent="0.2">
      <c r="A17" s="21" t="s">
        <v>112</v>
      </c>
      <c r="B17" s="22" t="s">
        <v>126</v>
      </c>
      <c r="C17" s="22" t="s">
        <v>26</v>
      </c>
      <c r="D17" s="22" t="s">
        <v>100</v>
      </c>
      <c r="E17" s="20" t="s">
        <v>55</v>
      </c>
      <c r="F17" s="25">
        <v>0.125</v>
      </c>
      <c r="G17" s="26">
        <v>0.25</v>
      </c>
      <c r="H17" s="26">
        <v>0.5</v>
      </c>
      <c r="I17" s="26">
        <v>1</v>
      </c>
      <c r="J17" s="26">
        <v>2</v>
      </c>
      <c r="K17" s="26">
        <v>4</v>
      </c>
      <c r="L17" s="26">
        <v>8</v>
      </c>
      <c r="M17" s="24">
        <v>16</v>
      </c>
      <c r="N17" s="23"/>
      <c r="O17" s="23"/>
      <c r="P17" s="23"/>
      <c r="Q17" s="23"/>
      <c r="R17" s="23"/>
      <c r="S17" s="23"/>
      <c r="T17" s="23"/>
      <c r="U17" s="20"/>
      <c r="V17" s="23" t="e">
        <f ca="1">RSQ(INDIRECT(ADDRESS(ROW(),COLUMN()-9+MATCH(MIN(N17:U17),N17:U17,0)),TRUE):INDIRECT(ADDRESS(ROW(),COLUMN()-9+MATCH(MAX(N17:U17),N17:U17,0)),TRUE),INDIRECT(ADDRESS(ROW(),COLUMN()-17+MATCH(MIN(N17:U17),N17:U17,0)),TRUE):INDIRECT(ADDRESS(ROW(),COLUMN()-17+MATCH(MAX(N17:U17),N17:U17,0)),TRUE))</f>
        <v>#N/A</v>
      </c>
      <c r="W17" s="40" t="e">
        <f ca="1">ROUND(SLOPE(INDIRECT(ADDRESS(ROW(),COLUMN()-10+MATCH(MIN(N17:U17),N17:U17,0)),TRUE):INDIRECT(ADDRESS(ROW(),COLUMN()-10+MATCH(MAX(N17:U17),N17:U17,0)),TRUE),INDIRECT(ADDRESS(ROW(),COLUMN()-18+MATCH(MIN(N17:U17),N17:U17,0)),TRUE):INDIRECT(ADDRESS(ROW(),COLUMN()-18+MATCH(MAX(N17:U17),N17:U17,0)),TRUE)),0)</f>
        <v>#N/A</v>
      </c>
      <c r="Y17" s="35"/>
      <c r="Z17" s="7" t="str">
        <f t="shared" si="1"/>
        <v>A-MCCP</v>
      </c>
      <c r="AA17" s="6" t="str">
        <f t="shared" si="2"/>
        <v>MCCPs X(1)-Cl%</v>
      </c>
      <c r="AB17" s="6" t="str">
        <f t="shared" si="0"/>
        <v>C15</v>
      </c>
      <c r="AC17" s="6" t="str">
        <f t="shared" si="0"/>
        <v>MCCP</v>
      </c>
      <c r="AD17" s="6" t="str">
        <f t="shared" si="0"/>
        <v>C15H20Cl12</v>
      </c>
      <c r="AE17" s="4">
        <f t="shared" ca="1" si="3"/>
        <v>0</v>
      </c>
      <c r="AF17" s="35"/>
    </row>
    <row r="18" spans="1:32" x14ac:dyDescent="0.2">
      <c r="A18" s="21" t="s">
        <v>112</v>
      </c>
      <c r="B18" s="22" t="s">
        <v>126</v>
      </c>
      <c r="C18" s="22" t="s">
        <v>27</v>
      </c>
      <c r="D18" s="22" t="s">
        <v>100</v>
      </c>
      <c r="E18" s="20" t="s">
        <v>56</v>
      </c>
      <c r="F18" s="28">
        <v>0.125</v>
      </c>
      <c r="G18" s="29">
        <v>0.25</v>
      </c>
      <c r="H18" s="29">
        <v>0.5</v>
      </c>
      <c r="I18" s="29">
        <v>1</v>
      </c>
      <c r="J18" s="29">
        <v>2</v>
      </c>
      <c r="K18" s="29">
        <v>4</v>
      </c>
      <c r="L18" s="29">
        <v>8</v>
      </c>
      <c r="M18" s="27">
        <v>16</v>
      </c>
      <c r="N18" s="23">
        <v>500</v>
      </c>
      <c r="O18" s="23">
        <v>1250</v>
      </c>
      <c r="P18" s="23">
        <v>2500</v>
      </c>
      <c r="Q18" s="23">
        <v>5000</v>
      </c>
      <c r="R18" s="23">
        <v>10000</v>
      </c>
      <c r="S18" s="23">
        <v>20000</v>
      </c>
      <c r="T18" s="23">
        <v>40000</v>
      </c>
      <c r="U18" s="20">
        <v>80000</v>
      </c>
      <c r="V18" s="23">
        <f ca="1">RSQ(INDIRECT(ADDRESS(ROW(),COLUMN()-9+MATCH(MIN(N18:U18),N18:U18,0)),TRUE):INDIRECT(ADDRESS(ROW(),COLUMN()-9+MATCH(MAX(N18:U18),N18:U18,0)),TRUE),INDIRECT(ADDRESS(ROW(),COLUMN()-17+MATCH(MIN(N18:U18),N18:U18,0)),TRUE):INDIRECT(ADDRESS(ROW(),COLUMN()-17+MATCH(MAX(N18:U18),N18:U18,0)),TRUE))</f>
        <v>0.999997653175279</v>
      </c>
      <c r="W18" s="40">
        <f ca="1">ROUND(SLOPE(INDIRECT(ADDRESS(ROW(),COLUMN()-10+MATCH(MIN(N18:U18),N18:U18,0)),TRUE):INDIRECT(ADDRESS(ROW(),COLUMN()-10+MATCH(MAX(N18:U18),N18:U18,0)),TRUE),INDIRECT(ADDRESS(ROW(),COLUMN()-18+MATCH(MIN(N18:U18),N18:U18,0)),TRUE):INDIRECT(ADDRESS(ROW(),COLUMN()-18+MATCH(MAX(N18:U18),N18:U18,0)),TRUE)),0)</f>
        <v>5002</v>
      </c>
      <c r="Y18" s="35"/>
      <c r="Z18" s="7" t="str">
        <f t="shared" si="1"/>
        <v>A-MCCP</v>
      </c>
      <c r="AA18" s="6" t="str">
        <f t="shared" si="2"/>
        <v>MCCPs X(1)-Cl%</v>
      </c>
      <c r="AB18" s="6" t="str">
        <f t="shared" si="0"/>
        <v>C16</v>
      </c>
      <c r="AC18" s="6" t="str">
        <f t="shared" si="0"/>
        <v>MCCP</v>
      </c>
      <c r="AD18" s="6" t="str">
        <f t="shared" si="0"/>
        <v>C16H28Cl6</v>
      </c>
      <c r="AE18" s="4">
        <f t="shared" ca="1" si="3"/>
        <v>5002</v>
      </c>
      <c r="AF18" s="35"/>
    </row>
    <row r="19" spans="1:32" x14ac:dyDescent="0.2">
      <c r="A19" s="21" t="s">
        <v>112</v>
      </c>
      <c r="B19" s="22" t="s">
        <v>126</v>
      </c>
      <c r="C19" s="22" t="s">
        <v>27</v>
      </c>
      <c r="D19" s="22" t="s">
        <v>100</v>
      </c>
      <c r="E19" s="20" t="s">
        <v>57</v>
      </c>
      <c r="F19" s="19">
        <v>0.125</v>
      </c>
      <c r="G19" s="23">
        <v>0.25</v>
      </c>
      <c r="H19" s="23">
        <v>0.5</v>
      </c>
      <c r="I19" s="23">
        <v>1</v>
      </c>
      <c r="J19" s="23">
        <v>2</v>
      </c>
      <c r="K19" s="23">
        <v>4</v>
      </c>
      <c r="L19" s="23">
        <v>8</v>
      </c>
      <c r="M19" s="20">
        <v>16</v>
      </c>
      <c r="N19" s="23">
        <v>4500</v>
      </c>
      <c r="O19" s="23">
        <v>11250</v>
      </c>
      <c r="P19" s="23">
        <v>22500</v>
      </c>
      <c r="Q19" s="23">
        <v>45000</v>
      </c>
      <c r="R19" s="23">
        <v>90000</v>
      </c>
      <c r="S19" s="23">
        <v>180000</v>
      </c>
      <c r="T19" s="23">
        <v>360000</v>
      </c>
      <c r="U19" s="20">
        <v>720000</v>
      </c>
      <c r="V19" s="23">
        <f ca="1">RSQ(INDIRECT(ADDRESS(ROW(),COLUMN()-9+MATCH(MIN(N19:U19),N19:U19,0)),TRUE):INDIRECT(ADDRESS(ROW(),COLUMN()-9+MATCH(MAX(N19:U19),N19:U19,0)),TRUE),INDIRECT(ADDRESS(ROW(),COLUMN()-17+MATCH(MIN(N19:U19),N19:U19,0)),TRUE):INDIRECT(ADDRESS(ROW(),COLUMN()-17+MATCH(MAX(N19:U19),N19:U19,0)),TRUE))</f>
        <v>0.99999765317527944</v>
      </c>
      <c r="W19" s="40">
        <f ca="1">ROUND(SLOPE(INDIRECT(ADDRESS(ROW(),COLUMN()-10+MATCH(MIN(N19:U19),N19:U19,0)),TRUE):INDIRECT(ADDRESS(ROW(),COLUMN()-10+MATCH(MAX(N19:U19),N19:U19,0)),TRUE),INDIRECT(ADDRESS(ROW(),COLUMN()-18+MATCH(MIN(N19:U19),N19:U19,0)),TRUE):INDIRECT(ADDRESS(ROW(),COLUMN()-18+MATCH(MAX(N19:U19),N19:U19,0)),TRUE)),0)</f>
        <v>45020</v>
      </c>
      <c r="Y19" s="35"/>
      <c r="Z19" s="7" t="str">
        <f t="shared" si="1"/>
        <v>A-MCCP</v>
      </c>
      <c r="AA19" s="6" t="str">
        <f t="shared" si="2"/>
        <v>MCCPs X(1)-Cl%</v>
      </c>
      <c r="AB19" s="6" t="str">
        <f t="shared" si="0"/>
        <v>C16</v>
      </c>
      <c r="AC19" s="6" t="str">
        <f t="shared" si="0"/>
        <v>MCCP</v>
      </c>
      <c r="AD19" s="6" t="str">
        <f t="shared" si="0"/>
        <v>C16H27Cl7</v>
      </c>
      <c r="AE19" s="4">
        <f t="shared" ca="1" si="3"/>
        <v>45020</v>
      </c>
      <c r="AF19" s="35"/>
    </row>
    <row r="20" spans="1:32" x14ac:dyDescent="0.2">
      <c r="A20" s="21" t="s">
        <v>112</v>
      </c>
      <c r="B20" s="22" t="s">
        <v>126</v>
      </c>
      <c r="C20" s="22" t="s">
        <v>27</v>
      </c>
      <c r="D20" s="22" t="s">
        <v>100</v>
      </c>
      <c r="E20" s="20" t="s">
        <v>58</v>
      </c>
      <c r="F20" s="19">
        <v>0.125</v>
      </c>
      <c r="G20" s="23">
        <v>0.25</v>
      </c>
      <c r="H20" s="23">
        <v>0.5</v>
      </c>
      <c r="I20" s="23">
        <v>1</v>
      </c>
      <c r="J20" s="23">
        <v>2</v>
      </c>
      <c r="K20" s="23">
        <v>4</v>
      </c>
      <c r="L20" s="23">
        <v>8</v>
      </c>
      <c r="M20" s="20">
        <v>16</v>
      </c>
      <c r="N20" s="23">
        <v>3700</v>
      </c>
      <c r="O20" s="23">
        <v>9250</v>
      </c>
      <c r="P20" s="23">
        <v>18500</v>
      </c>
      <c r="Q20" s="23">
        <v>37000</v>
      </c>
      <c r="R20" s="23">
        <v>74000</v>
      </c>
      <c r="S20" s="23">
        <v>148000</v>
      </c>
      <c r="T20" s="23">
        <v>296000</v>
      </c>
      <c r="U20" s="20">
        <v>592000</v>
      </c>
      <c r="V20" s="23">
        <f ca="1">RSQ(INDIRECT(ADDRESS(ROW(),COLUMN()-9+MATCH(MIN(N20:U20),N20:U20,0)),TRUE):INDIRECT(ADDRESS(ROW(),COLUMN()-9+MATCH(MAX(N20:U20),N20:U20,0)),TRUE),INDIRECT(ADDRESS(ROW(),COLUMN()-17+MATCH(MIN(N20:U20),N20:U20,0)),TRUE):INDIRECT(ADDRESS(ROW(),COLUMN()-17+MATCH(MAX(N20:U20),N20:U20,0)),TRUE))</f>
        <v>0.99999765317527922</v>
      </c>
      <c r="W20" s="40">
        <f ca="1">ROUND(SLOPE(INDIRECT(ADDRESS(ROW(),COLUMN()-10+MATCH(MIN(N20:U20),N20:U20,0)),TRUE):INDIRECT(ADDRESS(ROW(),COLUMN()-10+MATCH(MAX(N20:U20),N20:U20,0)),TRUE),INDIRECT(ADDRESS(ROW(),COLUMN()-18+MATCH(MIN(N20:U20),N20:U20,0)),TRUE):INDIRECT(ADDRESS(ROW(),COLUMN()-18+MATCH(MAX(N20:U20),N20:U20,0)),TRUE)),0)</f>
        <v>37017</v>
      </c>
      <c r="Y20" s="35"/>
      <c r="Z20" s="7" t="str">
        <f t="shared" si="1"/>
        <v>A-MCCP</v>
      </c>
      <c r="AA20" s="6" t="str">
        <f t="shared" si="2"/>
        <v>MCCPs X(1)-Cl%</v>
      </c>
      <c r="AB20" s="6" t="str">
        <f t="shared" si="0"/>
        <v>C16</v>
      </c>
      <c r="AC20" s="6" t="str">
        <f t="shared" si="0"/>
        <v>MCCP</v>
      </c>
      <c r="AD20" s="6" t="str">
        <f t="shared" si="0"/>
        <v>C16H26Cl8</v>
      </c>
      <c r="AE20" s="4">
        <f t="shared" ca="1" si="3"/>
        <v>37017</v>
      </c>
      <c r="AF20" s="35"/>
    </row>
    <row r="21" spans="1:32" x14ac:dyDescent="0.2">
      <c r="A21" s="21" t="s">
        <v>112</v>
      </c>
      <c r="B21" s="22" t="s">
        <v>126</v>
      </c>
      <c r="C21" s="22" t="s">
        <v>27</v>
      </c>
      <c r="D21" s="22" t="s">
        <v>100</v>
      </c>
      <c r="E21" s="20" t="s">
        <v>59</v>
      </c>
      <c r="F21" s="19">
        <v>0.125</v>
      </c>
      <c r="G21" s="23">
        <v>0.25</v>
      </c>
      <c r="H21" s="23">
        <v>0.5</v>
      </c>
      <c r="I21" s="23">
        <v>1</v>
      </c>
      <c r="J21" s="23">
        <v>2</v>
      </c>
      <c r="K21" s="23">
        <v>4</v>
      </c>
      <c r="L21" s="23">
        <v>8</v>
      </c>
      <c r="M21" s="20">
        <v>16</v>
      </c>
      <c r="N21" s="23">
        <v>2000</v>
      </c>
      <c r="O21" s="23">
        <v>5000</v>
      </c>
      <c r="P21" s="23">
        <v>10000</v>
      </c>
      <c r="Q21" s="23">
        <v>20000</v>
      </c>
      <c r="R21" s="23">
        <v>40000</v>
      </c>
      <c r="S21" s="23">
        <v>80000</v>
      </c>
      <c r="T21" s="23">
        <v>160000</v>
      </c>
      <c r="U21" s="20">
        <v>320000</v>
      </c>
      <c r="V21" s="23">
        <f ca="1">RSQ(INDIRECT(ADDRESS(ROW(),COLUMN()-9+MATCH(MIN(N21:U21),N21:U21,0)),TRUE):INDIRECT(ADDRESS(ROW(),COLUMN()-9+MATCH(MAX(N21:U21),N21:U21,0)),TRUE),INDIRECT(ADDRESS(ROW(),COLUMN()-17+MATCH(MIN(N21:U21),N21:U21,0)),TRUE):INDIRECT(ADDRESS(ROW(),COLUMN()-17+MATCH(MAX(N21:U21),N21:U21,0)),TRUE))</f>
        <v>0.999997653175279</v>
      </c>
      <c r="W21" s="40">
        <f ca="1">ROUND(SLOPE(INDIRECT(ADDRESS(ROW(),COLUMN()-10+MATCH(MIN(N21:U21),N21:U21,0)),TRUE):INDIRECT(ADDRESS(ROW(),COLUMN()-10+MATCH(MAX(N21:U21),N21:U21,0)),TRUE),INDIRECT(ADDRESS(ROW(),COLUMN()-18+MATCH(MIN(N21:U21),N21:U21,0)),TRUE):INDIRECT(ADDRESS(ROW(),COLUMN()-18+MATCH(MAX(N21:U21),N21:U21,0)),TRUE)),0)</f>
        <v>20009</v>
      </c>
      <c r="Y21" s="35"/>
      <c r="Z21" s="7" t="str">
        <f t="shared" si="1"/>
        <v>A-MCCP</v>
      </c>
      <c r="AA21" s="6" t="str">
        <f t="shared" si="2"/>
        <v>MCCPs X(1)-Cl%</v>
      </c>
      <c r="AB21" s="6" t="str">
        <f t="shared" si="0"/>
        <v>C16</v>
      </c>
      <c r="AC21" s="6" t="str">
        <f t="shared" si="0"/>
        <v>MCCP</v>
      </c>
      <c r="AD21" s="6" t="str">
        <f t="shared" si="0"/>
        <v>C16H25Cl9</v>
      </c>
      <c r="AE21" s="4">
        <f t="shared" ca="1" si="3"/>
        <v>20009</v>
      </c>
      <c r="AF21" s="35"/>
    </row>
    <row r="22" spans="1:32" x14ac:dyDescent="0.2">
      <c r="A22" s="21" t="s">
        <v>112</v>
      </c>
      <c r="B22" s="22" t="s">
        <v>126</v>
      </c>
      <c r="C22" s="22" t="s">
        <v>27</v>
      </c>
      <c r="D22" s="22" t="s">
        <v>100</v>
      </c>
      <c r="E22" s="20" t="s">
        <v>60</v>
      </c>
      <c r="F22" s="19">
        <v>0.125</v>
      </c>
      <c r="G22" s="23">
        <v>0.25</v>
      </c>
      <c r="H22" s="23">
        <v>0.5</v>
      </c>
      <c r="I22" s="23">
        <v>1</v>
      </c>
      <c r="J22" s="23">
        <v>2</v>
      </c>
      <c r="K22" s="23">
        <v>4</v>
      </c>
      <c r="L22" s="23">
        <v>8</v>
      </c>
      <c r="M22" s="20">
        <v>16</v>
      </c>
      <c r="N22" s="23"/>
      <c r="O22" s="23"/>
      <c r="P22" s="23">
        <v>2500</v>
      </c>
      <c r="Q22" s="23">
        <v>5000</v>
      </c>
      <c r="R22" s="23">
        <v>10000</v>
      </c>
      <c r="S22" s="23">
        <v>20000</v>
      </c>
      <c r="T22" s="23">
        <v>40000</v>
      </c>
      <c r="U22" s="20">
        <v>80000</v>
      </c>
      <c r="V22" s="23">
        <f ca="1">RSQ(INDIRECT(ADDRESS(ROW(),COLUMN()-9+MATCH(MIN(N22:U22),N22:U22,0)),TRUE):INDIRECT(ADDRESS(ROW(),COLUMN()-9+MATCH(MAX(N22:U22),N22:U22,0)),TRUE),INDIRECT(ADDRESS(ROW(),COLUMN()-17+MATCH(MIN(N22:U22),N22:U22,0)),TRUE):INDIRECT(ADDRESS(ROW(),COLUMN()-17+MATCH(MAX(N22:U22),N22:U22,0)),TRUE))</f>
        <v>1</v>
      </c>
      <c r="W22" s="40">
        <f ca="1">ROUND(SLOPE(INDIRECT(ADDRESS(ROW(),COLUMN()-10+MATCH(MIN(N22:U22),N22:U22,0)),TRUE):INDIRECT(ADDRESS(ROW(),COLUMN()-10+MATCH(MAX(N22:U22),N22:U22,0)),TRUE),INDIRECT(ADDRESS(ROW(),COLUMN()-18+MATCH(MIN(N22:U22),N22:U22,0)),TRUE):INDIRECT(ADDRESS(ROW(),COLUMN()-18+MATCH(MAX(N22:U22),N22:U22,0)),TRUE)),0)</f>
        <v>5000</v>
      </c>
      <c r="Y22" s="35"/>
      <c r="Z22" s="7" t="str">
        <f t="shared" si="1"/>
        <v>A-MCCP</v>
      </c>
      <c r="AA22" s="6" t="str">
        <f t="shared" si="2"/>
        <v>MCCPs X(1)-Cl%</v>
      </c>
      <c r="AB22" s="6" t="str">
        <f t="shared" si="0"/>
        <v>C16</v>
      </c>
      <c r="AC22" s="6" t="str">
        <f t="shared" si="0"/>
        <v>MCCP</v>
      </c>
      <c r="AD22" s="6" t="str">
        <f t="shared" si="0"/>
        <v>C16H24Cl10</v>
      </c>
      <c r="AE22" s="4">
        <f t="shared" ca="1" si="3"/>
        <v>5000</v>
      </c>
      <c r="AF22" s="35"/>
    </row>
    <row r="23" spans="1:32" x14ac:dyDescent="0.2">
      <c r="A23" s="21" t="s">
        <v>112</v>
      </c>
      <c r="B23" s="22" t="s">
        <v>126</v>
      </c>
      <c r="C23" s="22" t="s">
        <v>27</v>
      </c>
      <c r="D23" s="22" t="s">
        <v>100</v>
      </c>
      <c r="E23" s="20" t="s">
        <v>61</v>
      </c>
      <c r="F23" s="19">
        <v>0.125</v>
      </c>
      <c r="G23" s="23">
        <v>0.25</v>
      </c>
      <c r="H23" s="23">
        <v>0.5</v>
      </c>
      <c r="I23" s="23">
        <v>1</v>
      </c>
      <c r="J23" s="23">
        <v>2</v>
      </c>
      <c r="K23" s="23">
        <v>4</v>
      </c>
      <c r="L23" s="23">
        <v>8</v>
      </c>
      <c r="M23" s="20">
        <v>16</v>
      </c>
      <c r="N23" s="23"/>
      <c r="O23" s="23"/>
      <c r="P23" s="23"/>
      <c r="Q23" s="23">
        <v>5000</v>
      </c>
      <c r="R23" s="23">
        <v>10000</v>
      </c>
      <c r="S23" s="23">
        <v>20000</v>
      </c>
      <c r="T23" s="23">
        <v>40000</v>
      </c>
      <c r="U23" s="20">
        <v>80000</v>
      </c>
      <c r="V23" s="23">
        <f ca="1">RSQ(INDIRECT(ADDRESS(ROW(),COLUMN()-9+MATCH(MIN(N23:U23),N23:U23,0)),TRUE):INDIRECT(ADDRESS(ROW(),COLUMN()-9+MATCH(MAX(N23:U23),N23:U23,0)),TRUE),INDIRECT(ADDRESS(ROW(),COLUMN()-17+MATCH(MIN(N23:U23),N23:U23,0)),TRUE):INDIRECT(ADDRESS(ROW(),COLUMN()-17+MATCH(MAX(N23:U23),N23:U23,0)),TRUE))</f>
        <v>0.99999999999999978</v>
      </c>
      <c r="W23" s="40">
        <f ca="1">ROUND(SLOPE(INDIRECT(ADDRESS(ROW(),COLUMN()-10+MATCH(MIN(N23:U23),N23:U23,0)),TRUE):INDIRECT(ADDRESS(ROW(),COLUMN()-10+MATCH(MAX(N23:U23),N23:U23,0)),TRUE),INDIRECT(ADDRESS(ROW(),COLUMN()-18+MATCH(MIN(N23:U23),N23:U23,0)),TRUE):INDIRECT(ADDRESS(ROW(),COLUMN()-18+MATCH(MAX(N23:U23),N23:U23,0)),TRUE)),0)</f>
        <v>5000</v>
      </c>
      <c r="Y23" s="35"/>
      <c r="Z23" s="7" t="str">
        <f t="shared" si="1"/>
        <v>A-MCCP</v>
      </c>
      <c r="AA23" s="6" t="str">
        <f t="shared" si="2"/>
        <v>MCCPs X(1)-Cl%</v>
      </c>
      <c r="AB23" s="6" t="str">
        <f t="shared" si="0"/>
        <v>C16</v>
      </c>
      <c r="AC23" s="6" t="str">
        <f t="shared" si="0"/>
        <v>MCCP</v>
      </c>
      <c r="AD23" s="6" t="str">
        <f t="shared" si="0"/>
        <v>C16H23Cl11</v>
      </c>
      <c r="AE23" s="4">
        <f t="shared" ca="1" si="3"/>
        <v>5000</v>
      </c>
      <c r="AF23" s="35"/>
    </row>
    <row r="24" spans="1:32" x14ac:dyDescent="0.2">
      <c r="A24" s="21" t="s">
        <v>112</v>
      </c>
      <c r="B24" s="22" t="s">
        <v>126</v>
      </c>
      <c r="C24" s="22" t="s">
        <v>27</v>
      </c>
      <c r="D24" s="22" t="s">
        <v>100</v>
      </c>
      <c r="E24" s="20" t="s">
        <v>62</v>
      </c>
      <c r="F24" s="25">
        <v>0.125</v>
      </c>
      <c r="G24" s="26">
        <v>0.25</v>
      </c>
      <c r="H24" s="26">
        <v>0.5</v>
      </c>
      <c r="I24" s="26">
        <v>1</v>
      </c>
      <c r="J24" s="26">
        <v>2</v>
      </c>
      <c r="K24" s="26">
        <v>4</v>
      </c>
      <c r="L24" s="26">
        <v>8</v>
      </c>
      <c r="M24" s="24">
        <v>16</v>
      </c>
      <c r="N24" s="23"/>
      <c r="O24" s="23"/>
      <c r="P24" s="23"/>
      <c r="Q24" s="23"/>
      <c r="R24" s="23"/>
      <c r="S24" s="23"/>
      <c r="T24" s="23"/>
      <c r="U24" s="20"/>
      <c r="V24" s="23" t="e">
        <f ca="1">RSQ(INDIRECT(ADDRESS(ROW(),COLUMN()-9+MATCH(MIN(N24:U24),N24:U24,0)),TRUE):INDIRECT(ADDRESS(ROW(),COLUMN()-9+MATCH(MAX(N24:U24),N24:U24,0)),TRUE),INDIRECT(ADDRESS(ROW(),COLUMN()-17+MATCH(MIN(N24:U24),N24:U24,0)),TRUE):INDIRECT(ADDRESS(ROW(),COLUMN()-17+MATCH(MAX(N24:U24),N24:U24,0)),TRUE))</f>
        <v>#N/A</v>
      </c>
      <c r="W24" s="40" t="e">
        <f ca="1">ROUND(SLOPE(INDIRECT(ADDRESS(ROW(),COLUMN()-10+MATCH(MIN(N24:U24),N24:U24,0)),TRUE):INDIRECT(ADDRESS(ROW(),COLUMN()-10+MATCH(MAX(N24:U24),N24:U24,0)),TRUE),INDIRECT(ADDRESS(ROW(),COLUMN()-18+MATCH(MIN(N24:U24),N24:U24,0)),TRUE):INDIRECT(ADDRESS(ROW(),COLUMN()-18+MATCH(MAX(N24:U24),N24:U24,0)),TRUE)),0)</f>
        <v>#N/A</v>
      </c>
      <c r="Y24" s="35"/>
      <c r="Z24" s="7" t="str">
        <f t="shared" si="1"/>
        <v>A-MCCP</v>
      </c>
      <c r="AA24" s="6" t="str">
        <f t="shared" si="2"/>
        <v>MCCPs X(1)-Cl%</v>
      </c>
      <c r="AB24" s="6" t="str">
        <f t="shared" si="0"/>
        <v>C16</v>
      </c>
      <c r="AC24" s="6" t="str">
        <f t="shared" si="0"/>
        <v>MCCP</v>
      </c>
      <c r="AD24" s="6" t="str">
        <f t="shared" si="0"/>
        <v>C16H22Cl12</v>
      </c>
      <c r="AE24" s="4">
        <f t="shared" ca="1" si="3"/>
        <v>0</v>
      </c>
      <c r="AF24" s="35"/>
    </row>
    <row r="25" spans="1:32" x14ac:dyDescent="0.2">
      <c r="A25" s="21" t="s">
        <v>112</v>
      </c>
      <c r="B25" s="22" t="s">
        <v>126</v>
      </c>
      <c r="C25" s="22" t="s">
        <v>28</v>
      </c>
      <c r="D25" s="22" t="s">
        <v>100</v>
      </c>
      <c r="E25" s="20" t="s">
        <v>63</v>
      </c>
      <c r="F25" s="19">
        <v>0.125</v>
      </c>
      <c r="G25" s="23">
        <v>0.25</v>
      </c>
      <c r="H25" s="23">
        <v>0.5</v>
      </c>
      <c r="I25" s="23">
        <v>1</v>
      </c>
      <c r="J25" s="23">
        <v>2</v>
      </c>
      <c r="K25" s="23">
        <v>4</v>
      </c>
      <c r="L25" s="23">
        <v>8</v>
      </c>
      <c r="M25" s="20">
        <v>16</v>
      </c>
      <c r="N25" s="23"/>
      <c r="O25" s="23"/>
      <c r="P25" s="23"/>
      <c r="Q25" s="23">
        <v>7000</v>
      </c>
      <c r="R25" s="23">
        <v>14000</v>
      </c>
      <c r="S25" s="23">
        <v>28000</v>
      </c>
      <c r="T25" s="23">
        <v>56000</v>
      </c>
      <c r="U25" s="20">
        <v>112000</v>
      </c>
      <c r="V25" s="23">
        <f ca="1">RSQ(INDIRECT(ADDRESS(ROW(),COLUMN()-9+MATCH(MIN(N25:U25),N25:U25,0)),TRUE):INDIRECT(ADDRESS(ROW(),COLUMN()-9+MATCH(MAX(N25:U25),N25:U25,0)),TRUE),INDIRECT(ADDRESS(ROW(),COLUMN()-17+MATCH(MIN(N25:U25),N25:U25,0)),TRUE):INDIRECT(ADDRESS(ROW(),COLUMN()-17+MATCH(MAX(N25:U25),N25:U25,0)),TRUE))</f>
        <v>1</v>
      </c>
      <c r="W25" s="40">
        <f ca="1">ROUND(SLOPE(INDIRECT(ADDRESS(ROW(),COLUMN()-10+MATCH(MIN(N25:U25),N25:U25,0)),TRUE):INDIRECT(ADDRESS(ROW(),COLUMN()-10+MATCH(MAX(N25:U25),N25:U25,0)),TRUE),INDIRECT(ADDRESS(ROW(),COLUMN()-18+MATCH(MIN(N25:U25),N25:U25,0)),TRUE):INDIRECT(ADDRESS(ROW(),COLUMN()-18+MATCH(MAX(N25:U25),N25:U25,0)),TRUE)),0)</f>
        <v>7000</v>
      </c>
      <c r="Y25" s="35"/>
      <c r="Z25" s="7" t="str">
        <f t="shared" si="1"/>
        <v>A-MCCP</v>
      </c>
      <c r="AA25" s="6" t="str">
        <f t="shared" si="2"/>
        <v>MCCPs X(1)-Cl%</v>
      </c>
      <c r="AB25" s="6" t="str">
        <f t="shared" si="0"/>
        <v>C17</v>
      </c>
      <c r="AC25" s="6" t="str">
        <f t="shared" si="0"/>
        <v>MCCP</v>
      </c>
      <c r="AD25" s="6" t="str">
        <f t="shared" si="0"/>
        <v>C17H30Cl6</v>
      </c>
      <c r="AE25" s="4">
        <f t="shared" ca="1" si="3"/>
        <v>7000</v>
      </c>
      <c r="AF25" s="35"/>
    </row>
    <row r="26" spans="1:32" x14ac:dyDescent="0.2">
      <c r="A26" s="21" t="s">
        <v>112</v>
      </c>
      <c r="B26" s="22" t="s">
        <v>126</v>
      </c>
      <c r="C26" s="22" t="s">
        <v>28</v>
      </c>
      <c r="D26" s="22" t="s">
        <v>100</v>
      </c>
      <c r="E26" s="20" t="s">
        <v>64</v>
      </c>
      <c r="F26" s="19">
        <v>0.125</v>
      </c>
      <c r="G26" s="23">
        <v>0.25</v>
      </c>
      <c r="H26" s="23">
        <v>0.5</v>
      </c>
      <c r="I26" s="23">
        <v>1</v>
      </c>
      <c r="J26" s="23">
        <v>2</v>
      </c>
      <c r="K26" s="23">
        <v>4</v>
      </c>
      <c r="L26" s="23">
        <v>8</v>
      </c>
      <c r="M26" s="20">
        <v>16</v>
      </c>
      <c r="N26" s="23"/>
      <c r="O26" s="23"/>
      <c r="P26" s="23">
        <v>15000</v>
      </c>
      <c r="Q26" s="23">
        <v>30000</v>
      </c>
      <c r="R26" s="23">
        <v>60000</v>
      </c>
      <c r="S26" s="23">
        <v>120000</v>
      </c>
      <c r="T26" s="23">
        <v>240000</v>
      </c>
      <c r="U26" s="20">
        <v>480000</v>
      </c>
      <c r="V26" s="23">
        <f ca="1">RSQ(INDIRECT(ADDRESS(ROW(),COLUMN()-9+MATCH(MIN(N26:U26),N26:U26,0)),TRUE):INDIRECT(ADDRESS(ROW(),COLUMN()-9+MATCH(MAX(N26:U26),N26:U26,0)),TRUE),INDIRECT(ADDRESS(ROW(),COLUMN()-17+MATCH(MIN(N26:U26),N26:U26,0)),TRUE):INDIRECT(ADDRESS(ROW(),COLUMN()-17+MATCH(MAX(N26:U26),N26:U26,0)),TRUE))</f>
        <v>1</v>
      </c>
      <c r="W26" s="40">
        <f ca="1">ROUND(SLOPE(INDIRECT(ADDRESS(ROW(),COLUMN()-10+MATCH(MIN(N26:U26),N26:U26,0)),TRUE):INDIRECT(ADDRESS(ROW(),COLUMN()-10+MATCH(MAX(N26:U26),N26:U26,0)),TRUE),INDIRECT(ADDRESS(ROW(),COLUMN()-18+MATCH(MIN(N26:U26),N26:U26,0)),TRUE):INDIRECT(ADDRESS(ROW(),COLUMN()-18+MATCH(MAX(N26:U26),N26:U26,0)),TRUE)),0)</f>
        <v>30000</v>
      </c>
      <c r="Y26" s="35"/>
      <c r="Z26" s="7" t="str">
        <f t="shared" si="1"/>
        <v>A-MCCP</v>
      </c>
      <c r="AA26" s="6" t="str">
        <f t="shared" si="2"/>
        <v>MCCPs X(1)-Cl%</v>
      </c>
      <c r="AB26" s="6" t="str">
        <f t="shared" si="0"/>
        <v>C17</v>
      </c>
      <c r="AC26" s="6" t="str">
        <f t="shared" si="0"/>
        <v>MCCP</v>
      </c>
      <c r="AD26" s="6" t="str">
        <f t="shared" si="0"/>
        <v>C17H29Cl7</v>
      </c>
      <c r="AE26" s="4">
        <f t="shared" ca="1" si="3"/>
        <v>30000</v>
      </c>
      <c r="AF26" s="35"/>
    </row>
    <row r="27" spans="1:32" x14ac:dyDescent="0.2">
      <c r="A27" s="21" t="s">
        <v>112</v>
      </c>
      <c r="B27" s="22" t="s">
        <v>126</v>
      </c>
      <c r="C27" s="22" t="s">
        <v>28</v>
      </c>
      <c r="D27" s="22" t="s">
        <v>100</v>
      </c>
      <c r="E27" s="20" t="s">
        <v>65</v>
      </c>
      <c r="F27" s="19">
        <v>0.125</v>
      </c>
      <c r="G27" s="23">
        <v>0.25</v>
      </c>
      <c r="H27" s="23">
        <v>0.5</v>
      </c>
      <c r="I27" s="23">
        <v>1</v>
      </c>
      <c r="J27" s="23">
        <v>2</v>
      </c>
      <c r="K27" s="23">
        <v>4</v>
      </c>
      <c r="L27" s="23">
        <v>8</v>
      </c>
      <c r="M27" s="20">
        <v>16</v>
      </c>
      <c r="N27" s="23">
        <v>4500</v>
      </c>
      <c r="O27" s="23">
        <v>11250</v>
      </c>
      <c r="P27" s="23">
        <v>22500</v>
      </c>
      <c r="Q27" s="23">
        <v>45000</v>
      </c>
      <c r="R27" s="23">
        <v>90000</v>
      </c>
      <c r="S27" s="23">
        <v>180000</v>
      </c>
      <c r="T27" s="23">
        <v>360000</v>
      </c>
      <c r="U27" s="20">
        <v>720000</v>
      </c>
      <c r="V27" s="23">
        <f ca="1">RSQ(INDIRECT(ADDRESS(ROW(),COLUMN()-9+MATCH(MIN(N27:U27),N27:U27,0)),TRUE):INDIRECT(ADDRESS(ROW(),COLUMN()-9+MATCH(MAX(N27:U27),N27:U27,0)),TRUE),INDIRECT(ADDRESS(ROW(),COLUMN()-17+MATCH(MIN(N27:U27),N27:U27,0)),TRUE):INDIRECT(ADDRESS(ROW(),COLUMN()-17+MATCH(MAX(N27:U27),N27:U27,0)),TRUE))</f>
        <v>0.99999765317527944</v>
      </c>
      <c r="W27" s="40">
        <f ca="1">ROUND(SLOPE(INDIRECT(ADDRESS(ROW(),COLUMN()-10+MATCH(MIN(N27:U27),N27:U27,0)),TRUE):INDIRECT(ADDRESS(ROW(),COLUMN()-10+MATCH(MAX(N27:U27),N27:U27,0)),TRUE),INDIRECT(ADDRESS(ROW(),COLUMN()-18+MATCH(MIN(N27:U27),N27:U27,0)),TRUE):INDIRECT(ADDRESS(ROW(),COLUMN()-18+MATCH(MAX(N27:U27),N27:U27,0)),TRUE)),0)</f>
        <v>45020</v>
      </c>
      <c r="Y27" s="35"/>
      <c r="Z27" s="7" t="str">
        <f t="shared" si="1"/>
        <v>A-MCCP</v>
      </c>
      <c r="AA27" s="6" t="str">
        <f t="shared" si="2"/>
        <v>MCCPs X(1)-Cl%</v>
      </c>
      <c r="AB27" s="6" t="str">
        <f t="shared" si="0"/>
        <v>C17</v>
      </c>
      <c r="AC27" s="6" t="str">
        <f t="shared" si="0"/>
        <v>MCCP</v>
      </c>
      <c r="AD27" s="6" t="str">
        <f t="shared" si="0"/>
        <v>C17H28Cl8</v>
      </c>
      <c r="AE27" s="4">
        <f t="shared" ca="1" si="3"/>
        <v>45020</v>
      </c>
      <c r="AF27" s="35"/>
    </row>
    <row r="28" spans="1:32" x14ac:dyDescent="0.2">
      <c r="A28" s="21" t="s">
        <v>112</v>
      </c>
      <c r="B28" s="22" t="s">
        <v>126</v>
      </c>
      <c r="C28" s="22" t="s">
        <v>28</v>
      </c>
      <c r="D28" s="22" t="s">
        <v>100</v>
      </c>
      <c r="E28" s="20" t="s">
        <v>66</v>
      </c>
      <c r="F28" s="19">
        <v>0.125</v>
      </c>
      <c r="G28" s="23">
        <v>0.25</v>
      </c>
      <c r="H28" s="23">
        <v>0.5</v>
      </c>
      <c r="I28" s="23">
        <v>1</v>
      </c>
      <c r="J28" s="23">
        <v>2</v>
      </c>
      <c r="K28" s="23">
        <v>4</v>
      </c>
      <c r="L28" s="23">
        <v>8</v>
      </c>
      <c r="M28" s="20">
        <v>16</v>
      </c>
      <c r="N28" s="23">
        <v>2700</v>
      </c>
      <c r="O28" s="23">
        <v>6750</v>
      </c>
      <c r="P28" s="23">
        <v>13500</v>
      </c>
      <c r="Q28" s="23">
        <v>27000</v>
      </c>
      <c r="R28" s="23">
        <v>54000</v>
      </c>
      <c r="S28" s="23">
        <v>108000</v>
      </c>
      <c r="T28" s="23">
        <v>216000</v>
      </c>
      <c r="U28" s="20">
        <v>432000</v>
      </c>
      <c r="V28" s="23">
        <f ca="1">RSQ(INDIRECT(ADDRESS(ROW(),COLUMN()-9+MATCH(MIN(N28:U28),N28:U28,0)),TRUE):INDIRECT(ADDRESS(ROW(),COLUMN()-9+MATCH(MAX(N28:U28),N28:U28,0)),TRUE),INDIRECT(ADDRESS(ROW(),COLUMN()-17+MATCH(MIN(N28:U28),N28:U28,0)),TRUE):INDIRECT(ADDRESS(ROW(),COLUMN()-17+MATCH(MAX(N28:U28),N28:U28,0)),TRUE))</f>
        <v>0.99999765317527922</v>
      </c>
      <c r="W28" s="40">
        <f ca="1">ROUND(SLOPE(INDIRECT(ADDRESS(ROW(),COLUMN()-10+MATCH(MIN(N28:U28),N28:U28,0)),TRUE):INDIRECT(ADDRESS(ROW(),COLUMN()-10+MATCH(MAX(N28:U28),N28:U28,0)),TRUE),INDIRECT(ADDRESS(ROW(),COLUMN()-18+MATCH(MIN(N28:U28),N28:U28,0)),TRUE):INDIRECT(ADDRESS(ROW(),COLUMN()-18+MATCH(MAX(N28:U28),N28:U28,0)),TRUE)),0)</f>
        <v>27012</v>
      </c>
      <c r="Y28" s="35"/>
      <c r="Z28" s="7" t="str">
        <f t="shared" si="1"/>
        <v>A-MCCP</v>
      </c>
      <c r="AA28" s="6" t="str">
        <f t="shared" si="2"/>
        <v>MCCPs X(1)-Cl%</v>
      </c>
      <c r="AB28" s="6" t="str">
        <f t="shared" si="0"/>
        <v>C17</v>
      </c>
      <c r="AC28" s="6" t="str">
        <f t="shared" si="0"/>
        <v>MCCP</v>
      </c>
      <c r="AD28" s="6" t="str">
        <f t="shared" si="0"/>
        <v>C17H27Cl9</v>
      </c>
      <c r="AE28" s="4">
        <f t="shared" ca="1" si="3"/>
        <v>27012</v>
      </c>
      <c r="AF28" s="35"/>
    </row>
    <row r="29" spans="1:32" x14ac:dyDescent="0.2">
      <c r="A29" s="21" t="s">
        <v>112</v>
      </c>
      <c r="B29" s="22" t="s">
        <v>126</v>
      </c>
      <c r="C29" s="22" t="s">
        <v>28</v>
      </c>
      <c r="D29" s="22" t="s">
        <v>100</v>
      </c>
      <c r="E29" s="20" t="s">
        <v>67</v>
      </c>
      <c r="F29" s="19">
        <v>0.125</v>
      </c>
      <c r="G29" s="23">
        <v>0.25</v>
      </c>
      <c r="H29" s="23">
        <v>0.5</v>
      </c>
      <c r="I29" s="23">
        <v>1</v>
      </c>
      <c r="J29" s="23">
        <v>2</v>
      </c>
      <c r="K29" s="23">
        <v>4</v>
      </c>
      <c r="L29" s="23">
        <v>8</v>
      </c>
      <c r="M29" s="20">
        <v>16</v>
      </c>
      <c r="N29" s="23">
        <v>1200</v>
      </c>
      <c r="O29" s="23">
        <v>3000</v>
      </c>
      <c r="P29" s="23">
        <v>6000</v>
      </c>
      <c r="Q29" s="23">
        <v>12000</v>
      </c>
      <c r="R29" s="23">
        <v>24000</v>
      </c>
      <c r="S29" s="23">
        <v>48000</v>
      </c>
      <c r="T29" s="23">
        <v>96000</v>
      </c>
      <c r="U29" s="20">
        <v>192000</v>
      </c>
      <c r="V29" s="23">
        <f ca="1">RSQ(INDIRECT(ADDRESS(ROW(),COLUMN()-9+MATCH(MIN(N29:U29),N29:U29,0)),TRUE):INDIRECT(ADDRESS(ROW(),COLUMN()-9+MATCH(MAX(N29:U29),N29:U29,0)),TRUE),INDIRECT(ADDRESS(ROW(),COLUMN()-17+MATCH(MIN(N29:U29),N29:U29,0)),TRUE):INDIRECT(ADDRESS(ROW(),COLUMN()-17+MATCH(MAX(N29:U29),N29:U29,0)),TRUE))</f>
        <v>0.999997653175279</v>
      </c>
      <c r="W29" s="40">
        <f ca="1">ROUND(SLOPE(INDIRECT(ADDRESS(ROW(),COLUMN()-10+MATCH(MIN(N29:U29),N29:U29,0)),TRUE):INDIRECT(ADDRESS(ROW(),COLUMN()-10+MATCH(MAX(N29:U29),N29:U29,0)),TRUE),INDIRECT(ADDRESS(ROW(),COLUMN()-18+MATCH(MIN(N29:U29),N29:U29,0)),TRUE):INDIRECT(ADDRESS(ROW(),COLUMN()-18+MATCH(MAX(N29:U29),N29:U29,0)),TRUE)),0)</f>
        <v>12005</v>
      </c>
      <c r="Y29" s="35"/>
      <c r="Z29" s="7" t="str">
        <f t="shared" si="1"/>
        <v>A-MCCP</v>
      </c>
      <c r="AA29" s="6" t="str">
        <f t="shared" si="2"/>
        <v>MCCPs X(1)-Cl%</v>
      </c>
      <c r="AB29" s="6" t="str">
        <f t="shared" si="0"/>
        <v>C17</v>
      </c>
      <c r="AC29" s="6" t="str">
        <f t="shared" si="0"/>
        <v>MCCP</v>
      </c>
      <c r="AD29" s="6" t="str">
        <f t="shared" si="0"/>
        <v>C17H26Cl10</v>
      </c>
      <c r="AE29" s="4">
        <f t="shared" ca="1" si="3"/>
        <v>12005</v>
      </c>
      <c r="AF29" s="35"/>
    </row>
    <row r="30" spans="1:32" x14ac:dyDescent="0.2">
      <c r="A30" s="21" t="s">
        <v>112</v>
      </c>
      <c r="B30" s="22" t="s">
        <v>126</v>
      </c>
      <c r="C30" s="22" t="s">
        <v>28</v>
      </c>
      <c r="D30" s="22" t="s">
        <v>100</v>
      </c>
      <c r="E30" s="20" t="s">
        <v>68</v>
      </c>
      <c r="F30" s="19">
        <v>0.125</v>
      </c>
      <c r="G30" s="23">
        <v>0.25</v>
      </c>
      <c r="H30" s="23">
        <v>0.5</v>
      </c>
      <c r="I30" s="23">
        <v>1</v>
      </c>
      <c r="J30" s="23">
        <v>2</v>
      </c>
      <c r="K30" s="23">
        <v>4</v>
      </c>
      <c r="L30" s="23">
        <v>8</v>
      </c>
      <c r="M30" s="20">
        <v>16</v>
      </c>
      <c r="N30" s="23">
        <v>200</v>
      </c>
      <c r="O30" s="23">
        <v>500</v>
      </c>
      <c r="P30" s="23">
        <v>1000</v>
      </c>
      <c r="Q30" s="23">
        <v>2000</v>
      </c>
      <c r="R30" s="23">
        <v>4000</v>
      </c>
      <c r="S30" s="23">
        <v>8000</v>
      </c>
      <c r="T30" s="23">
        <v>16000</v>
      </c>
      <c r="U30" s="20">
        <v>32000</v>
      </c>
      <c r="V30" s="23">
        <f ca="1">RSQ(INDIRECT(ADDRESS(ROW(),COLUMN()-9+MATCH(MIN(N30:U30),N30:U30,0)),TRUE):INDIRECT(ADDRESS(ROW(),COLUMN()-9+MATCH(MAX(N30:U30),N30:U30,0)),TRUE),INDIRECT(ADDRESS(ROW(),COLUMN()-17+MATCH(MIN(N30:U30),N30:U30,0)),TRUE):INDIRECT(ADDRESS(ROW(),COLUMN()-17+MATCH(MAX(N30:U30),N30:U30,0)),TRUE))</f>
        <v>0.99999765317527922</v>
      </c>
      <c r="W30" s="40">
        <f ca="1">ROUND(SLOPE(INDIRECT(ADDRESS(ROW(),COLUMN()-10+MATCH(MIN(N30:U30),N30:U30,0)),TRUE):INDIRECT(ADDRESS(ROW(),COLUMN()-10+MATCH(MAX(N30:U30),N30:U30,0)),TRUE),INDIRECT(ADDRESS(ROW(),COLUMN()-18+MATCH(MIN(N30:U30),N30:U30,0)),TRUE):INDIRECT(ADDRESS(ROW(),COLUMN()-18+MATCH(MAX(N30:U30),N30:U30,0)),TRUE)),0)</f>
        <v>2001</v>
      </c>
      <c r="Y30" s="35"/>
      <c r="Z30" s="7" t="str">
        <f t="shared" si="1"/>
        <v>A-MCCP</v>
      </c>
      <c r="AA30" s="6" t="str">
        <f t="shared" si="2"/>
        <v>MCCPs X(1)-Cl%</v>
      </c>
      <c r="AB30" s="6" t="str">
        <f t="shared" si="0"/>
        <v>C17</v>
      </c>
      <c r="AC30" s="6" t="str">
        <f t="shared" si="0"/>
        <v>MCCP</v>
      </c>
      <c r="AD30" s="6" t="str">
        <f t="shared" si="0"/>
        <v>C17H25Cl11</v>
      </c>
      <c r="AE30" s="4">
        <f t="shared" ca="1" si="3"/>
        <v>2001</v>
      </c>
      <c r="AF30" s="35"/>
    </row>
    <row r="31" spans="1:32" ht="13.5" thickBot="1" x14ac:dyDescent="0.25">
      <c r="A31" s="30" t="s">
        <v>112</v>
      </c>
      <c r="B31" s="31" t="s">
        <v>126</v>
      </c>
      <c r="C31" s="31" t="s">
        <v>28</v>
      </c>
      <c r="D31" s="31" t="s">
        <v>100</v>
      </c>
      <c r="E31" s="32" t="s">
        <v>69</v>
      </c>
      <c r="F31" s="33">
        <v>0.125</v>
      </c>
      <c r="G31" s="34">
        <v>0.25</v>
      </c>
      <c r="H31" s="34">
        <v>0.5</v>
      </c>
      <c r="I31" s="34">
        <v>1</v>
      </c>
      <c r="J31" s="34">
        <v>2</v>
      </c>
      <c r="K31" s="34">
        <v>4</v>
      </c>
      <c r="L31" s="34">
        <v>8</v>
      </c>
      <c r="M31" s="32">
        <v>16</v>
      </c>
      <c r="N31" s="34"/>
      <c r="O31" s="34"/>
      <c r="P31" s="34"/>
      <c r="Q31" s="34"/>
      <c r="R31" s="34"/>
      <c r="S31" s="34"/>
      <c r="T31" s="34"/>
      <c r="U31" s="32"/>
      <c r="V31" s="34" t="e">
        <f ca="1">RSQ(INDIRECT(ADDRESS(ROW(),COLUMN()-9+MATCH(MIN(N31:U31),N31:U31,0)),TRUE):INDIRECT(ADDRESS(ROW(),COLUMN()-9+MATCH(MAX(N31:U31),N31:U31,0)),TRUE),INDIRECT(ADDRESS(ROW(),COLUMN()-17+MATCH(MIN(N31:U31),N31:U31,0)),TRUE):INDIRECT(ADDRESS(ROW(),COLUMN()-17+MATCH(MAX(N31:U31),N31:U31,0)),TRUE))</f>
        <v>#N/A</v>
      </c>
      <c r="W31" s="41" t="e">
        <f ca="1">ROUND(SLOPE(INDIRECT(ADDRESS(ROW(),COLUMN()-10+MATCH(MIN(N31:U31),N31:U31,0)),TRUE):INDIRECT(ADDRESS(ROW(),COLUMN()-10+MATCH(MAX(N31:U31),N31:U31,0)),TRUE),INDIRECT(ADDRESS(ROW(),COLUMN()-18+MATCH(MIN(N31:U31),N31:U31,0)),TRUE):INDIRECT(ADDRESS(ROW(),COLUMN()-18+MATCH(MAX(N31:U31),N31:U31,0)),TRUE)),0)</f>
        <v>#N/A</v>
      </c>
      <c r="Y31" s="35"/>
      <c r="Z31" s="8" t="str">
        <f t="shared" si="1"/>
        <v>A-MCCP</v>
      </c>
      <c r="AA31" s="9" t="str">
        <f t="shared" si="2"/>
        <v>MCCPs X(1)-Cl%</v>
      </c>
      <c r="AB31" s="9" t="str">
        <f t="shared" si="0"/>
        <v>C17</v>
      </c>
      <c r="AC31" s="9" t="str">
        <f t="shared" si="0"/>
        <v>MCCP</v>
      </c>
      <c r="AD31" s="9" t="str">
        <f t="shared" si="0"/>
        <v>C17H24Cl12</v>
      </c>
      <c r="AE31" s="5">
        <f t="shared" ca="1" si="3"/>
        <v>0</v>
      </c>
      <c r="AF31" s="35"/>
    </row>
    <row r="32" spans="1:32" x14ac:dyDescent="0.2">
      <c r="A32" s="13" t="s">
        <v>117</v>
      </c>
      <c r="B32" s="14" t="s">
        <v>127</v>
      </c>
      <c r="C32" s="14" t="s">
        <v>25</v>
      </c>
      <c r="D32" s="14" t="s">
        <v>100</v>
      </c>
      <c r="E32" s="15" t="s">
        <v>42</v>
      </c>
      <c r="F32" s="16">
        <v>0.125</v>
      </c>
      <c r="G32" s="17">
        <v>0.25</v>
      </c>
      <c r="H32" s="18">
        <v>0.5</v>
      </c>
      <c r="I32" s="18">
        <v>1</v>
      </c>
      <c r="J32" s="18">
        <v>2</v>
      </c>
      <c r="K32" s="18">
        <v>4</v>
      </c>
      <c r="L32" s="18">
        <v>8</v>
      </c>
      <c r="M32" s="15">
        <v>16</v>
      </c>
      <c r="N32" s="17"/>
      <c r="O32" s="17"/>
      <c r="P32" s="18"/>
      <c r="Q32" s="18"/>
      <c r="R32" s="18"/>
      <c r="S32" s="18"/>
      <c r="T32" s="18"/>
      <c r="U32" s="15"/>
      <c r="V32" s="23" t="e">
        <f ca="1">RSQ(INDIRECT(ADDRESS(ROW(),COLUMN()-9+MATCH(MIN(N32:U32),N32:U32,0)),TRUE):INDIRECT(ADDRESS(ROW(),COLUMN()-9+MATCH(MAX(N32:U32),N32:U32,0)),TRUE),INDIRECT(ADDRESS(ROW(),COLUMN()-17+MATCH(MIN(N32:U32),N32:U32,0)),TRUE):INDIRECT(ADDRESS(ROW(),COLUMN()-17+MATCH(MAX(N32:U32),N32:U32,0)),TRUE))</f>
        <v>#N/A</v>
      </c>
      <c r="W32" s="39" t="e">
        <f ca="1">ROUND(SLOPE(INDIRECT(ADDRESS(ROW(),COLUMN()-10+MATCH(MIN(N32:U32),N32:U32,0)),TRUE):INDIRECT(ADDRESS(ROW(),COLUMN()-10+MATCH(MAX(N32:U32),N32:U32,0)),TRUE),INDIRECT(ADDRESS(ROW(),COLUMN()-18+MATCH(MIN(N32:U32),N32:U32,0)),TRUE):INDIRECT(ADDRESS(ROW(),COLUMN()-18+MATCH(MAX(N32:U32),N32:U32,0)),TRUE)),0)</f>
        <v>#N/A</v>
      </c>
      <c r="Y32" s="35"/>
      <c r="Z32" s="12" t="str">
        <f>A32</f>
        <v>B-MCCP</v>
      </c>
      <c r="AA32" s="11" t="str">
        <f t="shared" si="2"/>
        <v>MCCPs X(2)-Cl%</v>
      </c>
      <c r="AB32" s="11" t="str">
        <f t="shared" si="0"/>
        <v>C14</v>
      </c>
      <c r="AC32" s="11" t="str">
        <f t="shared" si="0"/>
        <v>MCCP</v>
      </c>
      <c r="AD32" s="11" t="str">
        <f t="shared" si="0"/>
        <v>C14H24Cl6</v>
      </c>
      <c r="AE32" s="10">
        <f t="shared" ca="1" si="3"/>
        <v>0</v>
      </c>
      <c r="AF32" s="35"/>
    </row>
    <row r="33" spans="1:32" x14ac:dyDescent="0.2">
      <c r="A33" s="21" t="s">
        <v>117</v>
      </c>
      <c r="B33" s="22" t="s">
        <v>127</v>
      </c>
      <c r="C33" s="22" t="s">
        <v>25</v>
      </c>
      <c r="D33" s="22" t="s">
        <v>100</v>
      </c>
      <c r="E33" s="20" t="s">
        <v>43</v>
      </c>
      <c r="F33" s="19">
        <v>0.125</v>
      </c>
      <c r="G33" s="23">
        <v>0.25</v>
      </c>
      <c r="H33" s="23">
        <v>0.5</v>
      </c>
      <c r="I33" s="23">
        <v>1</v>
      </c>
      <c r="J33" s="23">
        <v>2</v>
      </c>
      <c r="K33" s="23">
        <v>4</v>
      </c>
      <c r="L33" s="23">
        <v>8</v>
      </c>
      <c r="M33" s="20">
        <v>16</v>
      </c>
      <c r="N33" s="23"/>
      <c r="O33" s="23"/>
      <c r="P33" s="23"/>
      <c r="Q33" s="23">
        <v>4000</v>
      </c>
      <c r="R33" s="23">
        <v>8000</v>
      </c>
      <c r="S33" s="23">
        <v>16000</v>
      </c>
      <c r="T33" s="23">
        <v>32000</v>
      </c>
      <c r="U33" s="20"/>
      <c r="V33" s="23">
        <f ca="1">RSQ(INDIRECT(ADDRESS(ROW(),COLUMN()-9+MATCH(MIN(N33:U33),N33:U33,0)),TRUE):INDIRECT(ADDRESS(ROW(),COLUMN()-9+MATCH(MAX(N33:U33),N33:U33,0)),TRUE),INDIRECT(ADDRESS(ROW(),COLUMN()-17+MATCH(MIN(N33:U33),N33:U33,0)),TRUE):INDIRECT(ADDRESS(ROW(),COLUMN()-17+MATCH(MAX(N33:U33),N33:U33,0)),TRUE))</f>
        <v>1</v>
      </c>
      <c r="W33" s="40">
        <f ca="1">ROUND(SLOPE(INDIRECT(ADDRESS(ROW(),COLUMN()-10+MATCH(MIN(N33:U33),N33:U33,0)),TRUE):INDIRECT(ADDRESS(ROW(),COLUMN()-10+MATCH(MAX(N33:U33),N33:U33,0)),TRUE),INDIRECT(ADDRESS(ROW(),COLUMN()-18+MATCH(MIN(N33:U33),N33:U33,0)),TRUE):INDIRECT(ADDRESS(ROW(),COLUMN()-18+MATCH(MAX(N33:U33),N33:U33,0)),TRUE)),0)</f>
        <v>4000</v>
      </c>
      <c r="Y33" s="35"/>
      <c r="Z33" s="7" t="str">
        <f t="shared" ref="Z33:Z59" si="4">A33</f>
        <v>B-MCCP</v>
      </c>
      <c r="AA33" s="6" t="str">
        <f t="shared" si="2"/>
        <v>MCCPs X(2)-Cl%</v>
      </c>
      <c r="AB33" s="6" t="str">
        <f t="shared" si="0"/>
        <v>C14</v>
      </c>
      <c r="AC33" s="6" t="str">
        <f t="shared" si="0"/>
        <v>MCCP</v>
      </c>
      <c r="AD33" s="6" t="str">
        <f t="shared" si="0"/>
        <v>C14H23Cl7</v>
      </c>
      <c r="AE33" s="4">
        <f t="shared" ca="1" si="3"/>
        <v>4000</v>
      </c>
      <c r="AF33" s="35"/>
    </row>
    <row r="34" spans="1:32" x14ac:dyDescent="0.2">
      <c r="A34" s="21" t="s">
        <v>117</v>
      </c>
      <c r="B34" s="22" t="s">
        <v>127</v>
      </c>
      <c r="C34" s="22" t="s">
        <v>25</v>
      </c>
      <c r="D34" s="22" t="s">
        <v>100</v>
      </c>
      <c r="E34" s="20" t="s">
        <v>44</v>
      </c>
      <c r="F34" s="19">
        <v>0.125</v>
      </c>
      <c r="G34" s="23">
        <v>0.25</v>
      </c>
      <c r="H34" s="23">
        <v>0.5</v>
      </c>
      <c r="I34" s="23">
        <v>1</v>
      </c>
      <c r="J34" s="23">
        <v>2</v>
      </c>
      <c r="K34" s="23">
        <v>4</v>
      </c>
      <c r="L34" s="23">
        <v>8</v>
      </c>
      <c r="M34" s="20">
        <v>16</v>
      </c>
      <c r="N34" s="23">
        <v>2000</v>
      </c>
      <c r="O34" s="23">
        <v>4000</v>
      </c>
      <c r="P34" s="23">
        <v>8000</v>
      </c>
      <c r="Q34" s="23">
        <v>16000</v>
      </c>
      <c r="R34" s="23">
        <v>32000</v>
      </c>
      <c r="S34" s="23">
        <v>64000</v>
      </c>
      <c r="T34" s="23">
        <v>128000</v>
      </c>
      <c r="U34" s="20">
        <v>256000</v>
      </c>
      <c r="V34" s="23">
        <f ca="1">RSQ(INDIRECT(ADDRESS(ROW(),COLUMN()-9+MATCH(MIN(N34:U34),N34:U34,0)),TRUE):INDIRECT(ADDRESS(ROW(),COLUMN()-9+MATCH(MAX(N34:U34),N34:U34,0)),TRUE),INDIRECT(ADDRESS(ROW(),COLUMN()-17+MATCH(MIN(N34:U34),N34:U34,0)),TRUE):INDIRECT(ADDRESS(ROW(),COLUMN()-17+MATCH(MAX(N34:U34),N34:U34,0)),TRUE))</f>
        <v>1</v>
      </c>
      <c r="W34" s="40">
        <f ca="1">ROUND(SLOPE(INDIRECT(ADDRESS(ROW(),COLUMN()-10+MATCH(MIN(N34:U34),N34:U34,0)),TRUE):INDIRECT(ADDRESS(ROW(),COLUMN()-10+MATCH(MAX(N34:U34),N34:U34,0)),TRUE),INDIRECT(ADDRESS(ROW(),COLUMN()-18+MATCH(MIN(N34:U34),N34:U34,0)),TRUE):INDIRECT(ADDRESS(ROW(),COLUMN()-18+MATCH(MAX(N34:U34),N34:U34,0)),TRUE)),0)</f>
        <v>16000</v>
      </c>
      <c r="Y34" s="35"/>
      <c r="Z34" s="7" t="str">
        <f t="shared" si="4"/>
        <v>B-MCCP</v>
      </c>
      <c r="AA34" s="6" t="str">
        <f t="shared" si="2"/>
        <v>MCCPs X(2)-Cl%</v>
      </c>
      <c r="AB34" s="6" t="str">
        <f t="shared" si="0"/>
        <v>C14</v>
      </c>
      <c r="AC34" s="6" t="str">
        <f t="shared" si="0"/>
        <v>MCCP</v>
      </c>
      <c r="AD34" s="6" t="str">
        <f t="shared" si="0"/>
        <v>C14H22Cl8</v>
      </c>
      <c r="AE34" s="4">
        <f t="shared" ca="1" si="3"/>
        <v>16000</v>
      </c>
      <c r="AF34" s="35"/>
    </row>
    <row r="35" spans="1:32" x14ac:dyDescent="0.2">
      <c r="A35" s="21" t="s">
        <v>117</v>
      </c>
      <c r="B35" s="22" t="s">
        <v>127</v>
      </c>
      <c r="C35" s="22" t="s">
        <v>25</v>
      </c>
      <c r="D35" s="22" t="s">
        <v>100</v>
      </c>
      <c r="E35" s="20" t="s">
        <v>45</v>
      </c>
      <c r="F35" s="19">
        <v>0.125</v>
      </c>
      <c r="G35" s="23">
        <v>0.25</v>
      </c>
      <c r="H35" s="23">
        <v>0.5</v>
      </c>
      <c r="I35" s="23">
        <v>1</v>
      </c>
      <c r="J35" s="23">
        <v>2</v>
      </c>
      <c r="K35" s="23">
        <v>4</v>
      </c>
      <c r="L35" s="23">
        <v>8</v>
      </c>
      <c r="M35" s="20">
        <v>16</v>
      </c>
      <c r="N35" s="23">
        <v>4000</v>
      </c>
      <c r="O35" s="23">
        <v>8000</v>
      </c>
      <c r="P35" s="23">
        <v>16000</v>
      </c>
      <c r="Q35" s="23">
        <v>32000</v>
      </c>
      <c r="R35" s="23">
        <v>64000</v>
      </c>
      <c r="S35" s="23">
        <v>128000</v>
      </c>
      <c r="T35" s="23">
        <v>256000</v>
      </c>
      <c r="U35" s="20">
        <v>512000</v>
      </c>
      <c r="V35" s="23">
        <f ca="1">RSQ(INDIRECT(ADDRESS(ROW(),COLUMN()-9+MATCH(MIN(N35:U35),N35:U35,0)),TRUE):INDIRECT(ADDRESS(ROW(),COLUMN()-9+MATCH(MAX(N35:U35),N35:U35,0)),TRUE),INDIRECT(ADDRESS(ROW(),COLUMN()-17+MATCH(MIN(N35:U35),N35:U35,0)),TRUE):INDIRECT(ADDRESS(ROW(),COLUMN()-17+MATCH(MAX(N35:U35),N35:U35,0)),TRUE))</f>
        <v>1</v>
      </c>
      <c r="W35" s="40">
        <f ca="1">ROUND(SLOPE(INDIRECT(ADDRESS(ROW(),COLUMN()-10+MATCH(MIN(N35:U35),N35:U35,0)),TRUE):INDIRECT(ADDRESS(ROW(),COLUMN()-10+MATCH(MAX(N35:U35),N35:U35,0)),TRUE),INDIRECT(ADDRESS(ROW(),COLUMN()-18+MATCH(MIN(N35:U35),N35:U35,0)),TRUE):INDIRECT(ADDRESS(ROW(),COLUMN()-18+MATCH(MAX(N35:U35),N35:U35,0)),TRUE)),0)</f>
        <v>32000</v>
      </c>
      <c r="Y35" s="35"/>
      <c r="Z35" s="7" t="str">
        <f t="shared" si="4"/>
        <v>B-MCCP</v>
      </c>
      <c r="AA35" s="6" t="str">
        <f t="shared" si="2"/>
        <v>MCCPs X(2)-Cl%</v>
      </c>
      <c r="AB35" s="6" t="str">
        <f t="shared" si="0"/>
        <v>C14</v>
      </c>
      <c r="AC35" s="6" t="str">
        <f t="shared" si="0"/>
        <v>MCCP</v>
      </c>
      <c r="AD35" s="6" t="str">
        <f t="shared" si="0"/>
        <v>C14H21Cl9</v>
      </c>
      <c r="AE35" s="4">
        <f t="shared" ca="1" si="3"/>
        <v>32000</v>
      </c>
      <c r="AF35" s="35"/>
    </row>
    <row r="36" spans="1:32" x14ac:dyDescent="0.2">
      <c r="A36" s="21" t="s">
        <v>117</v>
      </c>
      <c r="B36" s="22" t="s">
        <v>127</v>
      </c>
      <c r="C36" s="22" t="s">
        <v>25</v>
      </c>
      <c r="D36" s="22" t="s">
        <v>100</v>
      </c>
      <c r="E36" s="20" t="s">
        <v>46</v>
      </c>
      <c r="F36" s="19">
        <v>0.125</v>
      </c>
      <c r="G36" s="23">
        <v>0.25</v>
      </c>
      <c r="H36" s="23">
        <v>0.5</v>
      </c>
      <c r="I36" s="23">
        <v>1</v>
      </c>
      <c r="J36" s="23">
        <v>2</v>
      </c>
      <c r="K36" s="23">
        <v>4</v>
      </c>
      <c r="L36" s="23">
        <v>8</v>
      </c>
      <c r="M36" s="20">
        <v>16</v>
      </c>
      <c r="N36" s="23"/>
      <c r="O36" s="23">
        <v>1000</v>
      </c>
      <c r="P36" s="23">
        <v>2000</v>
      </c>
      <c r="Q36" s="23">
        <v>4000</v>
      </c>
      <c r="R36" s="23">
        <v>8000</v>
      </c>
      <c r="S36" s="23">
        <v>16000</v>
      </c>
      <c r="T36" s="23">
        <v>32000</v>
      </c>
      <c r="U36" s="20">
        <v>64000</v>
      </c>
      <c r="V36" s="23">
        <f ca="1">RSQ(INDIRECT(ADDRESS(ROW(),COLUMN()-9+MATCH(MIN(N36:U36),N36:U36,0)),TRUE):INDIRECT(ADDRESS(ROW(),COLUMN()-9+MATCH(MAX(N36:U36),N36:U36,0)),TRUE),INDIRECT(ADDRESS(ROW(),COLUMN()-17+MATCH(MIN(N36:U36),N36:U36,0)),TRUE):INDIRECT(ADDRESS(ROW(),COLUMN()-17+MATCH(MAX(N36:U36),N36:U36,0)),TRUE))</f>
        <v>1</v>
      </c>
      <c r="W36" s="40">
        <f ca="1">ROUND(SLOPE(INDIRECT(ADDRESS(ROW(),COLUMN()-10+MATCH(MIN(N36:U36),N36:U36,0)),TRUE):INDIRECT(ADDRESS(ROW(),COLUMN()-10+MATCH(MAX(N36:U36),N36:U36,0)),TRUE),INDIRECT(ADDRESS(ROW(),COLUMN()-18+MATCH(MIN(N36:U36),N36:U36,0)),TRUE):INDIRECT(ADDRESS(ROW(),COLUMN()-18+MATCH(MAX(N36:U36),N36:U36,0)),TRUE)),0)</f>
        <v>4000</v>
      </c>
      <c r="Y36" s="35"/>
      <c r="Z36" s="7" t="str">
        <f t="shared" si="4"/>
        <v>B-MCCP</v>
      </c>
      <c r="AA36" s="6" t="str">
        <f t="shared" si="2"/>
        <v>MCCPs X(2)-Cl%</v>
      </c>
      <c r="AB36" s="6" t="str">
        <f t="shared" ref="AB36:AD67" si="5">C36</f>
        <v>C14</v>
      </c>
      <c r="AC36" s="6" t="str">
        <f t="shared" si="5"/>
        <v>MCCP</v>
      </c>
      <c r="AD36" s="6" t="str">
        <f t="shared" si="5"/>
        <v>C14H20Cl10</v>
      </c>
      <c r="AE36" s="4">
        <f t="shared" ca="1" si="3"/>
        <v>4000</v>
      </c>
      <c r="AF36" s="35"/>
    </row>
    <row r="37" spans="1:32" x14ac:dyDescent="0.2">
      <c r="A37" s="21" t="s">
        <v>117</v>
      </c>
      <c r="B37" s="22" t="s">
        <v>127</v>
      </c>
      <c r="C37" s="22" t="s">
        <v>25</v>
      </c>
      <c r="D37" s="22" t="s">
        <v>100</v>
      </c>
      <c r="E37" s="20" t="s">
        <v>47</v>
      </c>
      <c r="F37" s="19">
        <v>0.125</v>
      </c>
      <c r="G37" s="23">
        <v>0.25</v>
      </c>
      <c r="H37" s="23">
        <v>0.5</v>
      </c>
      <c r="I37" s="23">
        <v>1</v>
      </c>
      <c r="J37" s="23">
        <v>2</v>
      </c>
      <c r="K37" s="23">
        <v>4</v>
      </c>
      <c r="L37" s="23">
        <v>8</v>
      </c>
      <c r="M37" s="20">
        <v>16</v>
      </c>
      <c r="N37" s="23"/>
      <c r="O37" s="23"/>
      <c r="P37" s="23"/>
      <c r="Q37" s="23">
        <v>1600</v>
      </c>
      <c r="R37" s="23">
        <v>3200</v>
      </c>
      <c r="S37" s="23">
        <v>6400</v>
      </c>
      <c r="T37" s="23">
        <v>12800</v>
      </c>
      <c r="U37" s="20">
        <v>25600</v>
      </c>
      <c r="V37" s="23">
        <f ca="1">RSQ(INDIRECT(ADDRESS(ROW(),COLUMN()-9+MATCH(MIN(N37:U37),N37:U37,0)),TRUE):INDIRECT(ADDRESS(ROW(),COLUMN()-9+MATCH(MAX(N37:U37),N37:U37,0)),TRUE),INDIRECT(ADDRESS(ROW(),COLUMN()-17+MATCH(MIN(N37:U37),N37:U37,0)),TRUE):INDIRECT(ADDRESS(ROW(),COLUMN()-17+MATCH(MAX(N37:U37),N37:U37,0)),TRUE))</f>
        <v>1</v>
      </c>
      <c r="W37" s="40">
        <f ca="1">ROUND(SLOPE(INDIRECT(ADDRESS(ROW(),COLUMN()-10+MATCH(MIN(N37:U37),N37:U37,0)),TRUE):INDIRECT(ADDRESS(ROW(),COLUMN()-10+MATCH(MAX(N37:U37),N37:U37,0)),TRUE),INDIRECT(ADDRESS(ROW(),COLUMN()-18+MATCH(MIN(N37:U37),N37:U37,0)),TRUE):INDIRECT(ADDRESS(ROW(),COLUMN()-18+MATCH(MAX(N37:U37),N37:U37,0)),TRUE)),0)</f>
        <v>1600</v>
      </c>
      <c r="Y37" s="35"/>
      <c r="Z37" s="7" t="str">
        <f t="shared" si="4"/>
        <v>B-MCCP</v>
      </c>
      <c r="AA37" s="6" t="str">
        <f t="shared" si="2"/>
        <v>MCCPs X(2)-Cl%</v>
      </c>
      <c r="AB37" s="6" t="str">
        <f t="shared" si="5"/>
        <v>C14</v>
      </c>
      <c r="AC37" s="6" t="str">
        <f t="shared" si="5"/>
        <v>MCCP</v>
      </c>
      <c r="AD37" s="6" t="str">
        <f t="shared" si="5"/>
        <v>C14H19Cl11</v>
      </c>
      <c r="AE37" s="4">
        <f t="shared" ca="1" si="3"/>
        <v>1600</v>
      </c>
      <c r="AF37" s="35"/>
    </row>
    <row r="38" spans="1:32" x14ac:dyDescent="0.2">
      <c r="A38" s="21" t="s">
        <v>117</v>
      </c>
      <c r="B38" s="22" t="s">
        <v>127</v>
      </c>
      <c r="C38" s="22" t="s">
        <v>25</v>
      </c>
      <c r="D38" s="22" t="s">
        <v>100</v>
      </c>
      <c r="E38" s="20" t="s">
        <v>48</v>
      </c>
      <c r="F38" s="25">
        <v>0.125</v>
      </c>
      <c r="G38" s="26">
        <v>0.25</v>
      </c>
      <c r="H38" s="26">
        <v>0.5</v>
      </c>
      <c r="I38" s="26">
        <v>1</v>
      </c>
      <c r="J38" s="26">
        <v>2</v>
      </c>
      <c r="K38" s="26">
        <v>4</v>
      </c>
      <c r="L38" s="26">
        <v>8</v>
      </c>
      <c r="M38" s="24">
        <v>16</v>
      </c>
      <c r="N38" s="23"/>
      <c r="O38" s="23"/>
      <c r="P38" s="23"/>
      <c r="Q38" s="23"/>
      <c r="R38" s="23"/>
      <c r="S38" s="23"/>
      <c r="T38" s="23"/>
      <c r="U38" s="20"/>
      <c r="V38" s="23" t="e">
        <f ca="1">RSQ(INDIRECT(ADDRESS(ROW(),COLUMN()-9+MATCH(MIN(N38:U38),N38:U38,0)),TRUE):INDIRECT(ADDRESS(ROW(),COLUMN()-9+MATCH(MAX(N38:U38),N38:U38,0)),TRUE),INDIRECT(ADDRESS(ROW(),COLUMN()-17+MATCH(MIN(N38:U38),N38:U38,0)),TRUE):INDIRECT(ADDRESS(ROW(),COLUMN()-17+MATCH(MAX(N38:U38),N38:U38,0)),TRUE))</f>
        <v>#N/A</v>
      </c>
      <c r="W38" s="40" t="e">
        <f ca="1">ROUND(SLOPE(INDIRECT(ADDRESS(ROW(),COLUMN()-10+MATCH(MIN(N38:U38),N38:U38,0)),TRUE):INDIRECT(ADDRESS(ROW(),COLUMN()-10+MATCH(MAX(N38:U38),N38:U38,0)),TRUE),INDIRECT(ADDRESS(ROW(),COLUMN()-18+MATCH(MIN(N38:U38),N38:U38,0)),TRUE):INDIRECT(ADDRESS(ROW(),COLUMN()-18+MATCH(MAX(N38:U38),N38:U38,0)),TRUE)),0)</f>
        <v>#N/A</v>
      </c>
      <c r="Y38" s="35"/>
      <c r="Z38" s="7" t="str">
        <f t="shared" si="4"/>
        <v>B-MCCP</v>
      </c>
      <c r="AA38" s="6" t="str">
        <f t="shared" si="2"/>
        <v>MCCPs X(2)-Cl%</v>
      </c>
      <c r="AB38" s="6" t="str">
        <f t="shared" si="5"/>
        <v>C14</v>
      </c>
      <c r="AC38" s="6" t="str">
        <f t="shared" si="5"/>
        <v>MCCP</v>
      </c>
      <c r="AD38" s="6" t="str">
        <f t="shared" si="5"/>
        <v>C14H18Cl12</v>
      </c>
      <c r="AE38" s="4">
        <f t="shared" ca="1" si="3"/>
        <v>0</v>
      </c>
      <c r="AF38" s="35"/>
    </row>
    <row r="39" spans="1:32" x14ac:dyDescent="0.2">
      <c r="A39" s="21" t="s">
        <v>117</v>
      </c>
      <c r="B39" s="22" t="s">
        <v>127</v>
      </c>
      <c r="C39" s="22" t="s">
        <v>26</v>
      </c>
      <c r="D39" s="22" t="s">
        <v>100</v>
      </c>
      <c r="E39" s="20" t="s">
        <v>49</v>
      </c>
      <c r="F39" s="28">
        <v>0.125</v>
      </c>
      <c r="G39" s="29">
        <v>0.25</v>
      </c>
      <c r="H39" s="29">
        <v>0.5</v>
      </c>
      <c r="I39" s="29">
        <v>1</v>
      </c>
      <c r="J39" s="29">
        <v>2</v>
      </c>
      <c r="K39" s="29">
        <v>4</v>
      </c>
      <c r="L39" s="29">
        <v>8</v>
      </c>
      <c r="M39" s="27">
        <v>16</v>
      </c>
      <c r="N39" s="23"/>
      <c r="O39" s="23"/>
      <c r="P39" s="23"/>
      <c r="Q39" s="23"/>
      <c r="R39" s="23"/>
      <c r="S39" s="23"/>
      <c r="T39" s="23"/>
      <c r="U39" s="20"/>
      <c r="V39" s="23" t="e">
        <f ca="1">RSQ(INDIRECT(ADDRESS(ROW(),COLUMN()-9+MATCH(MIN(N39:U39),N39:U39,0)),TRUE):INDIRECT(ADDRESS(ROW(),COLUMN()-9+MATCH(MAX(N39:U39),N39:U39,0)),TRUE),INDIRECT(ADDRESS(ROW(),COLUMN()-17+MATCH(MIN(N39:U39),N39:U39,0)),TRUE):INDIRECT(ADDRESS(ROW(),COLUMN()-17+MATCH(MAX(N39:U39),N39:U39,0)),TRUE))</f>
        <v>#N/A</v>
      </c>
      <c r="W39" s="40" t="e">
        <f ca="1">ROUND(SLOPE(INDIRECT(ADDRESS(ROW(),COLUMN()-10+MATCH(MIN(N39:U39),N39:U39,0)),TRUE):INDIRECT(ADDRESS(ROW(),COLUMN()-10+MATCH(MAX(N39:U39),N39:U39,0)),TRUE),INDIRECT(ADDRESS(ROW(),COLUMN()-18+MATCH(MIN(N39:U39),N39:U39,0)),TRUE):INDIRECT(ADDRESS(ROW(),COLUMN()-18+MATCH(MAX(N39:U39),N39:U39,0)),TRUE)),0)</f>
        <v>#N/A</v>
      </c>
      <c r="Y39" s="35"/>
      <c r="Z39" s="7" t="str">
        <f t="shared" si="4"/>
        <v>B-MCCP</v>
      </c>
      <c r="AA39" s="6" t="str">
        <f t="shared" si="2"/>
        <v>MCCPs X(2)-Cl%</v>
      </c>
      <c r="AB39" s="6" t="str">
        <f t="shared" si="5"/>
        <v>C15</v>
      </c>
      <c r="AC39" s="6" t="str">
        <f t="shared" si="5"/>
        <v>MCCP</v>
      </c>
      <c r="AD39" s="6" t="str">
        <f t="shared" si="5"/>
        <v>C15H26Cl6</v>
      </c>
      <c r="AE39" s="4">
        <f t="shared" ca="1" si="3"/>
        <v>0</v>
      </c>
      <c r="AF39" s="35"/>
    </row>
    <row r="40" spans="1:32" x14ac:dyDescent="0.2">
      <c r="A40" s="21" t="s">
        <v>117</v>
      </c>
      <c r="B40" s="22" t="s">
        <v>127</v>
      </c>
      <c r="C40" s="22" t="s">
        <v>26</v>
      </c>
      <c r="D40" s="22" t="s">
        <v>100</v>
      </c>
      <c r="E40" s="20" t="s">
        <v>50</v>
      </c>
      <c r="F40" s="19">
        <v>0.125</v>
      </c>
      <c r="G40" s="23">
        <v>0.25</v>
      </c>
      <c r="H40" s="23">
        <v>0.5</v>
      </c>
      <c r="I40" s="23">
        <v>1</v>
      </c>
      <c r="J40" s="23">
        <v>2</v>
      </c>
      <c r="K40" s="23">
        <v>4</v>
      </c>
      <c r="L40" s="23">
        <v>8</v>
      </c>
      <c r="M40" s="20">
        <v>16</v>
      </c>
      <c r="N40" s="23"/>
      <c r="O40" s="23"/>
      <c r="P40" s="23"/>
      <c r="Q40" s="23">
        <v>8000</v>
      </c>
      <c r="R40" s="23">
        <v>16000</v>
      </c>
      <c r="S40" s="23">
        <v>32000</v>
      </c>
      <c r="T40" s="23">
        <v>64000</v>
      </c>
      <c r="U40" s="20">
        <v>128000</v>
      </c>
      <c r="V40" s="23">
        <f ca="1">RSQ(INDIRECT(ADDRESS(ROW(),COLUMN()-9+MATCH(MIN(N40:U40),N40:U40,0)),TRUE):INDIRECT(ADDRESS(ROW(),COLUMN()-9+MATCH(MAX(N40:U40),N40:U40,0)),TRUE),INDIRECT(ADDRESS(ROW(),COLUMN()-17+MATCH(MIN(N40:U40),N40:U40,0)),TRUE):INDIRECT(ADDRESS(ROW(),COLUMN()-17+MATCH(MAX(N40:U40),N40:U40,0)),TRUE))</f>
        <v>1</v>
      </c>
      <c r="W40" s="40">
        <f ca="1">ROUND(SLOPE(INDIRECT(ADDRESS(ROW(),COLUMN()-10+MATCH(MIN(N40:U40),N40:U40,0)),TRUE):INDIRECT(ADDRESS(ROW(),COLUMN()-10+MATCH(MAX(N40:U40),N40:U40,0)),TRUE),INDIRECT(ADDRESS(ROW(),COLUMN()-18+MATCH(MIN(N40:U40),N40:U40,0)),TRUE):INDIRECT(ADDRESS(ROW(),COLUMN()-18+MATCH(MAX(N40:U40),N40:U40,0)),TRUE)),0)</f>
        <v>8000</v>
      </c>
      <c r="Y40" s="35"/>
      <c r="Z40" s="7" t="str">
        <f t="shared" si="4"/>
        <v>B-MCCP</v>
      </c>
      <c r="AA40" s="6" t="str">
        <f t="shared" si="2"/>
        <v>MCCPs X(2)-Cl%</v>
      </c>
      <c r="AB40" s="6" t="str">
        <f t="shared" si="5"/>
        <v>C15</v>
      </c>
      <c r="AC40" s="6" t="str">
        <f t="shared" si="5"/>
        <v>MCCP</v>
      </c>
      <c r="AD40" s="6" t="str">
        <f t="shared" si="5"/>
        <v>C15H25Cl7</v>
      </c>
      <c r="AE40" s="4">
        <f t="shared" ca="1" si="3"/>
        <v>8000</v>
      </c>
      <c r="AF40" s="35"/>
    </row>
    <row r="41" spans="1:32" x14ac:dyDescent="0.2">
      <c r="A41" s="21" t="s">
        <v>117</v>
      </c>
      <c r="B41" s="22" t="s">
        <v>127</v>
      </c>
      <c r="C41" s="22" t="s">
        <v>26</v>
      </c>
      <c r="D41" s="22" t="s">
        <v>100</v>
      </c>
      <c r="E41" s="20" t="s">
        <v>51</v>
      </c>
      <c r="F41" s="19">
        <v>0.125</v>
      </c>
      <c r="G41" s="23">
        <v>0.25</v>
      </c>
      <c r="H41" s="23">
        <v>0.5</v>
      </c>
      <c r="I41" s="23">
        <v>1</v>
      </c>
      <c r="J41" s="23">
        <v>2</v>
      </c>
      <c r="K41" s="23">
        <v>4</v>
      </c>
      <c r="L41" s="23">
        <v>8</v>
      </c>
      <c r="M41" s="20">
        <v>16</v>
      </c>
      <c r="N41" s="23"/>
      <c r="O41" s="23"/>
      <c r="P41" s="23">
        <v>18000</v>
      </c>
      <c r="Q41" s="23">
        <v>36000</v>
      </c>
      <c r="R41" s="23">
        <v>72000</v>
      </c>
      <c r="S41" s="23">
        <v>144000</v>
      </c>
      <c r="T41" s="23">
        <v>288000</v>
      </c>
      <c r="U41" s="20">
        <v>576000</v>
      </c>
      <c r="V41" s="23">
        <f ca="1">RSQ(INDIRECT(ADDRESS(ROW(),COLUMN()-9+MATCH(MIN(N41:U41),N41:U41,0)),TRUE):INDIRECT(ADDRESS(ROW(),COLUMN()-9+MATCH(MAX(N41:U41),N41:U41,0)),TRUE),INDIRECT(ADDRESS(ROW(),COLUMN()-17+MATCH(MIN(N41:U41),N41:U41,0)),TRUE):INDIRECT(ADDRESS(ROW(),COLUMN()-17+MATCH(MAX(N41:U41),N41:U41,0)),TRUE))</f>
        <v>1</v>
      </c>
      <c r="W41" s="40">
        <f ca="1">ROUND(SLOPE(INDIRECT(ADDRESS(ROW(),COLUMN()-10+MATCH(MIN(N41:U41),N41:U41,0)),TRUE):INDIRECT(ADDRESS(ROW(),COLUMN()-10+MATCH(MAX(N41:U41),N41:U41,0)),TRUE),INDIRECT(ADDRESS(ROW(),COLUMN()-18+MATCH(MIN(N41:U41),N41:U41,0)),TRUE):INDIRECT(ADDRESS(ROW(),COLUMN()-18+MATCH(MAX(N41:U41),N41:U41,0)),TRUE)),0)</f>
        <v>36000</v>
      </c>
      <c r="Y41" s="35"/>
      <c r="Z41" s="7" t="str">
        <f t="shared" si="4"/>
        <v>B-MCCP</v>
      </c>
      <c r="AA41" s="6" t="str">
        <f t="shared" si="2"/>
        <v>MCCPs X(2)-Cl%</v>
      </c>
      <c r="AB41" s="6" t="str">
        <f t="shared" si="5"/>
        <v>C15</v>
      </c>
      <c r="AC41" s="6" t="str">
        <f t="shared" si="5"/>
        <v>MCCP</v>
      </c>
      <c r="AD41" s="6" t="str">
        <f t="shared" si="5"/>
        <v>C15H24Cl8</v>
      </c>
      <c r="AE41" s="4">
        <f t="shared" ca="1" si="3"/>
        <v>36000</v>
      </c>
      <c r="AF41" s="35"/>
    </row>
    <row r="42" spans="1:32" x14ac:dyDescent="0.2">
      <c r="A42" s="21" t="s">
        <v>117</v>
      </c>
      <c r="B42" s="22" t="s">
        <v>127</v>
      </c>
      <c r="C42" s="22" t="s">
        <v>26</v>
      </c>
      <c r="D42" s="22" t="s">
        <v>100</v>
      </c>
      <c r="E42" s="20" t="s">
        <v>52</v>
      </c>
      <c r="F42" s="19">
        <v>0.125</v>
      </c>
      <c r="G42" s="23">
        <v>0.25</v>
      </c>
      <c r="H42" s="23">
        <v>0.5</v>
      </c>
      <c r="I42" s="23">
        <v>1</v>
      </c>
      <c r="J42" s="23">
        <v>2</v>
      </c>
      <c r="K42" s="23">
        <v>4</v>
      </c>
      <c r="L42" s="23">
        <v>8</v>
      </c>
      <c r="M42" s="20">
        <v>16</v>
      </c>
      <c r="N42" s="23"/>
      <c r="O42" s="23">
        <v>7000</v>
      </c>
      <c r="P42" s="23">
        <v>14000</v>
      </c>
      <c r="Q42" s="23">
        <v>28000</v>
      </c>
      <c r="R42" s="23">
        <v>56000</v>
      </c>
      <c r="S42" s="23">
        <v>112000</v>
      </c>
      <c r="T42" s="23">
        <v>224000</v>
      </c>
      <c r="U42" s="20">
        <v>448000</v>
      </c>
      <c r="V42" s="23">
        <f ca="1">RSQ(INDIRECT(ADDRESS(ROW(),COLUMN()-9+MATCH(MIN(N42:U42),N42:U42,0)),TRUE):INDIRECT(ADDRESS(ROW(),COLUMN()-9+MATCH(MAX(N42:U42),N42:U42,0)),TRUE),INDIRECT(ADDRESS(ROW(),COLUMN()-17+MATCH(MIN(N42:U42),N42:U42,0)),TRUE):INDIRECT(ADDRESS(ROW(),COLUMN()-17+MATCH(MAX(N42:U42),N42:U42,0)),TRUE))</f>
        <v>0.99999999999999978</v>
      </c>
      <c r="W42" s="40">
        <f ca="1">ROUND(SLOPE(INDIRECT(ADDRESS(ROW(),COLUMN()-10+MATCH(MIN(N42:U42),N42:U42,0)),TRUE):INDIRECT(ADDRESS(ROW(),COLUMN()-10+MATCH(MAX(N42:U42),N42:U42,0)),TRUE),INDIRECT(ADDRESS(ROW(),COLUMN()-18+MATCH(MIN(N42:U42),N42:U42,0)),TRUE):INDIRECT(ADDRESS(ROW(),COLUMN()-18+MATCH(MAX(N42:U42),N42:U42,0)),TRUE)),0)</f>
        <v>28000</v>
      </c>
      <c r="Y42" s="35"/>
      <c r="Z42" s="7" t="str">
        <f t="shared" si="4"/>
        <v>B-MCCP</v>
      </c>
      <c r="AA42" s="6" t="str">
        <f t="shared" si="2"/>
        <v>MCCPs X(2)-Cl%</v>
      </c>
      <c r="AB42" s="6" t="str">
        <f t="shared" si="5"/>
        <v>C15</v>
      </c>
      <c r="AC42" s="6" t="str">
        <f t="shared" si="5"/>
        <v>MCCP</v>
      </c>
      <c r="AD42" s="6" t="str">
        <f t="shared" si="5"/>
        <v>C15H23Cl9</v>
      </c>
      <c r="AE42" s="4">
        <f t="shared" ca="1" si="3"/>
        <v>28000</v>
      </c>
      <c r="AF42" s="35"/>
    </row>
    <row r="43" spans="1:32" x14ac:dyDescent="0.2">
      <c r="A43" s="21" t="s">
        <v>117</v>
      </c>
      <c r="B43" s="22" t="s">
        <v>127</v>
      </c>
      <c r="C43" s="22" t="s">
        <v>26</v>
      </c>
      <c r="D43" s="22" t="s">
        <v>100</v>
      </c>
      <c r="E43" s="20" t="s">
        <v>53</v>
      </c>
      <c r="F43" s="19">
        <v>0.125</v>
      </c>
      <c r="G43" s="23">
        <v>0.25</v>
      </c>
      <c r="H43" s="23">
        <v>0.5</v>
      </c>
      <c r="I43" s="23">
        <v>1</v>
      </c>
      <c r="J43" s="23">
        <v>2</v>
      </c>
      <c r="K43" s="23">
        <v>4</v>
      </c>
      <c r="L43" s="23">
        <v>8</v>
      </c>
      <c r="M43" s="20">
        <v>16</v>
      </c>
      <c r="N43" s="23">
        <v>2100</v>
      </c>
      <c r="O43" s="23">
        <v>4200</v>
      </c>
      <c r="P43" s="23">
        <v>8400</v>
      </c>
      <c r="Q43" s="23">
        <v>16800</v>
      </c>
      <c r="R43" s="23">
        <v>33600</v>
      </c>
      <c r="S43" s="23">
        <v>67200</v>
      </c>
      <c r="T43" s="23">
        <v>134400</v>
      </c>
      <c r="U43" s="20">
        <v>268800</v>
      </c>
      <c r="V43" s="23">
        <f ca="1">RSQ(INDIRECT(ADDRESS(ROW(),COLUMN()-9+MATCH(MIN(N43:U43),N43:U43,0)),TRUE):INDIRECT(ADDRESS(ROW(),COLUMN()-9+MATCH(MAX(N43:U43),N43:U43,0)),TRUE),INDIRECT(ADDRESS(ROW(),COLUMN()-17+MATCH(MIN(N43:U43),N43:U43,0)),TRUE):INDIRECT(ADDRESS(ROW(),COLUMN()-17+MATCH(MAX(N43:U43),N43:U43,0)),TRUE))</f>
        <v>1</v>
      </c>
      <c r="W43" s="40">
        <f ca="1">ROUND(SLOPE(INDIRECT(ADDRESS(ROW(),COLUMN()-10+MATCH(MIN(N43:U43),N43:U43,0)),TRUE):INDIRECT(ADDRESS(ROW(),COLUMN()-10+MATCH(MAX(N43:U43),N43:U43,0)),TRUE),INDIRECT(ADDRESS(ROW(),COLUMN()-18+MATCH(MIN(N43:U43),N43:U43,0)),TRUE):INDIRECT(ADDRESS(ROW(),COLUMN()-18+MATCH(MAX(N43:U43),N43:U43,0)),TRUE)),0)</f>
        <v>16800</v>
      </c>
      <c r="Y43" s="35"/>
      <c r="Z43" s="7" t="str">
        <f t="shared" si="4"/>
        <v>B-MCCP</v>
      </c>
      <c r="AA43" s="6" t="str">
        <f t="shared" si="2"/>
        <v>MCCPs X(2)-Cl%</v>
      </c>
      <c r="AB43" s="6" t="str">
        <f t="shared" si="5"/>
        <v>C15</v>
      </c>
      <c r="AC43" s="6" t="str">
        <f t="shared" si="5"/>
        <v>MCCP</v>
      </c>
      <c r="AD43" s="6" t="str">
        <f t="shared" si="5"/>
        <v>C15H22Cl10</v>
      </c>
      <c r="AE43" s="4">
        <f t="shared" ca="1" si="3"/>
        <v>16800</v>
      </c>
      <c r="AF43" s="35"/>
    </row>
    <row r="44" spans="1:32" x14ac:dyDescent="0.2">
      <c r="A44" s="21" t="s">
        <v>117</v>
      </c>
      <c r="B44" s="22" t="s">
        <v>127</v>
      </c>
      <c r="C44" s="22" t="s">
        <v>26</v>
      </c>
      <c r="D44" s="22" t="s">
        <v>100</v>
      </c>
      <c r="E44" s="20" t="s">
        <v>54</v>
      </c>
      <c r="F44" s="19">
        <v>0.125</v>
      </c>
      <c r="G44" s="23">
        <v>0.25</v>
      </c>
      <c r="H44" s="23">
        <v>0.5</v>
      </c>
      <c r="I44" s="23">
        <v>1</v>
      </c>
      <c r="J44" s="23">
        <v>2</v>
      </c>
      <c r="K44" s="23">
        <v>4</v>
      </c>
      <c r="L44" s="23">
        <v>8</v>
      </c>
      <c r="M44" s="20">
        <v>16</v>
      </c>
      <c r="N44" s="23"/>
      <c r="O44" s="23">
        <v>960</v>
      </c>
      <c r="P44" s="23">
        <v>1920</v>
      </c>
      <c r="Q44" s="23">
        <v>3840</v>
      </c>
      <c r="R44" s="23">
        <v>7680</v>
      </c>
      <c r="S44" s="23">
        <v>15360</v>
      </c>
      <c r="T44" s="23">
        <v>30720</v>
      </c>
      <c r="U44" s="20">
        <v>61440</v>
      </c>
      <c r="V44" s="23">
        <f ca="1">RSQ(INDIRECT(ADDRESS(ROW(),COLUMN()-9+MATCH(MIN(N44:U44),N44:U44,0)),TRUE):INDIRECT(ADDRESS(ROW(),COLUMN()-9+MATCH(MAX(N44:U44),N44:U44,0)),TRUE),INDIRECT(ADDRESS(ROW(),COLUMN()-17+MATCH(MIN(N44:U44),N44:U44,0)),TRUE):INDIRECT(ADDRESS(ROW(),COLUMN()-17+MATCH(MAX(N44:U44),N44:U44,0)),TRUE))</f>
        <v>0.99999999999999978</v>
      </c>
      <c r="W44" s="40">
        <f ca="1">ROUND(SLOPE(INDIRECT(ADDRESS(ROW(),COLUMN()-10+MATCH(MIN(N44:U44),N44:U44,0)),TRUE):INDIRECT(ADDRESS(ROW(),COLUMN()-10+MATCH(MAX(N44:U44),N44:U44,0)),TRUE),INDIRECT(ADDRESS(ROW(),COLUMN()-18+MATCH(MIN(N44:U44),N44:U44,0)),TRUE):INDIRECT(ADDRESS(ROW(),COLUMN()-18+MATCH(MAX(N44:U44),N44:U44,0)),TRUE)),0)</f>
        <v>3840</v>
      </c>
      <c r="Y44" s="35"/>
      <c r="Z44" s="7" t="str">
        <f t="shared" si="4"/>
        <v>B-MCCP</v>
      </c>
      <c r="AA44" s="6" t="str">
        <f t="shared" si="2"/>
        <v>MCCPs X(2)-Cl%</v>
      </c>
      <c r="AB44" s="6" t="str">
        <f t="shared" si="5"/>
        <v>C15</v>
      </c>
      <c r="AC44" s="6" t="str">
        <f t="shared" si="5"/>
        <v>MCCP</v>
      </c>
      <c r="AD44" s="6" t="str">
        <f t="shared" si="5"/>
        <v>C15H21Cl11</v>
      </c>
      <c r="AE44" s="4">
        <f t="shared" ca="1" si="3"/>
        <v>3840</v>
      </c>
      <c r="AF44" s="35"/>
    </row>
    <row r="45" spans="1:32" x14ac:dyDescent="0.2">
      <c r="A45" s="21" t="s">
        <v>117</v>
      </c>
      <c r="B45" s="22" t="s">
        <v>127</v>
      </c>
      <c r="C45" s="22" t="s">
        <v>26</v>
      </c>
      <c r="D45" s="22" t="s">
        <v>100</v>
      </c>
      <c r="E45" s="20" t="s">
        <v>55</v>
      </c>
      <c r="F45" s="25">
        <v>0.125</v>
      </c>
      <c r="G45" s="26">
        <v>0.25</v>
      </c>
      <c r="H45" s="26">
        <v>0.5</v>
      </c>
      <c r="I45" s="26">
        <v>1</v>
      </c>
      <c r="J45" s="26">
        <v>2</v>
      </c>
      <c r="K45" s="26">
        <v>4</v>
      </c>
      <c r="L45" s="26">
        <v>8</v>
      </c>
      <c r="M45" s="24">
        <v>16</v>
      </c>
      <c r="N45" s="23"/>
      <c r="O45" s="23"/>
      <c r="P45" s="23"/>
      <c r="Q45" s="23"/>
      <c r="R45" s="23"/>
      <c r="S45" s="23"/>
      <c r="T45" s="23"/>
      <c r="U45" s="20"/>
      <c r="V45" s="23" t="e">
        <f ca="1">RSQ(INDIRECT(ADDRESS(ROW(),COLUMN()-9+MATCH(MIN(N45:U45),N45:U45,0)),TRUE):INDIRECT(ADDRESS(ROW(),COLUMN()-9+MATCH(MAX(N45:U45),N45:U45,0)),TRUE),INDIRECT(ADDRESS(ROW(),COLUMN()-17+MATCH(MIN(N45:U45),N45:U45,0)),TRUE):INDIRECT(ADDRESS(ROW(),COLUMN()-17+MATCH(MAX(N45:U45),N45:U45,0)),TRUE))</f>
        <v>#N/A</v>
      </c>
      <c r="W45" s="40" t="e">
        <f ca="1">ROUND(SLOPE(INDIRECT(ADDRESS(ROW(),COLUMN()-10+MATCH(MIN(N45:U45),N45:U45,0)),TRUE):INDIRECT(ADDRESS(ROW(),COLUMN()-10+MATCH(MAX(N45:U45),N45:U45,0)),TRUE),INDIRECT(ADDRESS(ROW(),COLUMN()-18+MATCH(MIN(N45:U45),N45:U45,0)),TRUE):INDIRECT(ADDRESS(ROW(),COLUMN()-18+MATCH(MAX(N45:U45),N45:U45,0)),TRUE)),0)</f>
        <v>#N/A</v>
      </c>
      <c r="Y45" s="35"/>
      <c r="Z45" s="7" t="str">
        <f t="shared" si="4"/>
        <v>B-MCCP</v>
      </c>
      <c r="AA45" s="6" t="str">
        <f t="shared" si="2"/>
        <v>MCCPs X(2)-Cl%</v>
      </c>
      <c r="AB45" s="6" t="str">
        <f t="shared" si="5"/>
        <v>C15</v>
      </c>
      <c r="AC45" s="6" t="str">
        <f t="shared" si="5"/>
        <v>MCCP</v>
      </c>
      <c r="AD45" s="6" t="str">
        <f t="shared" si="5"/>
        <v>C15H20Cl12</v>
      </c>
      <c r="AE45" s="4">
        <f t="shared" ca="1" si="3"/>
        <v>0</v>
      </c>
      <c r="AF45" s="35"/>
    </row>
    <row r="46" spans="1:32" x14ac:dyDescent="0.2">
      <c r="A46" s="21" t="s">
        <v>117</v>
      </c>
      <c r="B46" s="22" t="s">
        <v>127</v>
      </c>
      <c r="C46" s="22" t="s">
        <v>27</v>
      </c>
      <c r="D46" s="22" t="s">
        <v>100</v>
      </c>
      <c r="E46" s="20" t="s">
        <v>56</v>
      </c>
      <c r="F46" s="28">
        <v>0.125</v>
      </c>
      <c r="G46" s="29">
        <v>0.25</v>
      </c>
      <c r="H46" s="29">
        <v>0.5</v>
      </c>
      <c r="I46" s="29">
        <v>1</v>
      </c>
      <c r="J46" s="29">
        <v>2</v>
      </c>
      <c r="K46" s="29">
        <v>4</v>
      </c>
      <c r="L46" s="29">
        <v>8</v>
      </c>
      <c r="M46" s="27">
        <v>16</v>
      </c>
      <c r="N46" s="23"/>
      <c r="O46" s="23"/>
      <c r="P46" s="23"/>
      <c r="Q46" s="23">
        <v>4000</v>
      </c>
      <c r="R46" s="23">
        <v>8000</v>
      </c>
      <c r="S46" s="23">
        <v>16000</v>
      </c>
      <c r="T46" s="23">
        <v>32000</v>
      </c>
      <c r="U46" s="20">
        <v>64000</v>
      </c>
      <c r="V46" s="23">
        <f ca="1">RSQ(INDIRECT(ADDRESS(ROW(),COLUMN()-9+MATCH(MIN(N46:U46),N46:U46,0)),TRUE):INDIRECT(ADDRESS(ROW(),COLUMN()-9+MATCH(MAX(N46:U46),N46:U46,0)),TRUE),INDIRECT(ADDRESS(ROW(),COLUMN()-17+MATCH(MIN(N46:U46),N46:U46,0)),TRUE):INDIRECT(ADDRESS(ROW(),COLUMN()-17+MATCH(MAX(N46:U46),N46:U46,0)),TRUE))</f>
        <v>1</v>
      </c>
      <c r="W46" s="40">
        <f ca="1">ROUND(SLOPE(INDIRECT(ADDRESS(ROW(),COLUMN()-10+MATCH(MIN(N46:U46),N46:U46,0)),TRUE):INDIRECT(ADDRESS(ROW(),COLUMN()-10+MATCH(MAX(N46:U46),N46:U46,0)),TRUE),INDIRECT(ADDRESS(ROW(),COLUMN()-18+MATCH(MIN(N46:U46),N46:U46,0)),TRUE):INDIRECT(ADDRESS(ROW(),COLUMN()-18+MATCH(MAX(N46:U46),N46:U46,0)),TRUE)),0)</f>
        <v>4000</v>
      </c>
      <c r="Y46" s="35"/>
      <c r="Z46" s="7" t="str">
        <f t="shared" si="4"/>
        <v>B-MCCP</v>
      </c>
      <c r="AA46" s="6" t="str">
        <f t="shared" si="2"/>
        <v>MCCPs X(2)-Cl%</v>
      </c>
      <c r="AB46" s="6" t="str">
        <f t="shared" si="5"/>
        <v>C16</v>
      </c>
      <c r="AC46" s="6" t="str">
        <f t="shared" si="5"/>
        <v>MCCP</v>
      </c>
      <c r="AD46" s="6" t="str">
        <f t="shared" si="5"/>
        <v>C16H28Cl6</v>
      </c>
      <c r="AE46" s="4">
        <f t="shared" ca="1" si="3"/>
        <v>4000</v>
      </c>
      <c r="AF46" s="35"/>
    </row>
    <row r="47" spans="1:32" x14ac:dyDescent="0.2">
      <c r="A47" s="21" t="s">
        <v>117</v>
      </c>
      <c r="B47" s="22" t="s">
        <v>127</v>
      </c>
      <c r="C47" s="22" t="s">
        <v>27</v>
      </c>
      <c r="D47" s="22" t="s">
        <v>100</v>
      </c>
      <c r="E47" s="20" t="s">
        <v>57</v>
      </c>
      <c r="F47" s="19">
        <v>0.125</v>
      </c>
      <c r="G47" s="23">
        <v>0.25</v>
      </c>
      <c r="H47" s="23">
        <v>0.5</v>
      </c>
      <c r="I47" s="23">
        <v>1</v>
      </c>
      <c r="J47" s="23">
        <v>2</v>
      </c>
      <c r="K47" s="23">
        <v>4</v>
      </c>
      <c r="L47" s="23">
        <v>8</v>
      </c>
      <c r="M47" s="20">
        <v>16</v>
      </c>
      <c r="N47" s="23"/>
      <c r="O47" s="23">
        <v>9000</v>
      </c>
      <c r="P47" s="23">
        <v>18000</v>
      </c>
      <c r="Q47" s="23">
        <v>36000</v>
      </c>
      <c r="R47" s="23">
        <v>72000</v>
      </c>
      <c r="S47" s="23">
        <v>144000</v>
      </c>
      <c r="T47" s="23">
        <v>288000</v>
      </c>
      <c r="U47" s="20">
        <v>576000</v>
      </c>
      <c r="V47" s="23">
        <f ca="1">RSQ(INDIRECT(ADDRESS(ROW(),COLUMN()-9+MATCH(MIN(N47:U47),N47:U47,0)),TRUE):INDIRECT(ADDRESS(ROW(),COLUMN()-9+MATCH(MAX(N47:U47),N47:U47,0)),TRUE),INDIRECT(ADDRESS(ROW(),COLUMN()-17+MATCH(MIN(N47:U47),N47:U47,0)),TRUE):INDIRECT(ADDRESS(ROW(),COLUMN()-17+MATCH(MAX(N47:U47),N47:U47,0)),TRUE))</f>
        <v>0.99999999999999956</v>
      </c>
      <c r="W47" s="40">
        <f ca="1">ROUND(SLOPE(INDIRECT(ADDRESS(ROW(),COLUMN()-10+MATCH(MIN(N47:U47),N47:U47,0)),TRUE):INDIRECT(ADDRESS(ROW(),COLUMN()-10+MATCH(MAX(N47:U47),N47:U47,0)),TRUE),INDIRECT(ADDRESS(ROW(),COLUMN()-18+MATCH(MIN(N47:U47),N47:U47,0)),TRUE):INDIRECT(ADDRESS(ROW(),COLUMN()-18+MATCH(MAX(N47:U47),N47:U47,0)),TRUE)),0)</f>
        <v>36000</v>
      </c>
      <c r="Y47" s="35"/>
      <c r="Z47" s="7" t="str">
        <f t="shared" si="4"/>
        <v>B-MCCP</v>
      </c>
      <c r="AA47" s="6" t="str">
        <f t="shared" si="2"/>
        <v>MCCPs X(2)-Cl%</v>
      </c>
      <c r="AB47" s="6" t="str">
        <f t="shared" si="5"/>
        <v>C16</v>
      </c>
      <c r="AC47" s="6" t="str">
        <f t="shared" si="5"/>
        <v>MCCP</v>
      </c>
      <c r="AD47" s="6" t="str">
        <f t="shared" si="5"/>
        <v>C16H27Cl7</v>
      </c>
      <c r="AE47" s="4">
        <f t="shared" ca="1" si="3"/>
        <v>36000</v>
      </c>
      <c r="AF47" s="35"/>
    </row>
    <row r="48" spans="1:32" x14ac:dyDescent="0.2">
      <c r="A48" s="21" t="s">
        <v>117</v>
      </c>
      <c r="B48" s="22" t="s">
        <v>127</v>
      </c>
      <c r="C48" s="22" t="s">
        <v>27</v>
      </c>
      <c r="D48" s="22" t="s">
        <v>100</v>
      </c>
      <c r="E48" s="20" t="s">
        <v>58</v>
      </c>
      <c r="F48" s="19">
        <v>0.125</v>
      </c>
      <c r="G48" s="23">
        <v>0.25</v>
      </c>
      <c r="H48" s="23">
        <v>0.5</v>
      </c>
      <c r="I48" s="23">
        <v>1</v>
      </c>
      <c r="J48" s="23">
        <v>2</v>
      </c>
      <c r="K48" s="23">
        <v>4</v>
      </c>
      <c r="L48" s="23">
        <v>8</v>
      </c>
      <c r="M48" s="20">
        <v>16</v>
      </c>
      <c r="N48" s="23">
        <v>3700</v>
      </c>
      <c r="O48" s="23">
        <v>7400</v>
      </c>
      <c r="P48" s="23">
        <v>14800</v>
      </c>
      <c r="Q48" s="23">
        <v>29600</v>
      </c>
      <c r="R48" s="23">
        <v>59200</v>
      </c>
      <c r="S48" s="23">
        <v>118400</v>
      </c>
      <c r="T48" s="23">
        <v>236800</v>
      </c>
      <c r="U48" s="20">
        <v>473600</v>
      </c>
      <c r="V48" s="23">
        <f ca="1">RSQ(INDIRECT(ADDRESS(ROW(),COLUMN()-9+MATCH(MIN(N48:U48),N48:U48,0)),TRUE):INDIRECT(ADDRESS(ROW(),COLUMN()-9+MATCH(MAX(N48:U48),N48:U48,0)),TRUE),INDIRECT(ADDRESS(ROW(),COLUMN()-17+MATCH(MIN(N48:U48),N48:U48,0)),TRUE):INDIRECT(ADDRESS(ROW(),COLUMN()-17+MATCH(MAX(N48:U48),N48:U48,0)),TRUE))</f>
        <v>1</v>
      </c>
      <c r="W48" s="40">
        <f ca="1">ROUND(SLOPE(INDIRECT(ADDRESS(ROW(),COLUMN()-10+MATCH(MIN(N48:U48),N48:U48,0)),TRUE):INDIRECT(ADDRESS(ROW(),COLUMN()-10+MATCH(MAX(N48:U48),N48:U48,0)),TRUE),INDIRECT(ADDRESS(ROW(),COLUMN()-18+MATCH(MIN(N48:U48),N48:U48,0)),TRUE):INDIRECT(ADDRESS(ROW(),COLUMN()-18+MATCH(MAX(N48:U48),N48:U48,0)),TRUE)),0)</f>
        <v>29600</v>
      </c>
      <c r="Y48" s="35"/>
      <c r="Z48" s="7" t="str">
        <f t="shared" si="4"/>
        <v>B-MCCP</v>
      </c>
      <c r="AA48" s="6" t="str">
        <f t="shared" si="2"/>
        <v>MCCPs X(2)-Cl%</v>
      </c>
      <c r="AB48" s="6" t="str">
        <f t="shared" si="5"/>
        <v>C16</v>
      </c>
      <c r="AC48" s="6" t="str">
        <f t="shared" si="5"/>
        <v>MCCP</v>
      </c>
      <c r="AD48" s="6" t="str">
        <f t="shared" si="5"/>
        <v>C16H26Cl8</v>
      </c>
      <c r="AE48" s="4">
        <f t="shared" ca="1" si="3"/>
        <v>29600</v>
      </c>
      <c r="AF48" s="35"/>
    </row>
    <row r="49" spans="1:32" x14ac:dyDescent="0.2">
      <c r="A49" s="21" t="s">
        <v>117</v>
      </c>
      <c r="B49" s="22" t="s">
        <v>127</v>
      </c>
      <c r="C49" s="22" t="s">
        <v>27</v>
      </c>
      <c r="D49" s="22" t="s">
        <v>100</v>
      </c>
      <c r="E49" s="20" t="s">
        <v>59</v>
      </c>
      <c r="F49" s="19">
        <v>0.125</v>
      </c>
      <c r="G49" s="23">
        <v>0.25</v>
      </c>
      <c r="H49" s="23">
        <v>0.5</v>
      </c>
      <c r="I49" s="23">
        <v>1</v>
      </c>
      <c r="J49" s="23">
        <v>2</v>
      </c>
      <c r="K49" s="23">
        <v>4</v>
      </c>
      <c r="L49" s="23">
        <v>8</v>
      </c>
      <c r="M49" s="20">
        <v>16</v>
      </c>
      <c r="N49" s="23">
        <v>2000</v>
      </c>
      <c r="O49" s="23">
        <v>4000</v>
      </c>
      <c r="P49" s="23">
        <v>8000</v>
      </c>
      <c r="Q49" s="23">
        <v>16000</v>
      </c>
      <c r="R49" s="23">
        <v>32000</v>
      </c>
      <c r="S49" s="23">
        <v>64000</v>
      </c>
      <c r="T49" s="23">
        <v>128000</v>
      </c>
      <c r="U49" s="20">
        <v>256000</v>
      </c>
      <c r="V49" s="23">
        <f ca="1">RSQ(INDIRECT(ADDRESS(ROW(),COLUMN()-9+MATCH(MIN(N49:U49),N49:U49,0)),TRUE):INDIRECT(ADDRESS(ROW(),COLUMN()-9+MATCH(MAX(N49:U49),N49:U49,0)),TRUE),INDIRECT(ADDRESS(ROW(),COLUMN()-17+MATCH(MIN(N49:U49),N49:U49,0)),TRUE):INDIRECT(ADDRESS(ROW(),COLUMN()-17+MATCH(MAX(N49:U49),N49:U49,0)),TRUE))</f>
        <v>1</v>
      </c>
      <c r="W49" s="40">
        <f ca="1">ROUND(SLOPE(INDIRECT(ADDRESS(ROW(),COLUMN()-10+MATCH(MIN(N49:U49),N49:U49,0)),TRUE):INDIRECT(ADDRESS(ROW(),COLUMN()-10+MATCH(MAX(N49:U49),N49:U49,0)),TRUE),INDIRECT(ADDRESS(ROW(),COLUMN()-18+MATCH(MIN(N49:U49),N49:U49,0)),TRUE):INDIRECT(ADDRESS(ROW(),COLUMN()-18+MATCH(MAX(N49:U49),N49:U49,0)),TRUE)),0)</f>
        <v>16000</v>
      </c>
      <c r="Y49" s="35"/>
      <c r="Z49" s="7" t="str">
        <f t="shared" si="4"/>
        <v>B-MCCP</v>
      </c>
      <c r="AA49" s="6" t="str">
        <f t="shared" si="2"/>
        <v>MCCPs X(2)-Cl%</v>
      </c>
      <c r="AB49" s="6" t="str">
        <f t="shared" si="5"/>
        <v>C16</v>
      </c>
      <c r="AC49" s="6" t="str">
        <f t="shared" si="5"/>
        <v>MCCP</v>
      </c>
      <c r="AD49" s="6" t="str">
        <f t="shared" si="5"/>
        <v>C16H25Cl9</v>
      </c>
      <c r="AE49" s="4">
        <f t="shared" ca="1" si="3"/>
        <v>16000</v>
      </c>
      <c r="AF49" s="35"/>
    </row>
    <row r="50" spans="1:32" x14ac:dyDescent="0.2">
      <c r="A50" s="21" t="s">
        <v>117</v>
      </c>
      <c r="B50" s="22" t="s">
        <v>127</v>
      </c>
      <c r="C50" s="22" t="s">
        <v>27</v>
      </c>
      <c r="D50" s="22" t="s">
        <v>100</v>
      </c>
      <c r="E50" s="20" t="s">
        <v>60</v>
      </c>
      <c r="F50" s="19">
        <v>0.125</v>
      </c>
      <c r="G50" s="23">
        <v>0.25</v>
      </c>
      <c r="H50" s="23">
        <v>0.5</v>
      </c>
      <c r="I50" s="23">
        <v>1</v>
      </c>
      <c r="J50" s="23">
        <v>2</v>
      </c>
      <c r="K50" s="23">
        <v>4</v>
      </c>
      <c r="L50" s="23">
        <v>8</v>
      </c>
      <c r="M50" s="20">
        <v>16</v>
      </c>
      <c r="N50" s="23">
        <v>1500</v>
      </c>
      <c r="O50" s="23">
        <v>3000</v>
      </c>
      <c r="P50" s="23">
        <v>6000</v>
      </c>
      <c r="Q50" s="23">
        <v>12000</v>
      </c>
      <c r="R50" s="23">
        <v>24000</v>
      </c>
      <c r="S50" s="23">
        <v>48000</v>
      </c>
      <c r="T50" s="23">
        <v>96000</v>
      </c>
      <c r="U50" s="20">
        <v>192000</v>
      </c>
      <c r="V50" s="23">
        <f ca="1">RSQ(INDIRECT(ADDRESS(ROW(),COLUMN()-9+MATCH(MIN(N50:U50),N50:U50,0)),TRUE):INDIRECT(ADDRESS(ROW(),COLUMN()-9+MATCH(MAX(N50:U50),N50:U50,0)),TRUE),INDIRECT(ADDRESS(ROW(),COLUMN()-17+MATCH(MIN(N50:U50),N50:U50,0)),TRUE):INDIRECT(ADDRESS(ROW(),COLUMN()-17+MATCH(MAX(N50:U50),N50:U50,0)),TRUE))</f>
        <v>1</v>
      </c>
      <c r="W50" s="40">
        <f ca="1">ROUND(SLOPE(INDIRECT(ADDRESS(ROW(),COLUMN()-10+MATCH(MIN(N50:U50),N50:U50,0)),TRUE):INDIRECT(ADDRESS(ROW(),COLUMN()-10+MATCH(MAX(N50:U50),N50:U50,0)),TRUE),INDIRECT(ADDRESS(ROW(),COLUMN()-18+MATCH(MIN(N50:U50),N50:U50,0)),TRUE):INDIRECT(ADDRESS(ROW(),COLUMN()-18+MATCH(MAX(N50:U50),N50:U50,0)),TRUE)),0)</f>
        <v>12000</v>
      </c>
      <c r="Y50" s="35"/>
      <c r="Z50" s="7" t="str">
        <f t="shared" si="4"/>
        <v>B-MCCP</v>
      </c>
      <c r="AA50" s="6" t="str">
        <f t="shared" si="2"/>
        <v>MCCPs X(2)-Cl%</v>
      </c>
      <c r="AB50" s="6" t="str">
        <f t="shared" si="5"/>
        <v>C16</v>
      </c>
      <c r="AC50" s="6" t="str">
        <f t="shared" si="5"/>
        <v>MCCP</v>
      </c>
      <c r="AD50" s="6" t="str">
        <f t="shared" si="5"/>
        <v>C16H24Cl10</v>
      </c>
      <c r="AE50" s="4">
        <f t="shared" ca="1" si="3"/>
        <v>12000</v>
      </c>
      <c r="AF50" s="35"/>
    </row>
    <row r="51" spans="1:32" x14ac:dyDescent="0.2">
      <c r="A51" s="21" t="s">
        <v>117</v>
      </c>
      <c r="B51" s="22" t="s">
        <v>127</v>
      </c>
      <c r="C51" s="22" t="s">
        <v>27</v>
      </c>
      <c r="D51" s="22" t="s">
        <v>100</v>
      </c>
      <c r="E51" s="20" t="s">
        <v>61</v>
      </c>
      <c r="F51" s="19">
        <v>0.125</v>
      </c>
      <c r="G51" s="23">
        <v>0.25</v>
      </c>
      <c r="H51" s="23">
        <v>0.5</v>
      </c>
      <c r="I51" s="23">
        <v>1</v>
      </c>
      <c r="J51" s="23">
        <v>2</v>
      </c>
      <c r="K51" s="23">
        <v>4</v>
      </c>
      <c r="L51" s="23">
        <v>8</v>
      </c>
      <c r="M51" s="20">
        <v>16</v>
      </c>
      <c r="N51" s="23"/>
      <c r="O51" s="23"/>
      <c r="P51" s="23"/>
      <c r="Q51" s="23">
        <v>4000</v>
      </c>
      <c r="R51" s="23">
        <v>8000</v>
      </c>
      <c r="S51" s="23">
        <v>16000</v>
      </c>
      <c r="T51" s="23">
        <v>32000</v>
      </c>
      <c r="U51" s="20">
        <v>64000</v>
      </c>
      <c r="V51" s="23">
        <f ca="1">RSQ(INDIRECT(ADDRESS(ROW(),COLUMN()-9+MATCH(MIN(N51:U51),N51:U51,0)),TRUE):INDIRECT(ADDRESS(ROW(),COLUMN()-9+MATCH(MAX(N51:U51),N51:U51,0)),TRUE),INDIRECT(ADDRESS(ROW(),COLUMN()-17+MATCH(MIN(N51:U51),N51:U51,0)),TRUE):INDIRECT(ADDRESS(ROW(),COLUMN()-17+MATCH(MAX(N51:U51),N51:U51,0)),TRUE))</f>
        <v>1</v>
      </c>
      <c r="W51" s="40">
        <f ca="1">ROUND(SLOPE(INDIRECT(ADDRESS(ROW(),COLUMN()-10+MATCH(MIN(N51:U51),N51:U51,0)),TRUE):INDIRECT(ADDRESS(ROW(),COLUMN()-10+MATCH(MAX(N51:U51),N51:U51,0)),TRUE),INDIRECT(ADDRESS(ROW(),COLUMN()-18+MATCH(MIN(N51:U51),N51:U51,0)),TRUE):INDIRECT(ADDRESS(ROW(),COLUMN()-18+MATCH(MAX(N51:U51),N51:U51,0)),TRUE)),0)</f>
        <v>4000</v>
      </c>
      <c r="Y51" s="35"/>
      <c r="Z51" s="7" t="str">
        <f t="shared" si="4"/>
        <v>B-MCCP</v>
      </c>
      <c r="AA51" s="6" t="str">
        <f t="shared" si="2"/>
        <v>MCCPs X(2)-Cl%</v>
      </c>
      <c r="AB51" s="6" t="str">
        <f t="shared" si="5"/>
        <v>C16</v>
      </c>
      <c r="AC51" s="6" t="str">
        <f t="shared" si="5"/>
        <v>MCCP</v>
      </c>
      <c r="AD51" s="6" t="str">
        <f t="shared" si="5"/>
        <v>C16H23Cl11</v>
      </c>
      <c r="AE51" s="4">
        <f t="shared" ca="1" si="3"/>
        <v>4000</v>
      </c>
      <c r="AF51" s="35"/>
    </row>
    <row r="52" spans="1:32" x14ac:dyDescent="0.2">
      <c r="A52" s="21" t="s">
        <v>117</v>
      </c>
      <c r="B52" s="22" t="s">
        <v>127</v>
      </c>
      <c r="C52" s="22" t="s">
        <v>27</v>
      </c>
      <c r="D52" s="22" t="s">
        <v>100</v>
      </c>
      <c r="E52" s="20" t="s">
        <v>62</v>
      </c>
      <c r="F52" s="25">
        <v>0.125</v>
      </c>
      <c r="G52" s="26">
        <v>0.25</v>
      </c>
      <c r="H52" s="26">
        <v>0.5</v>
      </c>
      <c r="I52" s="26">
        <v>1</v>
      </c>
      <c r="J52" s="26">
        <v>2</v>
      </c>
      <c r="K52" s="26">
        <v>4</v>
      </c>
      <c r="L52" s="26">
        <v>8</v>
      </c>
      <c r="M52" s="24">
        <v>16</v>
      </c>
      <c r="N52" s="23"/>
      <c r="O52" s="23"/>
      <c r="P52" s="23"/>
      <c r="Q52" s="23"/>
      <c r="R52" s="23"/>
      <c r="S52" s="23"/>
      <c r="T52" s="23"/>
      <c r="U52" s="20"/>
      <c r="V52" s="23" t="e">
        <f ca="1">RSQ(INDIRECT(ADDRESS(ROW(),COLUMN()-9+MATCH(MIN(N52:U52),N52:U52,0)),TRUE):INDIRECT(ADDRESS(ROW(),COLUMN()-9+MATCH(MAX(N52:U52),N52:U52,0)),TRUE),INDIRECT(ADDRESS(ROW(),COLUMN()-17+MATCH(MIN(N52:U52),N52:U52,0)),TRUE):INDIRECT(ADDRESS(ROW(),COLUMN()-17+MATCH(MAX(N52:U52),N52:U52,0)),TRUE))</f>
        <v>#N/A</v>
      </c>
      <c r="W52" s="40" t="e">
        <f ca="1">ROUND(SLOPE(INDIRECT(ADDRESS(ROW(),COLUMN()-10+MATCH(MIN(N52:U52),N52:U52,0)),TRUE):INDIRECT(ADDRESS(ROW(),COLUMN()-10+MATCH(MAX(N52:U52),N52:U52,0)),TRUE),INDIRECT(ADDRESS(ROW(),COLUMN()-18+MATCH(MIN(N52:U52),N52:U52,0)),TRUE):INDIRECT(ADDRESS(ROW(),COLUMN()-18+MATCH(MAX(N52:U52),N52:U52,0)),TRUE)),0)</f>
        <v>#N/A</v>
      </c>
      <c r="Y52" s="35"/>
      <c r="Z52" s="7" t="str">
        <f t="shared" si="4"/>
        <v>B-MCCP</v>
      </c>
      <c r="AA52" s="6" t="str">
        <f t="shared" si="2"/>
        <v>MCCPs X(2)-Cl%</v>
      </c>
      <c r="AB52" s="6" t="str">
        <f t="shared" si="5"/>
        <v>C16</v>
      </c>
      <c r="AC52" s="6" t="str">
        <f t="shared" si="5"/>
        <v>MCCP</v>
      </c>
      <c r="AD52" s="6" t="str">
        <f t="shared" si="5"/>
        <v>C16H22Cl12</v>
      </c>
      <c r="AE52" s="4">
        <f t="shared" ca="1" si="3"/>
        <v>0</v>
      </c>
      <c r="AF52" s="35"/>
    </row>
    <row r="53" spans="1:32" x14ac:dyDescent="0.2">
      <c r="A53" s="21" t="s">
        <v>117</v>
      </c>
      <c r="B53" s="22" t="s">
        <v>127</v>
      </c>
      <c r="C53" s="22" t="s">
        <v>28</v>
      </c>
      <c r="D53" s="22" t="s">
        <v>100</v>
      </c>
      <c r="E53" s="20" t="s">
        <v>63</v>
      </c>
      <c r="F53" s="19">
        <v>0.125</v>
      </c>
      <c r="G53" s="23">
        <v>0.25</v>
      </c>
      <c r="H53" s="23">
        <v>0.5</v>
      </c>
      <c r="I53" s="23">
        <v>1</v>
      </c>
      <c r="J53" s="23">
        <v>2</v>
      </c>
      <c r="K53" s="23">
        <v>4</v>
      </c>
      <c r="L53" s="23">
        <v>8</v>
      </c>
      <c r="M53" s="20">
        <v>16</v>
      </c>
      <c r="N53" s="23"/>
      <c r="O53" s="23"/>
      <c r="P53" s="23"/>
      <c r="Q53" s="23"/>
      <c r="R53" s="23"/>
      <c r="S53" s="23"/>
      <c r="T53" s="23"/>
      <c r="U53" s="20"/>
      <c r="V53" s="23" t="e">
        <f ca="1">RSQ(INDIRECT(ADDRESS(ROW(),COLUMN()-9+MATCH(MIN(N53:U53),N53:U53,0)),TRUE):INDIRECT(ADDRESS(ROW(),COLUMN()-9+MATCH(MAX(N53:U53),N53:U53,0)),TRUE),INDIRECT(ADDRESS(ROW(),COLUMN()-17+MATCH(MIN(N53:U53),N53:U53,0)),TRUE):INDIRECT(ADDRESS(ROW(),COLUMN()-17+MATCH(MAX(N53:U53),N53:U53,0)),TRUE))</f>
        <v>#N/A</v>
      </c>
      <c r="W53" s="40" t="e">
        <f ca="1">ROUND(SLOPE(INDIRECT(ADDRESS(ROW(),COLUMN()-10+MATCH(MIN(N53:U53),N53:U53,0)),TRUE):INDIRECT(ADDRESS(ROW(),COLUMN()-10+MATCH(MAX(N53:U53),N53:U53,0)),TRUE),INDIRECT(ADDRESS(ROW(),COLUMN()-18+MATCH(MIN(N53:U53),N53:U53,0)),TRUE):INDIRECT(ADDRESS(ROW(),COLUMN()-18+MATCH(MAX(N53:U53),N53:U53,0)),TRUE)),0)</f>
        <v>#N/A</v>
      </c>
      <c r="Y53" s="35"/>
      <c r="Z53" s="7" t="str">
        <f t="shared" si="4"/>
        <v>B-MCCP</v>
      </c>
      <c r="AA53" s="6" t="str">
        <f t="shared" si="2"/>
        <v>MCCPs X(2)-Cl%</v>
      </c>
      <c r="AB53" s="6" t="str">
        <f t="shared" si="5"/>
        <v>C17</v>
      </c>
      <c r="AC53" s="6" t="str">
        <f t="shared" si="5"/>
        <v>MCCP</v>
      </c>
      <c r="AD53" s="6" t="str">
        <f t="shared" si="5"/>
        <v>C17H30Cl6</v>
      </c>
      <c r="AE53" s="4">
        <f t="shared" ca="1" si="3"/>
        <v>0</v>
      </c>
      <c r="AF53" s="35"/>
    </row>
    <row r="54" spans="1:32" x14ac:dyDescent="0.2">
      <c r="A54" s="21" t="s">
        <v>117</v>
      </c>
      <c r="B54" s="22" t="s">
        <v>127</v>
      </c>
      <c r="C54" s="22" t="s">
        <v>28</v>
      </c>
      <c r="D54" s="22" t="s">
        <v>100</v>
      </c>
      <c r="E54" s="20" t="s">
        <v>64</v>
      </c>
      <c r="F54" s="19">
        <v>0.125</v>
      </c>
      <c r="G54" s="23">
        <v>0.25</v>
      </c>
      <c r="H54" s="23">
        <v>0.5</v>
      </c>
      <c r="I54" s="23">
        <v>1</v>
      </c>
      <c r="J54" s="23">
        <v>2</v>
      </c>
      <c r="K54" s="23">
        <v>4</v>
      </c>
      <c r="L54" s="23">
        <v>8</v>
      </c>
      <c r="M54" s="20">
        <v>16</v>
      </c>
      <c r="N54" s="23"/>
      <c r="O54" s="23"/>
      <c r="P54" s="23">
        <v>4800</v>
      </c>
      <c r="Q54" s="23">
        <v>9600</v>
      </c>
      <c r="R54" s="23">
        <v>19200</v>
      </c>
      <c r="S54" s="23">
        <v>38400</v>
      </c>
      <c r="T54" s="23">
        <v>76800</v>
      </c>
      <c r="U54" s="20">
        <v>153600</v>
      </c>
      <c r="V54" s="23">
        <f ca="1">RSQ(INDIRECT(ADDRESS(ROW(),COLUMN()-9+MATCH(MIN(N54:U54),N54:U54,0)),TRUE):INDIRECT(ADDRESS(ROW(),COLUMN()-9+MATCH(MAX(N54:U54),N54:U54,0)),TRUE),INDIRECT(ADDRESS(ROW(),COLUMN()-17+MATCH(MIN(N54:U54),N54:U54,0)),TRUE):INDIRECT(ADDRESS(ROW(),COLUMN()-17+MATCH(MAX(N54:U54),N54:U54,0)),TRUE))</f>
        <v>1</v>
      </c>
      <c r="W54" s="40">
        <f ca="1">ROUND(SLOPE(INDIRECT(ADDRESS(ROW(),COLUMN()-10+MATCH(MIN(N54:U54),N54:U54,0)),TRUE):INDIRECT(ADDRESS(ROW(),COLUMN()-10+MATCH(MAX(N54:U54),N54:U54,0)),TRUE),INDIRECT(ADDRESS(ROW(),COLUMN()-18+MATCH(MIN(N54:U54),N54:U54,0)),TRUE):INDIRECT(ADDRESS(ROW(),COLUMN()-18+MATCH(MAX(N54:U54),N54:U54,0)),TRUE)),0)</f>
        <v>9600</v>
      </c>
      <c r="Y54" s="35"/>
      <c r="Z54" s="7" t="str">
        <f t="shared" si="4"/>
        <v>B-MCCP</v>
      </c>
      <c r="AA54" s="6" t="str">
        <f t="shared" si="2"/>
        <v>MCCPs X(2)-Cl%</v>
      </c>
      <c r="AB54" s="6" t="str">
        <f t="shared" si="5"/>
        <v>C17</v>
      </c>
      <c r="AC54" s="6" t="str">
        <f t="shared" si="5"/>
        <v>MCCP</v>
      </c>
      <c r="AD54" s="6" t="str">
        <f t="shared" si="5"/>
        <v>C17H29Cl7</v>
      </c>
      <c r="AE54" s="4">
        <f t="shared" ca="1" si="3"/>
        <v>9600</v>
      </c>
      <c r="AF54" s="35"/>
    </row>
    <row r="55" spans="1:32" x14ac:dyDescent="0.2">
      <c r="A55" s="21" t="s">
        <v>117</v>
      </c>
      <c r="B55" s="22" t="s">
        <v>127</v>
      </c>
      <c r="C55" s="22" t="s">
        <v>28</v>
      </c>
      <c r="D55" s="22" t="s">
        <v>100</v>
      </c>
      <c r="E55" s="20" t="s">
        <v>65</v>
      </c>
      <c r="F55" s="19">
        <v>0.125</v>
      </c>
      <c r="G55" s="23">
        <v>0.25</v>
      </c>
      <c r="H55" s="23">
        <v>0.5</v>
      </c>
      <c r="I55" s="23">
        <v>1</v>
      </c>
      <c r="J55" s="23">
        <v>2</v>
      </c>
      <c r="K55" s="23">
        <v>4</v>
      </c>
      <c r="L55" s="23">
        <v>8</v>
      </c>
      <c r="M55" s="20">
        <v>16</v>
      </c>
      <c r="N55" s="23">
        <v>6000</v>
      </c>
      <c r="O55" s="23">
        <v>12000</v>
      </c>
      <c r="P55" s="23">
        <v>24000</v>
      </c>
      <c r="Q55" s="23">
        <v>48000</v>
      </c>
      <c r="R55" s="23">
        <v>96000</v>
      </c>
      <c r="S55" s="23">
        <v>192000</v>
      </c>
      <c r="T55" s="23">
        <v>384000</v>
      </c>
      <c r="U55" s="20">
        <v>768000</v>
      </c>
      <c r="V55" s="23">
        <f ca="1">RSQ(INDIRECT(ADDRESS(ROW(),COLUMN()-9+MATCH(MIN(N55:U55),N55:U55,0)),TRUE):INDIRECT(ADDRESS(ROW(),COLUMN()-9+MATCH(MAX(N55:U55),N55:U55,0)),TRUE),INDIRECT(ADDRESS(ROW(),COLUMN()-17+MATCH(MIN(N55:U55),N55:U55,0)),TRUE):INDIRECT(ADDRESS(ROW(),COLUMN()-17+MATCH(MAX(N55:U55),N55:U55,0)),TRUE))</f>
        <v>1</v>
      </c>
      <c r="W55" s="40">
        <f ca="1">ROUND(SLOPE(INDIRECT(ADDRESS(ROW(),COLUMN()-10+MATCH(MIN(N55:U55),N55:U55,0)),TRUE):INDIRECT(ADDRESS(ROW(),COLUMN()-10+MATCH(MAX(N55:U55),N55:U55,0)),TRUE),INDIRECT(ADDRESS(ROW(),COLUMN()-18+MATCH(MIN(N55:U55),N55:U55,0)),TRUE):INDIRECT(ADDRESS(ROW(),COLUMN()-18+MATCH(MAX(N55:U55),N55:U55,0)),TRUE)),0)</f>
        <v>48000</v>
      </c>
      <c r="Y55" s="35"/>
      <c r="Z55" s="7" t="str">
        <f t="shared" si="4"/>
        <v>B-MCCP</v>
      </c>
      <c r="AA55" s="6" t="str">
        <f t="shared" si="2"/>
        <v>MCCPs X(2)-Cl%</v>
      </c>
      <c r="AB55" s="6" t="str">
        <f t="shared" si="5"/>
        <v>C17</v>
      </c>
      <c r="AC55" s="6" t="str">
        <f t="shared" si="5"/>
        <v>MCCP</v>
      </c>
      <c r="AD55" s="6" t="str">
        <f t="shared" si="5"/>
        <v>C17H28Cl8</v>
      </c>
      <c r="AE55" s="4">
        <f t="shared" ca="1" si="3"/>
        <v>48000</v>
      </c>
      <c r="AF55" s="35"/>
    </row>
    <row r="56" spans="1:32" x14ac:dyDescent="0.2">
      <c r="A56" s="21" t="s">
        <v>117</v>
      </c>
      <c r="B56" s="22" t="s">
        <v>127</v>
      </c>
      <c r="C56" s="22" t="s">
        <v>28</v>
      </c>
      <c r="D56" s="22" t="s">
        <v>100</v>
      </c>
      <c r="E56" s="20" t="s">
        <v>66</v>
      </c>
      <c r="F56" s="19">
        <v>0.125</v>
      </c>
      <c r="G56" s="23">
        <v>0.25</v>
      </c>
      <c r="H56" s="23">
        <v>0.5</v>
      </c>
      <c r="I56" s="23">
        <v>1</v>
      </c>
      <c r="J56" s="23">
        <v>2</v>
      </c>
      <c r="K56" s="23">
        <v>4</v>
      </c>
      <c r="L56" s="23">
        <v>8</v>
      </c>
      <c r="M56" s="20">
        <v>16</v>
      </c>
      <c r="N56" s="23">
        <v>3500</v>
      </c>
      <c r="O56" s="23">
        <v>7000</v>
      </c>
      <c r="P56" s="23">
        <v>14000</v>
      </c>
      <c r="Q56" s="23">
        <v>28000</v>
      </c>
      <c r="R56" s="23">
        <v>56000</v>
      </c>
      <c r="S56" s="23">
        <v>112000</v>
      </c>
      <c r="T56" s="23">
        <v>224000</v>
      </c>
      <c r="U56" s="20">
        <v>448000</v>
      </c>
      <c r="V56" s="23">
        <f ca="1">RSQ(INDIRECT(ADDRESS(ROW(),COLUMN()-9+MATCH(MIN(N56:U56),N56:U56,0)),TRUE):INDIRECT(ADDRESS(ROW(),COLUMN()-9+MATCH(MAX(N56:U56),N56:U56,0)),TRUE),INDIRECT(ADDRESS(ROW(),COLUMN()-17+MATCH(MIN(N56:U56),N56:U56,0)),TRUE):INDIRECT(ADDRESS(ROW(),COLUMN()-17+MATCH(MAX(N56:U56),N56:U56,0)),TRUE))</f>
        <v>1</v>
      </c>
      <c r="W56" s="40">
        <f ca="1">ROUND(SLOPE(INDIRECT(ADDRESS(ROW(),COLUMN()-10+MATCH(MIN(N56:U56),N56:U56,0)),TRUE):INDIRECT(ADDRESS(ROW(),COLUMN()-10+MATCH(MAX(N56:U56),N56:U56,0)),TRUE),INDIRECT(ADDRESS(ROW(),COLUMN()-18+MATCH(MIN(N56:U56),N56:U56,0)),TRUE):INDIRECT(ADDRESS(ROW(),COLUMN()-18+MATCH(MAX(N56:U56),N56:U56,0)),TRUE)),0)</f>
        <v>28000</v>
      </c>
      <c r="Y56" s="35"/>
      <c r="Z56" s="7" t="str">
        <f t="shared" si="4"/>
        <v>B-MCCP</v>
      </c>
      <c r="AA56" s="6" t="str">
        <f t="shared" si="2"/>
        <v>MCCPs X(2)-Cl%</v>
      </c>
      <c r="AB56" s="6" t="str">
        <f t="shared" si="5"/>
        <v>C17</v>
      </c>
      <c r="AC56" s="6" t="str">
        <f t="shared" si="5"/>
        <v>MCCP</v>
      </c>
      <c r="AD56" s="6" t="str">
        <f t="shared" si="5"/>
        <v>C17H27Cl9</v>
      </c>
      <c r="AE56" s="4">
        <f t="shared" ca="1" si="3"/>
        <v>28000</v>
      </c>
      <c r="AF56" s="35"/>
    </row>
    <row r="57" spans="1:32" x14ac:dyDescent="0.2">
      <c r="A57" s="21" t="s">
        <v>117</v>
      </c>
      <c r="B57" s="22" t="s">
        <v>127</v>
      </c>
      <c r="C57" s="22" t="s">
        <v>28</v>
      </c>
      <c r="D57" s="22" t="s">
        <v>100</v>
      </c>
      <c r="E57" s="20" t="s">
        <v>67</v>
      </c>
      <c r="F57" s="19">
        <v>0.125</v>
      </c>
      <c r="G57" s="23">
        <v>0.25</v>
      </c>
      <c r="H57" s="23">
        <v>0.5</v>
      </c>
      <c r="I57" s="23">
        <v>1</v>
      </c>
      <c r="J57" s="23">
        <v>2</v>
      </c>
      <c r="K57" s="23">
        <v>4</v>
      </c>
      <c r="L57" s="23">
        <v>8</v>
      </c>
      <c r="M57" s="20">
        <v>16</v>
      </c>
      <c r="N57" s="23">
        <v>2000</v>
      </c>
      <c r="O57" s="23">
        <v>4000</v>
      </c>
      <c r="P57" s="23">
        <v>8000</v>
      </c>
      <c r="Q57" s="23">
        <v>16000</v>
      </c>
      <c r="R57" s="23">
        <v>32000</v>
      </c>
      <c r="S57" s="23">
        <v>64000</v>
      </c>
      <c r="T57" s="23">
        <v>128000</v>
      </c>
      <c r="U57" s="20">
        <v>256000</v>
      </c>
      <c r="V57" s="23">
        <f ca="1">RSQ(INDIRECT(ADDRESS(ROW(),COLUMN()-9+MATCH(MIN(N57:U57),N57:U57,0)),TRUE):INDIRECT(ADDRESS(ROW(),COLUMN()-9+MATCH(MAX(N57:U57),N57:U57,0)),TRUE),INDIRECT(ADDRESS(ROW(),COLUMN()-17+MATCH(MIN(N57:U57),N57:U57,0)),TRUE):INDIRECT(ADDRESS(ROW(),COLUMN()-17+MATCH(MAX(N57:U57),N57:U57,0)),TRUE))</f>
        <v>1</v>
      </c>
      <c r="W57" s="40">
        <f ca="1">ROUND(SLOPE(INDIRECT(ADDRESS(ROW(),COLUMN()-10+MATCH(MIN(N57:U57),N57:U57,0)),TRUE):INDIRECT(ADDRESS(ROW(),COLUMN()-10+MATCH(MAX(N57:U57),N57:U57,0)),TRUE),INDIRECT(ADDRESS(ROW(),COLUMN()-18+MATCH(MIN(N57:U57),N57:U57,0)),TRUE):INDIRECT(ADDRESS(ROW(),COLUMN()-18+MATCH(MAX(N57:U57),N57:U57,0)),TRUE)),0)</f>
        <v>16000</v>
      </c>
      <c r="Y57" s="35"/>
      <c r="Z57" s="7" t="str">
        <f t="shared" si="4"/>
        <v>B-MCCP</v>
      </c>
      <c r="AA57" s="6" t="str">
        <f t="shared" si="2"/>
        <v>MCCPs X(2)-Cl%</v>
      </c>
      <c r="AB57" s="6" t="str">
        <f t="shared" si="5"/>
        <v>C17</v>
      </c>
      <c r="AC57" s="6" t="str">
        <f t="shared" si="5"/>
        <v>MCCP</v>
      </c>
      <c r="AD57" s="6" t="str">
        <f t="shared" si="5"/>
        <v>C17H26Cl10</v>
      </c>
      <c r="AE57" s="4">
        <f t="shared" ca="1" si="3"/>
        <v>16000</v>
      </c>
      <c r="AF57" s="35"/>
    </row>
    <row r="58" spans="1:32" x14ac:dyDescent="0.2">
      <c r="A58" s="21" t="s">
        <v>117</v>
      </c>
      <c r="B58" s="22" t="s">
        <v>127</v>
      </c>
      <c r="C58" s="22" t="s">
        <v>28</v>
      </c>
      <c r="D58" s="22" t="s">
        <v>100</v>
      </c>
      <c r="E58" s="20" t="s">
        <v>68</v>
      </c>
      <c r="F58" s="19">
        <v>0.125</v>
      </c>
      <c r="G58" s="23">
        <v>0.25</v>
      </c>
      <c r="H58" s="23">
        <v>0.5</v>
      </c>
      <c r="I58" s="23">
        <v>1</v>
      </c>
      <c r="J58" s="23">
        <v>2</v>
      </c>
      <c r="K58" s="23">
        <v>4</v>
      </c>
      <c r="L58" s="23">
        <v>8</v>
      </c>
      <c r="M58" s="20">
        <v>16</v>
      </c>
      <c r="N58" s="23"/>
      <c r="O58" s="23"/>
      <c r="P58" s="23">
        <v>2800</v>
      </c>
      <c r="Q58" s="23">
        <v>5600</v>
      </c>
      <c r="R58" s="23">
        <v>11200</v>
      </c>
      <c r="S58" s="23">
        <v>22400</v>
      </c>
      <c r="T58" s="23">
        <v>44800</v>
      </c>
      <c r="U58" s="20">
        <v>89600</v>
      </c>
      <c r="V58" s="23">
        <f ca="1">RSQ(INDIRECT(ADDRESS(ROW(),COLUMN()-9+MATCH(MIN(N58:U58),N58:U58,0)),TRUE):INDIRECT(ADDRESS(ROW(),COLUMN()-9+MATCH(MAX(N58:U58),N58:U58,0)),TRUE),INDIRECT(ADDRESS(ROW(),COLUMN()-17+MATCH(MIN(N58:U58),N58:U58,0)),TRUE):INDIRECT(ADDRESS(ROW(),COLUMN()-17+MATCH(MAX(N58:U58),N58:U58,0)),TRUE))</f>
        <v>1</v>
      </c>
      <c r="W58" s="40">
        <f ca="1">ROUND(SLOPE(INDIRECT(ADDRESS(ROW(),COLUMN()-10+MATCH(MIN(N58:U58),N58:U58,0)),TRUE):INDIRECT(ADDRESS(ROW(),COLUMN()-10+MATCH(MAX(N58:U58),N58:U58,0)),TRUE),INDIRECT(ADDRESS(ROW(),COLUMN()-18+MATCH(MIN(N58:U58),N58:U58,0)),TRUE):INDIRECT(ADDRESS(ROW(),COLUMN()-18+MATCH(MAX(N58:U58),N58:U58,0)),TRUE)),0)</f>
        <v>5600</v>
      </c>
      <c r="Y58" s="35"/>
      <c r="Z58" s="7" t="str">
        <f t="shared" si="4"/>
        <v>B-MCCP</v>
      </c>
      <c r="AA58" s="6" t="str">
        <f t="shared" si="2"/>
        <v>MCCPs X(2)-Cl%</v>
      </c>
      <c r="AB58" s="6" t="str">
        <f t="shared" si="5"/>
        <v>C17</v>
      </c>
      <c r="AC58" s="6" t="str">
        <f t="shared" si="5"/>
        <v>MCCP</v>
      </c>
      <c r="AD58" s="6" t="str">
        <f t="shared" si="5"/>
        <v>C17H25Cl11</v>
      </c>
      <c r="AE58" s="4">
        <f t="shared" ca="1" si="3"/>
        <v>5600</v>
      </c>
      <c r="AF58" s="35"/>
    </row>
    <row r="59" spans="1:32" ht="13.5" thickBot="1" x14ac:dyDescent="0.25">
      <c r="A59" s="30" t="s">
        <v>117</v>
      </c>
      <c r="B59" s="31" t="s">
        <v>127</v>
      </c>
      <c r="C59" s="31" t="s">
        <v>28</v>
      </c>
      <c r="D59" s="31" t="s">
        <v>100</v>
      </c>
      <c r="E59" s="32" t="s">
        <v>69</v>
      </c>
      <c r="F59" s="33">
        <v>0.125</v>
      </c>
      <c r="G59" s="34">
        <v>0.25</v>
      </c>
      <c r="H59" s="34">
        <v>0.5</v>
      </c>
      <c r="I59" s="34">
        <v>1</v>
      </c>
      <c r="J59" s="34">
        <v>2</v>
      </c>
      <c r="K59" s="34">
        <v>4</v>
      </c>
      <c r="L59" s="34">
        <v>8</v>
      </c>
      <c r="M59" s="32">
        <v>16</v>
      </c>
      <c r="N59" s="34"/>
      <c r="O59" s="34"/>
      <c r="P59" s="34"/>
      <c r="Q59" s="34"/>
      <c r="R59" s="34"/>
      <c r="S59" s="34"/>
      <c r="T59" s="34"/>
      <c r="U59" s="32"/>
      <c r="V59" s="34" t="e">
        <f ca="1">RSQ(INDIRECT(ADDRESS(ROW(),COLUMN()-9+MATCH(MIN(N59:U59),N59:U59,0)),TRUE):INDIRECT(ADDRESS(ROW(),COLUMN()-9+MATCH(MAX(N59:U59),N59:U59,0)),TRUE),INDIRECT(ADDRESS(ROW(),COLUMN()-17+MATCH(MIN(N59:U59),N59:U59,0)),TRUE):INDIRECT(ADDRESS(ROW(),COLUMN()-17+MATCH(MAX(N59:U59),N59:U59,0)),TRUE))</f>
        <v>#N/A</v>
      </c>
      <c r="W59" s="41" t="e">
        <f ca="1">ROUND(SLOPE(INDIRECT(ADDRESS(ROW(),COLUMN()-10+MATCH(MIN(N59:U59),N59:U59,0)),TRUE):INDIRECT(ADDRESS(ROW(),COLUMN()-10+MATCH(MAX(N59:U59),N59:U59,0)),TRUE),INDIRECT(ADDRESS(ROW(),COLUMN()-18+MATCH(MIN(N59:U59),N59:U59,0)),TRUE):INDIRECT(ADDRESS(ROW(),COLUMN()-18+MATCH(MAX(N59:U59),N59:U59,0)),TRUE)),0)</f>
        <v>#N/A</v>
      </c>
      <c r="Y59" s="35"/>
      <c r="Z59" s="8" t="str">
        <f t="shared" si="4"/>
        <v>B-MCCP</v>
      </c>
      <c r="AA59" s="9" t="str">
        <f t="shared" si="2"/>
        <v>MCCPs X(2)-Cl%</v>
      </c>
      <c r="AB59" s="9" t="str">
        <f t="shared" si="5"/>
        <v>C17</v>
      </c>
      <c r="AC59" s="9" t="str">
        <f t="shared" si="5"/>
        <v>MCCP</v>
      </c>
      <c r="AD59" s="9" t="str">
        <f t="shared" si="5"/>
        <v>C17H24Cl12</v>
      </c>
      <c r="AE59" s="5">
        <f t="shared" ca="1" si="3"/>
        <v>0</v>
      </c>
      <c r="AF59" s="35"/>
    </row>
    <row r="60" spans="1:32" x14ac:dyDescent="0.2">
      <c r="A60" s="13" t="s">
        <v>118</v>
      </c>
      <c r="B60" s="14" t="s">
        <v>128</v>
      </c>
      <c r="C60" s="14" t="s">
        <v>25</v>
      </c>
      <c r="D60" s="14" t="s">
        <v>100</v>
      </c>
      <c r="E60" s="15" t="s">
        <v>42</v>
      </c>
      <c r="F60" s="16">
        <v>0.125</v>
      </c>
      <c r="G60" s="17">
        <v>0.25</v>
      </c>
      <c r="H60" s="18">
        <v>0.5</v>
      </c>
      <c r="I60" s="18">
        <v>1</v>
      </c>
      <c r="J60" s="18">
        <v>2</v>
      </c>
      <c r="K60" s="18">
        <v>4</v>
      </c>
      <c r="L60" s="18">
        <v>8</v>
      </c>
      <c r="M60" s="15">
        <v>16</v>
      </c>
      <c r="N60" s="17"/>
      <c r="O60" s="17"/>
      <c r="P60" s="18"/>
      <c r="Q60" s="18"/>
      <c r="R60" s="18"/>
      <c r="S60" s="18"/>
      <c r="T60" s="18"/>
      <c r="U60" s="15"/>
      <c r="V60" s="23" t="e">
        <f ca="1">RSQ(INDIRECT(ADDRESS(ROW(),COLUMN()-9+MATCH(MIN(N60:U60),N60:U60,0)),TRUE):INDIRECT(ADDRESS(ROW(),COLUMN()-9+MATCH(MAX(N60:U60),N60:U60,0)),TRUE),INDIRECT(ADDRESS(ROW(),COLUMN()-17+MATCH(MIN(N60:U60),N60:U60,0)),TRUE):INDIRECT(ADDRESS(ROW(),COLUMN()-17+MATCH(MAX(N60:U60),N60:U60,0)),TRUE))</f>
        <v>#N/A</v>
      </c>
      <c r="W60" s="39" t="e">
        <f ca="1">ROUND(SLOPE(INDIRECT(ADDRESS(ROW(),COLUMN()-10+MATCH(MIN(N60:U60),N60:U60,0)),TRUE):INDIRECT(ADDRESS(ROW(),COLUMN()-10+MATCH(MAX(N60:U60),N60:U60,0)),TRUE),INDIRECT(ADDRESS(ROW(),COLUMN()-18+MATCH(MIN(N60:U60),N60:U60,0)),TRUE):INDIRECT(ADDRESS(ROW(),COLUMN()-18+MATCH(MAX(N60:U60),N60:U60,0)),TRUE)),0)</f>
        <v>#N/A</v>
      </c>
      <c r="Y60" s="35"/>
      <c r="Z60" s="12" t="str">
        <f>A60</f>
        <v>C-MCCP</v>
      </c>
      <c r="AA60" s="11" t="str">
        <f t="shared" si="2"/>
        <v>MCCPs X(3)-Cl%</v>
      </c>
      <c r="AB60" s="11" t="str">
        <f t="shared" si="5"/>
        <v>C14</v>
      </c>
      <c r="AC60" s="11" t="str">
        <f t="shared" si="5"/>
        <v>MCCP</v>
      </c>
      <c r="AD60" s="11" t="str">
        <f t="shared" si="5"/>
        <v>C14H24Cl6</v>
      </c>
      <c r="AE60" s="10">
        <f t="shared" ca="1" si="3"/>
        <v>0</v>
      </c>
      <c r="AF60" s="35"/>
    </row>
    <row r="61" spans="1:32" x14ac:dyDescent="0.2">
      <c r="A61" s="21" t="s">
        <v>118</v>
      </c>
      <c r="B61" s="22" t="s">
        <v>128</v>
      </c>
      <c r="C61" s="22" t="s">
        <v>25</v>
      </c>
      <c r="D61" s="22" t="s">
        <v>100</v>
      </c>
      <c r="E61" s="20" t="s">
        <v>43</v>
      </c>
      <c r="F61" s="19">
        <v>0.125</v>
      </c>
      <c r="G61" s="23">
        <v>0.25</v>
      </c>
      <c r="H61" s="23">
        <v>0.5</v>
      </c>
      <c r="I61" s="23">
        <v>1</v>
      </c>
      <c r="J61" s="23">
        <v>2</v>
      </c>
      <c r="K61" s="23">
        <v>4</v>
      </c>
      <c r="L61" s="23">
        <v>8</v>
      </c>
      <c r="M61" s="20">
        <v>16</v>
      </c>
      <c r="N61" s="23"/>
      <c r="O61" s="23"/>
      <c r="P61" s="23"/>
      <c r="Q61" s="23">
        <v>1600</v>
      </c>
      <c r="R61" s="23">
        <v>3200</v>
      </c>
      <c r="S61" s="23">
        <v>6400</v>
      </c>
      <c r="T61" s="23">
        <v>12800</v>
      </c>
      <c r="U61" s="20">
        <v>25600</v>
      </c>
      <c r="V61" s="23">
        <f ca="1">RSQ(INDIRECT(ADDRESS(ROW(),COLUMN()-9+MATCH(MIN(N61:U61),N61:U61,0)),TRUE):INDIRECT(ADDRESS(ROW(),COLUMN()-9+MATCH(MAX(N61:U61),N61:U61,0)),TRUE),INDIRECT(ADDRESS(ROW(),COLUMN()-17+MATCH(MIN(N61:U61),N61:U61,0)),TRUE):INDIRECT(ADDRESS(ROW(),COLUMN()-17+MATCH(MAX(N61:U61),N61:U61,0)),TRUE))</f>
        <v>1</v>
      </c>
      <c r="W61" s="40">
        <f ca="1">ROUND(SLOPE(INDIRECT(ADDRESS(ROW(),COLUMN()-10+MATCH(MIN(N61:U61),N61:U61,0)),TRUE):INDIRECT(ADDRESS(ROW(),COLUMN()-10+MATCH(MAX(N61:U61),N61:U61,0)),TRUE),INDIRECT(ADDRESS(ROW(),COLUMN()-18+MATCH(MIN(N61:U61),N61:U61,0)),TRUE):INDIRECT(ADDRESS(ROW(),COLUMN()-18+MATCH(MAX(N61:U61),N61:U61,0)),TRUE)),0)</f>
        <v>1600</v>
      </c>
      <c r="Y61" s="35"/>
      <c r="Z61" s="7" t="str">
        <f t="shared" ref="Z61:Z87" si="6">A61</f>
        <v>C-MCCP</v>
      </c>
      <c r="AA61" s="6" t="str">
        <f t="shared" si="2"/>
        <v>MCCPs X(3)-Cl%</v>
      </c>
      <c r="AB61" s="6" t="str">
        <f t="shared" si="5"/>
        <v>C14</v>
      </c>
      <c r="AC61" s="6" t="str">
        <f t="shared" si="5"/>
        <v>MCCP</v>
      </c>
      <c r="AD61" s="6" t="str">
        <f t="shared" si="5"/>
        <v>C14H23Cl7</v>
      </c>
      <c r="AE61" s="4">
        <f t="shared" ca="1" si="3"/>
        <v>1600</v>
      </c>
      <c r="AF61" s="35"/>
    </row>
    <row r="62" spans="1:32" x14ac:dyDescent="0.2">
      <c r="A62" s="21" t="s">
        <v>118</v>
      </c>
      <c r="B62" s="22" t="s">
        <v>128</v>
      </c>
      <c r="C62" s="22" t="s">
        <v>25</v>
      </c>
      <c r="D62" s="22" t="s">
        <v>100</v>
      </c>
      <c r="E62" s="20" t="s">
        <v>44</v>
      </c>
      <c r="F62" s="19">
        <v>0.125</v>
      </c>
      <c r="G62" s="23">
        <v>0.25</v>
      </c>
      <c r="H62" s="23">
        <v>0.5</v>
      </c>
      <c r="I62" s="23">
        <v>1</v>
      </c>
      <c r="J62" s="23">
        <v>2</v>
      </c>
      <c r="K62" s="23">
        <v>4</v>
      </c>
      <c r="L62" s="23">
        <v>8</v>
      </c>
      <c r="M62" s="20">
        <v>16</v>
      </c>
      <c r="N62" s="23">
        <v>4000</v>
      </c>
      <c r="O62" s="23">
        <v>8000</v>
      </c>
      <c r="P62" s="23">
        <v>16000</v>
      </c>
      <c r="Q62" s="23">
        <v>32000</v>
      </c>
      <c r="R62" s="23">
        <v>64000</v>
      </c>
      <c r="S62" s="23">
        <v>128000</v>
      </c>
      <c r="T62" s="23">
        <v>256000</v>
      </c>
      <c r="U62" s="20">
        <v>512000</v>
      </c>
      <c r="V62" s="23">
        <f ca="1">RSQ(INDIRECT(ADDRESS(ROW(),COLUMN()-9+MATCH(MIN(N62:U62),N62:U62,0)),TRUE):INDIRECT(ADDRESS(ROW(),COLUMN()-9+MATCH(MAX(N62:U62),N62:U62,0)),TRUE),INDIRECT(ADDRESS(ROW(),COLUMN()-17+MATCH(MIN(N62:U62),N62:U62,0)),TRUE):INDIRECT(ADDRESS(ROW(),COLUMN()-17+MATCH(MAX(N62:U62),N62:U62,0)),TRUE))</f>
        <v>1</v>
      </c>
      <c r="W62" s="40">
        <f ca="1">ROUND(SLOPE(INDIRECT(ADDRESS(ROW(),COLUMN()-10+MATCH(MIN(N62:U62),N62:U62,0)),TRUE):INDIRECT(ADDRESS(ROW(),COLUMN()-10+MATCH(MAX(N62:U62),N62:U62,0)),TRUE),INDIRECT(ADDRESS(ROW(),COLUMN()-18+MATCH(MIN(N62:U62),N62:U62,0)),TRUE):INDIRECT(ADDRESS(ROW(),COLUMN()-18+MATCH(MAX(N62:U62),N62:U62,0)),TRUE)),0)</f>
        <v>32000</v>
      </c>
      <c r="Y62" s="35"/>
      <c r="Z62" s="7" t="str">
        <f t="shared" si="6"/>
        <v>C-MCCP</v>
      </c>
      <c r="AA62" s="6" t="str">
        <f t="shared" si="2"/>
        <v>MCCPs X(3)-Cl%</v>
      </c>
      <c r="AB62" s="6" t="str">
        <f t="shared" si="5"/>
        <v>C14</v>
      </c>
      <c r="AC62" s="6" t="str">
        <f t="shared" si="5"/>
        <v>MCCP</v>
      </c>
      <c r="AD62" s="6" t="str">
        <f t="shared" si="5"/>
        <v>C14H22Cl8</v>
      </c>
      <c r="AE62" s="4">
        <f t="shared" ca="1" si="3"/>
        <v>32000</v>
      </c>
      <c r="AF62" s="35"/>
    </row>
    <row r="63" spans="1:32" x14ac:dyDescent="0.2">
      <c r="A63" s="21" t="s">
        <v>118</v>
      </c>
      <c r="B63" s="22" t="s">
        <v>128</v>
      </c>
      <c r="C63" s="22" t="s">
        <v>25</v>
      </c>
      <c r="D63" s="22" t="s">
        <v>100</v>
      </c>
      <c r="E63" s="20" t="s">
        <v>45</v>
      </c>
      <c r="F63" s="19">
        <v>0.125</v>
      </c>
      <c r="G63" s="23">
        <v>0.25</v>
      </c>
      <c r="H63" s="23">
        <v>0.5</v>
      </c>
      <c r="I63" s="23">
        <v>1</v>
      </c>
      <c r="J63" s="23">
        <v>2</v>
      </c>
      <c r="K63" s="23">
        <v>4</v>
      </c>
      <c r="L63" s="23">
        <v>8</v>
      </c>
      <c r="M63" s="20">
        <v>16</v>
      </c>
      <c r="N63" s="23">
        <v>7000</v>
      </c>
      <c r="O63" s="23">
        <v>14000</v>
      </c>
      <c r="P63" s="23">
        <v>28000</v>
      </c>
      <c r="Q63" s="23">
        <v>56000</v>
      </c>
      <c r="R63" s="23">
        <v>112000</v>
      </c>
      <c r="S63" s="23">
        <v>224000</v>
      </c>
      <c r="T63" s="23">
        <v>448000</v>
      </c>
      <c r="U63" s="20">
        <v>896000</v>
      </c>
      <c r="V63" s="23">
        <f ca="1">RSQ(INDIRECT(ADDRESS(ROW(),COLUMN()-9+MATCH(MIN(N63:U63),N63:U63,0)),TRUE):INDIRECT(ADDRESS(ROW(),COLUMN()-9+MATCH(MAX(N63:U63),N63:U63,0)),TRUE),INDIRECT(ADDRESS(ROW(),COLUMN()-17+MATCH(MIN(N63:U63),N63:U63,0)),TRUE):INDIRECT(ADDRESS(ROW(),COLUMN()-17+MATCH(MAX(N63:U63),N63:U63,0)),TRUE))</f>
        <v>1</v>
      </c>
      <c r="W63" s="40">
        <f ca="1">ROUND(SLOPE(INDIRECT(ADDRESS(ROW(),COLUMN()-10+MATCH(MIN(N63:U63),N63:U63,0)),TRUE):INDIRECT(ADDRESS(ROW(),COLUMN()-10+MATCH(MAX(N63:U63),N63:U63,0)),TRUE),INDIRECT(ADDRESS(ROW(),COLUMN()-18+MATCH(MIN(N63:U63),N63:U63,0)),TRUE):INDIRECT(ADDRESS(ROW(),COLUMN()-18+MATCH(MAX(N63:U63),N63:U63,0)),TRUE)),0)</f>
        <v>56000</v>
      </c>
      <c r="Y63" s="35"/>
      <c r="Z63" s="7" t="str">
        <f t="shared" si="6"/>
        <v>C-MCCP</v>
      </c>
      <c r="AA63" s="6" t="str">
        <f t="shared" si="2"/>
        <v>MCCPs X(3)-Cl%</v>
      </c>
      <c r="AB63" s="6" t="str">
        <f t="shared" si="5"/>
        <v>C14</v>
      </c>
      <c r="AC63" s="6" t="str">
        <f t="shared" si="5"/>
        <v>MCCP</v>
      </c>
      <c r="AD63" s="6" t="str">
        <f t="shared" si="5"/>
        <v>C14H21Cl9</v>
      </c>
      <c r="AE63" s="4">
        <f t="shared" ca="1" si="3"/>
        <v>56000</v>
      </c>
      <c r="AF63" s="35"/>
    </row>
    <row r="64" spans="1:32" x14ac:dyDescent="0.2">
      <c r="A64" s="21" t="s">
        <v>118</v>
      </c>
      <c r="B64" s="22" t="s">
        <v>128</v>
      </c>
      <c r="C64" s="22" t="s">
        <v>25</v>
      </c>
      <c r="D64" s="22" t="s">
        <v>100</v>
      </c>
      <c r="E64" s="20" t="s">
        <v>46</v>
      </c>
      <c r="F64" s="19">
        <v>0.125</v>
      </c>
      <c r="G64" s="23">
        <v>0.25</v>
      </c>
      <c r="H64" s="23">
        <v>0.5</v>
      </c>
      <c r="I64" s="23">
        <v>1</v>
      </c>
      <c r="J64" s="23">
        <v>2</v>
      </c>
      <c r="K64" s="23">
        <v>4</v>
      </c>
      <c r="L64" s="23">
        <v>8</v>
      </c>
      <c r="M64" s="20">
        <v>16</v>
      </c>
      <c r="N64" s="23">
        <v>3500</v>
      </c>
      <c r="O64" s="23">
        <v>7000</v>
      </c>
      <c r="P64" s="23">
        <v>14000</v>
      </c>
      <c r="Q64" s="23">
        <v>28000</v>
      </c>
      <c r="R64" s="23">
        <v>56000</v>
      </c>
      <c r="S64" s="23">
        <v>112000</v>
      </c>
      <c r="T64" s="23">
        <v>224000</v>
      </c>
      <c r="U64" s="20">
        <v>448000</v>
      </c>
      <c r="V64" s="23">
        <f ca="1">RSQ(INDIRECT(ADDRESS(ROW(),COLUMN()-9+MATCH(MIN(N64:U64),N64:U64,0)),TRUE):INDIRECT(ADDRESS(ROW(),COLUMN()-9+MATCH(MAX(N64:U64),N64:U64,0)),TRUE),INDIRECT(ADDRESS(ROW(),COLUMN()-17+MATCH(MIN(N64:U64),N64:U64,0)),TRUE):INDIRECT(ADDRESS(ROW(),COLUMN()-17+MATCH(MAX(N64:U64),N64:U64,0)),TRUE))</f>
        <v>1</v>
      </c>
      <c r="W64" s="40">
        <f ca="1">ROUND(SLOPE(INDIRECT(ADDRESS(ROW(),COLUMN()-10+MATCH(MIN(N64:U64),N64:U64,0)),TRUE):INDIRECT(ADDRESS(ROW(),COLUMN()-10+MATCH(MAX(N64:U64),N64:U64,0)),TRUE),INDIRECT(ADDRESS(ROW(),COLUMN()-18+MATCH(MIN(N64:U64),N64:U64,0)),TRUE):INDIRECT(ADDRESS(ROW(),COLUMN()-18+MATCH(MAX(N64:U64),N64:U64,0)),TRUE)),0)</f>
        <v>28000</v>
      </c>
      <c r="Y64" s="35"/>
      <c r="Z64" s="7" t="str">
        <f t="shared" si="6"/>
        <v>C-MCCP</v>
      </c>
      <c r="AA64" s="6" t="str">
        <f t="shared" si="2"/>
        <v>MCCPs X(3)-Cl%</v>
      </c>
      <c r="AB64" s="6" t="str">
        <f t="shared" si="5"/>
        <v>C14</v>
      </c>
      <c r="AC64" s="6" t="str">
        <f t="shared" si="5"/>
        <v>MCCP</v>
      </c>
      <c r="AD64" s="6" t="str">
        <f t="shared" si="5"/>
        <v>C14H20Cl10</v>
      </c>
      <c r="AE64" s="4">
        <f t="shared" ca="1" si="3"/>
        <v>28000</v>
      </c>
      <c r="AF64" s="35"/>
    </row>
    <row r="65" spans="1:32" x14ac:dyDescent="0.2">
      <c r="A65" s="21" t="s">
        <v>118</v>
      </c>
      <c r="B65" s="22" t="s">
        <v>128</v>
      </c>
      <c r="C65" s="22" t="s">
        <v>25</v>
      </c>
      <c r="D65" s="22" t="s">
        <v>100</v>
      </c>
      <c r="E65" s="20" t="s">
        <v>47</v>
      </c>
      <c r="F65" s="19">
        <v>0.125</v>
      </c>
      <c r="G65" s="23">
        <v>0.25</v>
      </c>
      <c r="H65" s="23">
        <v>0.5</v>
      </c>
      <c r="I65" s="23">
        <v>1</v>
      </c>
      <c r="J65" s="23">
        <v>2</v>
      </c>
      <c r="K65" s="23">
        <v>4</v>
      </c>
      <c r="L65" s="23">
        <v>8</v>
      </c>
      <c r="M65" s="20">
        <v>16</v>
      </c>
      <c r="N65" s="23"/>
      <c r="O65" s="23">
        <v>2000</v>
      </c>
      <c r="P65" s="23">
        <v>4000</v>
      </c>
      <c r="Q65" s="23">
        <v>8000</v>
      </c>
      <c r="R65" s="23">
        <v>16000</v>
      </c>
      <c r="S65" s="23">
        <v>32000</v>
      </c>
      <c r="T65" s="23">
        <v>64000</v>
      </c>
      <c r="U65" s="20">
        <v>128000</v>
      </c>
      <c r="V65" s="23">
        <f ca="1">RSQ(INDIRECT(ADDRESS(ROW(),COLUMN()-9+MATCH(MIN(N65:U65),N65:U65,0)),TRUE):INDIRECT(ADDRESS(ROW(),COLUMN()-9+MATCH(MAX(N65:U65),N65:U65,0)),TRUE),INDIRECT(ADDRESS(ROW(),COLUMN()-17+MATCH(MIN(N65:U65),N65:U65,0)),TRUE):INDIRECT(ADDRESS(ROW(),COLUMN()-17+MATCH(MAX(N65:U65),N65:U65,0)),TRUE))</f>
        <v>1</v>
      </c>
      <c r="W65" s="40">
        <f ca="1">ROUND(SLOPE(INDIRECT(ADDRESS(ROW(),COLUMN()-10+MATCH(MIN(N65:U65),N65:U65,0)),TRUE):INDIRECT(ADDRESS(ROW(),COLUMN()-10+MATCH(MAX(N65:U65),N65:U65,0)),TRUE),INDIRECT(ADDRESS(ROW(),COLUMN()-18+MATCH(MIN(N65:U65),N65:U65,0)),TRUE):INDIRECT(ADDRESS(ROW(),COLUMN()-18+MATCH(MAX(N65:U65),N65:U65,0)),TRUE)),0)</f>
        <v>8000</v>
      </c>
      <c r="Y65" s="35"/>
      <c r="Z65" s="7" t="str">
        <f t="shared" si="6"/>
        <v>C-MCCP</v>
      </c>
      <c r="AA65" s="6" t="str">
        <f t="shared" si="2"/>
        <v>MCCPs X(3)-Cl%</v>
      </c>
      <c r="AB65" s="6" t="str">
        <f t="shared" si="5"/>
        <v>C14</v>
      </c>
      <c r="AC65" s="6" t="str">
        <f t="shared" si="5"/>
        <v>MCCP</v>
      </c>
      <c r="AD65" s="6" t="str">
        <f t="shared" si="5"/>
        <v>C14H19Cl11</v>
      </c>
      <c r="AE65" s="4">
        <f t="shared" ca="1" si="3"/>
        <v>8000</v>
      </c>
      <c r="AF65" s="35"/>
    </row>
    <row r="66" spans="1:32" x14ac:dyDescent="0.2">
      <c r="A66" s="21" t="s">
        <v>118</v>
      </c>
      <c r="B66" s="22" t="s">
        <v>128</v>
      </c>
      <c r="C66" s="22" t="s">
        <v>25</v>
      </c>
      <c r="D66" s="22" t="s">
        <v>100</v>
      </c>
      <c r="E66" s="20" t="s">
        <v>48</v>
      </c>
      <c r="F66" s="25">
        <v>0.125</v>
      </c>
      <c r="G66" s="26">
        <v>0.25</v>
      </c>
      <c r="H66" s="26">
        <v>0.5</v>
      </c>
      <c r="I66" s="26">
        <v>1</v>
      </c>
      <c r="J66" s="26">
        <v>2</v>
      </c>
      <c r="K66" s="26">
        <v>4</v>
      </c>
      <c r="L66" s="26">
        <v>8</v>
      </c>
      <c r="M66" s="24">
        <v>16</v>
      </c>
      <c r="N66" s="23"/>
      <c r="O66" s="23"/>
      <c r="P66" s="23"/>
      <c r="Q66" s="23"/>
      <c r="R66" s="23"/>
      <c r="S66" s="23"/>
      <c r="T66" s="23"/>
      <c r="U66" s="20"/>
      <c r="V66" s="23" t="e">
        <f ca="1">RSQ(INDIRECT(ADDRESS(ROW(),COLUMN()-9+MATCH(MIN(N66:U66),N66:U66,0)),TRUE):INDIRECT(ADDRESS(ROW(),COLUMN()-9+MATCH(MAX(N66:U66),N66:U66,0)),TRUE),INDIRECT(ADDRESS(ROW(),COLUMN()-17+MATCH(MIN(N66:U66),N66:U66,0)),TRUE):INDIRECT(ADDRESS(ROW(),COLUMN()-17+MATCH(MAX(N66:U66),N66:U66,0)),TRUE))</f>
        <v>#N/A</v>
      </c>
      <c r="W66" s="40" t="e">
        <f ca="1">ROUND(SLOPE(INDIRECT(ADDRESS(ROW(),COLUMN()-10+MATCH(MIN(N66:U66),N66:U66,0)),TRUE):INDIRECT(ADDRESS(ROW(),COLUMN()-10+MATCH(MAX(N66:U66),N66:U66,0)),TRUE),INDIRECT(ADDRESS(ROW(),COLUMN()-18+MATCH(MIN(N66:U66),N66:U66,0)),TRUE):INDIRECT(ADDRESS(ROW(),COLUMN()-18+MATCH(MAX(N66:U66),N66:U66,0)),TRUE)),0)</f>
        <v>#N/A</v>
      </c>
      <c r="Y66" s="35"/>
      <c r="Z66" s="7" t="str">
        <f t="shared" si="6"/>
        <v>C-MCCP</v>
      </c>
      <c r="AA66" s="6" t="str">
        <f t="shared" si="2"/>
        <v>MCCPs X(3)-Cl%</v>
      </c>
      <c r="AB66" s="6" t="str">
        <f t="shared" si="5"/>
        <v>C14</v>
      </c>
      <c r="AC66" s="6" t="str">
        <f t="shared" si="5"/>
        <v>MCCP</v>
      </c>
      <c r="AD66" s="6" t="str">
        <f t="shared" si="5"/>
        <v>C14H18Cl12</v>
      </c>
      <c r="AE66" s="4">
        <f t="shared" ca="1" si="3"/>
        <v>0</v>
      </c>
      <c r="AF66" s="35"/>
    </row>
    <row r="67" spans="1:32" x14ac:dyDescent="0.2">
      <c r="A67" s="21" t="s">
        <v>118</v>
      </c>
      <c r="B67" s="22" t="s">
        <v>128</v>
      </c>
      <c r="C67" s="22" t="s">
        <v>26</v>
      </c>
      <c r="D67" s="22" t="s">
        <v>100</v>
      </c>
      <c r="E67" s="20" t="s">
        <v>49</v>
      </c>
      <c r="F67" s="28">
        <v>0.125</v>
      </c>
      <c r="G67" s="29">
        <v>0.25</v>
      </c>
      <c r="H67" s="29">
        <v>0.5</v>
      </c>
      <c r="I67" s="29">
        <v>1</v>
      </c>
      <c r="J67" s="29">
        <v>2</v>
      </c>
      <c r="K67" s="29">
        <v>4</v>
      </c>
      <c r="L67" s="29">
        <v>8</v>
      </c>
      <c r="M67" s="27">
        <v>16</v>
      </c>
      <c r="N67" s="23"/>
      <c r="O67" s="23"/>
      <c r="P67" s="23"/>
      <c r="Q67" s="23"/>
      <c r="R67" s="23"/>
      <c r="S67" s="23"/>
      <c r="T67" s="23"/>
      <c r="U67" s="20"/>
      <c r="V67" s="23" t="e">
        <f ca="1">RSQ(INDIRECT(ADDRESS(ROW(),COLUMN()-9+MATCH(MIN(N67:U67),N67:U67,0)),TRUE):INDIRECT(ADDRESS(ROW(),COLUMN()-9+MATCH(MAX(N67:U67),N67:U67,0)),TRUE),INDIRECT(ADDRESS(ROW(),COLUMN()-17+MATCH(MIN(N67:U67),N67:U67,0)),TRUE):INDIRECT(ADDRESS(ROW(),COLUMN()-17+MATCH(MAX(N67:U67),N67:U67,0)),TRUE))</f>
        <v>#N/A</v>
      </c>
      <c r="W67" s="40" t="e">
        <f ca="1">ROUND(SLOPE(INDIRECT(ADDRESS(ROW(),COLUMN()-10+MATCH(MIN(N67:U67),N67:U67,0)),TRUE):INDIRECT(ADDRESS(ROW(),COLUMN()-10+MATCH(MAX(N67:U67),N67:U67,0)),TRUE),INDIRECT(ADDRESS(ROW(),COLUMN()-18+MATCH(MIN(N67:U67),N67:U67,0)),TRUE):INDIRECT(ADDRESS(ROW(),COLUMN()-18+MATCH(MAX(N67:U67),N67:U67,0)),TRUE)),0)</f>
        <v>#N/A</v>
      </c>
      <c r="Y67" s="35"/>
      <c r="Z67" s="7" t="str">
        <f t="shared" si="6"/>
        <v>C-MCCP</v>
      </c>
      <c r="AA67" s="6" t="str">
        <f t="shared" si="2"/>
        <v>MCCPs X(3)-Cl%</v>
      </c>
      <c r="AB67" s="6" t="str">
        <f t="shared" si="5"/>
        <v>C15</v>
      </c>
      <c r="AC67" s="6" t="str">
        <f t="shared" si="5"/>
        <v>MCCP</v>
      </c>
      <c r="AD67" s="6" t="str">
        <f t="shared" si="5"/>
        <v>C15H26Cl6</v>
      </c>
      <c r="AE67" s="4">
        <f t="shared" ca="1" si="3"/>
        <v>0</v>
      </c>
      <c r="AF67" s="35"/>
    </row>
    <row r="68" spans="1:32" x14ac:dyDescent="0.2">
      <c r="A68" s="21" t="s">
        <v>118</v>
      </c>
      <c r="B68" s="22" t="s">
        <v>128</v>
      </c>
      <c r="C68" s="22" t="s">
        <v>26</v>
      </c>
      <c r="D68" s="22" t="s">
        <v>100</v>
      </c>
      <c r="E68" s="20" t="s">
        <v>50</v>
      </c>
      <c r="F68" s="19">
        <v>0.125</v>
      </c>
      <c r="G68" s="23">
        <v>0.25</v>
      </c>
      <c r="H68" s="23">
        <v>0.5</v>
      </c>
      <c r="I68" s="23">
        <v>1</v>
      </c>
      <c r="J68" s="23">
        <v>2</v>
      </c>
      <c r="K68" s="23">
        <v>4</v>
      </c>
      <c r="L68" s="23">
        <v>8</v>
      </c>
      <c r="M68" s="20">
        <v>16</v>
      </c>
      <c r="N68" s="23"/>
      <c r="O68" s="23"/>
      <c r="P68" s="23"/>
      <c r="Q68" s="23">
        <v>1600</v>
      </c>
      <c r="R68" s="23">
        <v>3200</v>
      </c>
      <c r="S68" s="23">
        <v>6400</v>
      </c>
      <c r="T68" s="23">
        <v>12800</v>
      </c>
      <c r="U68" s="20">
        <v>25600</v>
      </c>
      <c r="V68" s="23">
        <f ca="1">RSQ(INDIRECT(ADDRESS(ROW(),COLUMN()-9+MATCH(MIN(N68:U68),N68:U68,0)),TRUE):INDIRECT(ADDRESS(ROW(),COLUMN()-9+MATCH(MAX(N68:U68),N68:U68,0)),TRUE),INDIRECT(ADDRESS(ROW(),COLUMN()-17+MATCH(MIN(N68:U68),N68:U68,0)),TRUE):INDIRECT(ADDRESS(ROW(),COLUMN()-17+MATCH(MAX(N68:U68),N68:U68,0)),TRUE))</f>
        <v>1</v>
      </c>
      <c r="W68" s="40">
        <f ca="1">ROUND(SLOPE(INDIRECT(ADDRESS(ROW(),COLUMN()-10+MATCH(MIN(N68:U68),N68:U68,0)),TRUE):INDIRECT(ADDRESS(ROW(),COLUMN()-10+MATCH(MAX(N68:U68),N68:U68,0)),TRUE),INDIRECT(ADDRESS(ROW(),COLUMN()-18+MATCH(MIN(N68:U68),N68:U68,0)),TRUE):INDIRECT(ADDRESS(ROW(),COLUMN()-18+MATCH(MAX(N68:U68),N68:U68,0)),TRUE)),0)</f>
        <v>1600</v>
      </c>
      <c r="Y68" s="35"/>
      <c r="Z68" s="7" t="str">
        <f t="shared" si="6"/>
        <v>C-MCCP</v>
      </c>
      <c r="AA68" s="6" t="str">
        <f t="shared" si="2"/>
        <v>MCCPs X(3)-Cl%</v>
      </c>
      <c r="AB68" s="6" t="str">
        <f t="shared" ref="AB68:AD99" si="7">C68</f>
        <v>C15</v>
      </c>
      <c r="AC68" s="6" t="str">
        <f t="shared" si="7"/>
        <v>MCCP</v>
      </c>
      <c r="AD68" s="6" t="str">
        <f t="shared" si="7"/>
        <v>C15H25Cl7</v>
      </c>
      <c r="AE68" s="4">
        <f t="shared" ca="1" si="3"/>
        <v>1600</v>
      </c>
      <c r="AF68" s="35"/>
    </row>
    <row r="69" spans="1:32" x14ac:dyDescent="0.2">
      <c r="A69" s="21" t="s">
        <v>118</v>
      </c>
      <c r="B69" s="22" t="s">
        <v>128</v>
      </c>
      <c r="C69" s="22" t="s">
        <v>26</v>
      </c>
      <c r="D69" s="22" t="s">
        <v>100</v>
      </c>
      <c r="E69" s="20" t="s">
        <v>51</v>
      </c>
      <c r="F69" s="19">
        <v>0.125</v>
      </c>
      <c r="G69" s="23">
        <v>0.25</v>
      </c>
      <c r="H69" s="23">
        <v>0.5</v>
      </c>
      <c r="I69" s="23">
        <v>1</v>
      </c>
      <c r="J69" s="23">
        <v>2</v>
      </c>
      <c r="K69" s="23">
        <v>4</v>
      </c>
      <c r="L69" s="23">
        <v>8</v>
      </c>
      <c r="M69" s="20">
        <v>16</v>
      </c>
      <c r="N69" s="23">
        <v>3000</v>
      </c>
      <c r="O69" s="23">
        <v>6000</v>
      </c>
      <c r="P69" s="23">
        <v>12000</v>
      </c>
      <c r="Q69" s="23">
        <v>24000</v>
      </c>
      <c r="R69" s="23">
        <v>48000</v>
      </c>
      <c r="S69" s="23">
        <v>96000</v>
      </c>
      <c r="T69" s="23">
        <v>192000</v>
      </c>
      <c r="U69" s="20">
        <v>384000</v>
      </c>
      <c r="V69" s="23">
        <f ca="1">RSQ(INDIRECT(ADDRESS(ROW(),COLUMN()-9+MATCH(MIN(N69:U69),N69:U69,0)),TRUE):INDIRECT(ADDRESS(ROW(),COLUMN()-9+MATCH(MAX(N69:U69),N69:U69,0)),TRUE),INDIRECT(ADDRESS(ROW(),COLUMN()-17+MATCH(MIN(N69:U69),N69:U69,0)),TRUE):INDIRECT(ADDRESS(ROW(),COLUMN()-17+MATCH(MAX(N69:U69),N69:U69,0)),TRUE))</f>
        <v>1</v>
      </c>
      <c r="W69" s="40">
        <f ca="1">ROUND(SLOPE(INDIRECT(ADDRESS(ROW(),COLUMN()-10+MATCH(MIN(N69:U69),N69:U69,0)),TRUE):INDIRECT(ADDRESS(ROW(),COLUMN()-10+MATCH(MAX(N69:U69),N69:U69,0)),TRUE),INDIRECT(ADDRESS(ROW(),COLUMN()-18+MATCH(MIN(N69:U69),N69:U69,0)),TRUE):INDIRECT(ADDRESS(ROW(),COLUMN()-18+MATCH(MAX(N69:U69),N69:U69,0)),TRUE)),0)</f>
        <v>24000</v>
      </c>
      <c r="Y69" s="35"/>
      <c r="Z69" s="7" t="str">
        <f t="shared" si="6"/>
        <v>C-MCCP</v>
      </c>
      <c r="AA69" s="6" t="str">
        <f t="shared" ref="AA69:AA132" si="8">IF(ISBLANK(B69),"",B69)</f>
        <v>MCCPs X(3)-Cl%</v>
      </c>
      <c r="AB69" s="6" t="str">
        <f t="shared" si="7"/>
        <v>C15</v>
      </c>
      <c r="AC69" s="6" t="str">
        <f t="shared" si="7"/>
        <v>MCCP</v>
      </c>
      <c r="AD69" s="6" t="str">
        <f t="shared" si="7"/>
        <v>C15H24Cl8</v>
      </c>
      <c r="AE69" s="4">
        <f t="shared" ref="AE69:AE132" ca="1" si="9">IF(ISERROR(W69),0,W69)</f>
        <v>24000</v>
      </c>
      <c r="AF69" s="35"/>
    </row>
    <row r="70" spans="1:32" x14ac:dyDescent="0.2">
      <c r="A70" s="21" t="s">
        <v>118</v>
      </c>
      <c r="B70" s="22" t="s">
        <v>128</v>
      </c>
      <c r="C70" s="22" t="s">
        <v>26</v>
      </c>
      <c r="D70" s="22" t="s">
        <v>100</v>
      </c>
      <c r="E70" s="20" t="s">
        <v>52</v>
      </c>
      <c r="F70" s="19">
        <v>0.125</v>
      </c>
      <c r="G70" s="23">
        <v>0.25</v>
      </c>
      <c r="H70" s="23">
        <v>0.5</v>
      </c>
      <c r="I70" s="23">
        <v>1</v>
      </c>
      <c r="J70" s="23">
        <v>2</v>
      </c>
      <c r="K70" s="23">
        <v>4</v>
      </c>
      <c r="L70" s="23">
        <v>8</v>
      </c>
      <c r="M70" s="20">
        <v>16</v>
      </c>
      <c r="N70" s="23">
        <v>8000</v>
      </c>
      <c r="O70" s="23">
        <v>16000</v>
      </c>
      <c r="P70" s="23">
        <v>32000</v>
      </c>
      <c r="Q70" s="23">
        <v>64000</v>
      </c>
      <c r="R70" s="23">
        <v>128000</v>
      </c>
      <c r="S70" s="23">
        <v>256000</v>
      </c>
      <c r="T70" s="23">
        <v>512000</v>
      </c>
      <c r="U70" s="20">
        <v>1024000</v>
      </c>
      <c r="V70" s="23">
        <f ca="1">RSQ(INDIRECT(ADDRESS(ROW(),COLUMN()-9+MATCH(MIN(N70:U70),N70:U70,0)),TRUE):INDIRECT(ADDRESS(ROW(),COLUMN()-9+MATCH(MAX(N70:U70),N70:U70,0)),TRUE),INDIRECT(ADDRESS(ROW(),COLUMN()-17+MATCH(MIN(N70:U70),N70:U70,0)),TRUE):INDIRECT(ADDRESS(ROW(),COLUMN()-17+MATCH(MAX(N70:U70),N70:U70,0)),TRUE))</f>
        <v>1</v>
      </c>
      <c r="W70" s="40">
        <f ca="1">ROUND(SLOPE(INDIRECT(ADDRESS(ROW(),COLUMN()-10+MATCH(MIN(N70:U70),N70:U70,0)),TRUE):INDIRECT(ADDRESS(ROW(),COLUMN()-10+MATCH(MAX(N70:U70),N70:U70,0)),TRUE),INDIRECT(ADDRESS(ROW(),COLUMN()-18+MATCH(MIN(N70:U70),N70:U70,0)),TRUE):INDIRECT(ADDRESS(ROW(),COLUMN()-18+MATCH(MAX(N70:U70),N70:U70,0)),TRUE)),0)</f>
        <v>64000</v>
      </c>
      <c r="Y70" s="35"/>
      <c r="Z70" s="7" t="str">
        <f t="shared" si="6"/>
        <v>C-MCCP</v>
      </c>
      <c r="AA70" s="6" t="str">
        <f t="shared" si="8"/>
        <v>MCCPs X(3)-Cl%</v>
      </c>
      <c r="AB70" s="6" t="str">
        <f t="shared" si="7"/>
        <v>C15</v>
      </c>
      <c r="AC70" s="6" t="str">
        <f t="shared" si="7"/>
        <v>MCCP</v>
      </c>
      <c r="AD70" s="6" t="str">
        <f t="shared" si="7"/>
        <v>C15H23Cl9</v>
      </c>
      <c r="AE70" s="4">
        <f t="shared" ca="1" si="9"/>
        <v>64000</v>
      </c>
      <c r="AF70" s="35"/>
    </row>
    <row r="71" spans="1:32" x14ac:dyDescent="0.2">
      <c r="A71" s="21" t="s">
        <v>118</v>
      </c>
      <c r="B71" s="22" t="s">
        <v>128</v>
      </c>
      <c r="C71" s="22" t="s">
        <v>26</v>
      </c>
      <c r="D71" s="22" t="s">
        <v>100</v>
      </c>
      <c r="E71" s="20" t="s">
        <v>53</v>
      </c>
      <c r="F71" s="19">
        <v>0.125</v>
      </c>
      <c r="G71" s="23">
        <v>0.25</v>
      </c>
      <c r="H71" s="23">
        <v>0.5</v>
      </c>
      <c r="I71" s="23">
        <v>1</v>
      </c>
      <c r="J71" s="23">
        <v>2</v>
      </c>
      <c r="K71" s="23">
        <v>4</v>
      </c>
      <c r="L71" s="23">
        <v>8</v>
      </c>
      <c r="M71" s="20">
        <v>16</v>
      </c>
      <c r="N71" s="23">
        <v>7500</v>
      </c>
      <c r="O71" s="23">
        <v>15000</v>
      </c>
      <c r="P71" s="23">
        <v>30000</v>
      </c>
      <c r="Q71" s="23">
        <v>60000</v>
      </c>
      <c r="R71" s="23">
        <v>120000</v>
      </c>
      <c r="S71" s="23">
        <v>240000</v>
      </c>
      <c r="T71" s="23">
        <v>480000</v>
      </c>
      <c r="U71" s="20">
        <v>960000</v>
      </c>
      <c r="V71" s="23">
        <f ca="1">RSQ(INDIRECT(ADDRESS(ROW(),COLUMN()-9+MATCH(MIN(N71:U71),N71:U71,0)),TRUE):INDIRECT(ADDRESS(ROW(),COLUMN()-9+MATCH(MAX(N71:U71),N71:U71,0)),TRUE),INDIRECT(ADDRESS(ROW(),COLUMN()-17+MATCH(MIN(N71:U71),N71:U71,0)),TRUE):INDIRECT(ADDRESS(ROW(),COLUMN()-17+MATCH(MAX(N71:U71),N71:U71,0)),TRUE))</f>
        <v>1</v>
      </c>
      <c r="W71" s="40">
        <f ca="1">ROUND(SLOPE(INDIRECT(ADDRESS(ROW(),COLUMN()-10+MATCH(MIN(N71:U71),N71:U71,0)),TRUE):INDIRECT(ADDRESS(ROW(),COLUMN()-10+MATCH(MAX(N71:U71),N71:U71,0)),TRUE),INDIRECT(ADDRESS(ROW(),COLUMN()-18+MATCH(MIN(N71:U71),N71:U71,0)),TRUE):INDIRECT(ADDRESS(ROW(),COLUMN()-18+MATCH(MAX(N71:U71),N71:U71,0)),TRUE)),0)</f>
        <v>60000</v>
      </c>
      <c r="Y71" s="35"/>
      <c r="Z71" s="7" t="str">
        <f t="shared" si="6"/>
        <v>C-MCCP</v>
      </c>
      <c r="AA71" s="6" t="str">
        <f t="shared" si="8"/>
        <v>MCCPs X(3)-Cl%</v>
      </c>
      <c r="AB71" s="6" t="str">
        <f t="shared" si="7"/>
        <v>C15</v>
      </c>
      <c r="AC71" s="6" t="str">
        <f t="shared" si="7"/>
        <v>MCCP</v>
      </c>
      <c r="AD71" s="6" t="str">
        <f t="shared" si="7"/>
        <v>C15H22Cl10</v>
      </c>
      <c r="AE71" s="4">
        <f t="shared" ca="1" si="9"/>
        <v>60000</v>
      </c>
      <c r="AF71" s="35"/>
    </row>
    <row r="72" spans="1:32" x14ac:dyDescent="0.2">
      <c r="A72" s="21" t="s">
        <v>118</v>
      </c>
      <c r="B72" s="22" t="s">
        <v>128</v>
      </c>
      <c r="C72" s="22" t="s">
        <v>26</v>
      </c>
      <c r="D72" s="22" t="s">
        <v>100</v>
      </c>
      <c r="E72" s="20" t="s">
        <v>54</v>
      </c>
      <c r="F72" s="19">
        <v>0.125</v>
      </c>
      <c r="G72" s="23">
        <v>0.25</v>
      </c>
      <c r="H72" s="23">
        <v>0.5</v>
      </c>
      <c r="I72" s="23">
        <v>1</v>
      </c>
      <c r="J72" s="23">
        <v>2</v>
      </c>
      <c r="K72" s="23">
        <v>4</v>
      </c>
      <c r="L72" s="23">
        <v>8</v>
      </c>
      <c r="M72" s="20">
        <v>16</v>
      </c>
      <c r="N72" s="23"/>
      <c r="O72" s="23">
        <v>4000</v>
      </c>
      <c r="P72" s="23">
        <v>8000</v>
      </c>
      <c r="Q72" s="23">
        <v>16000</v>
      </c>
      <c r="R72" s="23">
        <v>32000</v>
      </c>
      <c r="S72" s="23">
        <v>64000</v>
      </c>
      <c r="T72" s="23">
        <v>128000</v>
      </c>
      <c r="U72" s="20">
        <v>256000</v>
      </c>
      <c r="V72" s="23">
        <f ca="1">RSQ(INDIRECT(ADDRESS(ROW(),COLUMN()-9+MATCH(MIN(N72:U72),N72:U72,0)),TRUE):INDIRECT(ADDRESS(ROW(),COLUMN()-9+MATCH(MAX(N72:U72),N72:U72,0)),TRUE),INDIRECT(ADDRESS(ROW(),COLUMN()-17+MATCH(MIN(N72:U72),N72:U72,0)),TRUE):INDIRECT(ADDRESS(ROW(),COLUMN()-17+MATCH(MAX(N72:U72),N72:U72,0)),TRUE))</f>
        <v>1</v>
      </c>
      <c r="W72" s="40">
        <f ca="1">ROUND(SLOPE(INDIRECT(ADDRESS(ROW(),COLUMN()-10+MATCH(MIN(N72:U72),N72:U72,0)),TRUE):INDIRECT(ADDRESS(ROW(),COLUMN()-10+MATCH(MAX(N72:U72),N72:U72,0)),TRUE),INDIRECT(ADDRESS(ROW(),COLUMN()-18+MATCH(MIN(N72:U72),N72:U72,0)),TRUE):INDIRECT(ADDRESS(ROW(),COLUMN()-18+MATCH(MAX(N72:U72),N72:U72,0)),TRUE)),0)</f>
        <v>16000</v>
      </c>
      <c r="Y72" s="35"/>
      <c r="Z72" s="7" t="str">
        <f t="shared" si="6"/>
        <v>C-MCCP</v>
      </c>
      <c r="AA72" s="6" t="str">
        <f t="shared" si="8"/>
        <v>MCCPs X(3)-Cl%</v>
      </c>
      <c r="AB72" s="6" t="str">
        <f t="shared" si="7"/>
        <v>C15</v>
      </c>
      <c r="AC72" s="6" t="str">
        <f t="shared" si="7"/>
        <v>MCCP</v>
      </c>
      <c r="AD72" s="6" t="str">
        <f t="shared" si="7"/>
        <v>C15H21Cl11</v>
      </c>
      <c r="AE72" s="4">
        <f t="shared" ca="1" si="9"/>
        <v>16000</v>
      </c>
      <c r="AF72" s="35"/>
    </row>
    <row r="73" spans="1:32" x14ac:dyDescent="0.2">
      <c r="A73" s="21" t="s">
        <v>118</v>
      </c>
      <c r="B73" s="22" t="s">
        <v>128</v>
      </c>
      <c r="C73" s="22" t="s">
        <v>26</v>
      </c>
      <c r="D73" s="22" t="s">
        <v>100</v>
      </c>
      <c r="E73" s="20" t="s">
        <v>55</v>
      </c>
      <c r="F73" s="25">
        <v>0.125</v>
      </c>
      <c r="G73" s="26">
        <v>0.25</v>
      </c>
      <c r="H73" s="26">
        <v>0.5</v>
      </c>
      <c r="I73" s="26">
        <v>1</v>
      </c>
      <c r="J73" s="26">
        <v>2</v>
      </c>
      <c r="K73" s="26">
        <v>4</v>
      </c>
      <c r="L73" s="26">
        <v>8</v>
      </c>
      <c r="M73" s="24">
        <v>16</v>
      </c>
      <c r="N73" s="23"/>
      <c r="O73" s="23"/>
      <c r="P73" s="23"/>
      <c r="Q73" s="23">
        <v>1600</v>
      </c>
      <c r="R73" s="23">
        <v>3200</v>
      </c>
      <c r="S73" s="23">
        <v>6400</v>
      </c>
      <c r="T73" s="23">
        <v>12800</v>
      </c>
      <c r="U73" s="20">
        <v>25600</v>
      </c>
      <c r="V73" s="23">
        <f ca="1">RSQ(INDIRECT(ADDRESS(ROW(),COLUMN()-9+MATCH(MIN(N73:U73),N73:U73,0)),TRUE):INDIRECT(ADDRESS(ROW(),COLUMN()-9+MATCH(MAX(N73:U73),N73:U73,0)),TRUE),INDIRECT(ADDRESS(ROW(),COLUMN()-17+MATCH(MIN(N73:U73),N73:U73,0)),TRUE):INDIRECT(ADDRESS(ROW(),COLUMN()-17+MATCH(MAX(N73:U73),N73:U73,0)),TRUE))</f>
        <v>1</v>
      </c>
      <c r="W73" s="40">
        <f ca="1">ROUND(SLOPE(INDIRECT(ADDRESS(ROW(),COLUMN()-10+MATCH(MIN(N73:U73),N73:U73,0)),TRUE):INDIRECT(ADDRESS(ROW(),COLUMN()-10+MATCH(MAX(N73:U73),N73:U73,0)),TRUE),INDIRECT(ADDRESS(ROW(),COLUMN()-18+MATCH(MIN(N73:U73),N73:U73,0)),TRUE):INDIRECT(ADDRESS(ROW(),COLUMN()-18+MATCH(MAX(N73:U73),N73:U73,0)),TRUE)),0)</f>
        <v>1600</v>
      </c>
      <c r="Y73" s="35"/>
      <c r="Z73" s="7" t="str">
        <f t="shared" si="6"/>
        <v>C-MCCP</v>
      </c>
      <c r="AA73" s="6" t="str">
        <f t="shared" si="8"/>
        <v>MCCPs X(3)-Cl%</v>
      </c>
      <c r="AB73" s="6" t="str">
        <f t="shared" si="7"/>
        <v>C15</v>
      </c>
      <c r="AC73" s="6" t="str">
        <f t="shared" si="7"/>
        <v>MCCP</v>
      </c>
      <c r="AD73" s="6" t="str">
        <f t="shared" si="7"/>
        <v>C15H20Cl12</v>
      </c>
      <c r="AE73" s="4">
        <f t="shared" ca="1" si="9"/>
        <v>1600</v>
      </c>
      <c r="AF73" s="35"/>
    </row>
    <row r="74" spans="1:32" x14ac:dyDescent="0.2">
      <c r="A74" s="21" t="s">
        <v>118</v>
      </c>
      <c r="B74" s="22" t="s">
        <v>128</v>
      </c>
      <c r="C74" s="22" t="s">
        <v>27</v>
      </c>
      <c r="D74" s="22" t="s">
        <v>100</v>
      </c>
      <c r="E74" s="20" t="s">
        <v>56</v>
      </c>
      <c r="F74" s="28">
        <v>0.125</v>
      </c>
      <c r="G74" s="29">
        <v>0.25</v>
      </c>
      <c r="H74" s="29">
        <v>0.5</v>
      </c>
      <c r="I74" s="29">
        <v>1</v>
      </c>
      <c r="J74" s="29">
        <v>2</v>
      </c>
      <c r="K74" s="29">
        <v>4</v>
      </c>
      <c r="L74" s="29">
        <v>8</v>
      </c>
      <c r="M74" s="27">
        <v>16</v>
      </c>
      <c r="N74" s="23"/>
      <c r="O74" s="23"/>
      <c r="P74" s="23"/>
      <c r="Q74" s="23"/>
      <c r="R74" s="23"/>
      <c r="S74" s="23"/>
      <c r="T74" s="23"/>
      <c r="U74" s="20"/>
      <c r="V74" s="23" t="e">
        <f ca="1">RSQ(INDIRECT(ADDRESS(ROW(),COLUMN()-9+MATCH(MIN(N74:U74),N74:U74,0)),TRUE):INDIRECT(ADDRESS(ROW(),COLUMN()-9+MATCH(MAX(N74:U74),N74:U74,0)),TRUE),INDIRECT(ADDRESS(ROW(),COLUMN()-17+MATCH(MIN(N74:U74),N74:U74,0)),TRUE):INDIRECT(ADDRESS(ROW(),COLUMN()-17+MATCH(MAX(N74:U74),N74:U74,0)),TRUE))</f>
        <v>#N/A</v>
      </c>
      <c r="W74" s="40" t="e">
        <f ca="1">ROUND(SLOPE(INDIRECT(ADDRESS(ROW(),COLUMN()-10+MATCH(MIN(N74:U74),N74:U74,0)),TRUE):INDIRECT(ADDRESS(ROW(),COLUMN()-10+MATCH(MAX(N74:U74),N74:U74,0)),TRUE),INDIRECT(ADDRESS(ROW(),COLUMN()-18+MATCH(MIN(N74:U74),N74:U74,0)),TRUE):INDIRECT(ADDRESS(ROW(),COLUMN()-18+MATCH(MAX(N74:U74),N74:U74,0)),TRUE)),0)</f>
        <v>#N/A</v>
      </c>
      <c r="Y74" s="35"/>
      <c r="Z74" s="7" t="str">
        <f t="shared" si="6"/>
        <v>C-MCCP</v>
      </c>
      <c r="AA74" s="6" t="str">
        <f t="shared" si="8"/>
        <v>MCCPs X(3)-Cl%</v>
      </c>
      <c r="AB74" s="6" t="str">
        <f t="shared" si="7"/>
        <v>C16</v>
      </c>
      <c r="AC74" s="6" t="str">
        <f t="shared" si="7"/>
        <v>MCCP</v>
      </c>
      <c r="AD74" s="6" t="str">
        <f t="shared" si="7"/>
        <v>C16H28Cl6</v>
      </c>
      <c r="AE74" s="4">
        <f t="shared" ca="1" si="9"/>
        <v>0</v>
      </c>
      <c r="AF74" s="35"/>
    </row>
    <row r="75" spans="1:32" x14ac:dyDescent="0.2">
      <c r="A75" s="21" t="s">
        <v>118</v>
      </c>
      <c r="B75" s="22" t="s">
        <v>128</v>
      </c>
      <c r="C75" s="22" t="s">
        <v>27</v>
      </c>
      <c r="D75" s="22" t="s">
        <v>100</v>
      </c>
      <c r="E75" s="20" t="s">
        <v>57</v>
      </c>
      <c r="F75" s="19">
        <v>0.125</v>
      </c>
      <c r="G75" s="23">
        <v>0.25</v>
      </c>
      <c r="H75" s="23">
        <v>0.5</v>
      </c>
      <c r="I75" s="23">
        <v>1</v>
      </c>
      <c r="J75" s="23">
        <v>2</v>
      </c>
      <c r="K75" s="23">
        <v>4</v>
      </c>
      <c r="L75" s="23">
        <v>8</v>
      </c>
      <c r="M75" s="20">
        <v>16</v>
      </c>
      <c r="N75" s="23"/>
      <c r="O75" s="23">
        <v>2000</v>
      </c>
      <c r="P75" s="23">
        <v>4000</v>
      </c>
      <c r="Q75" s="23">
        <v>8000</v>
      </c>
      <c r="R75" s="23">
        <v>16000</v>
      </c>
      <c r="S75" s="23">
        <v>32000</v>
      </c>
      <c r="T75" s="23">
        <v>64000</v>
      </c>
      <c r="U75" s="20">
        <v>128000</v>
      </c>
      <c r="V75" s="23">
        <f ca="1">RSQ(INDIRECT(ADDRESS(ROW(),COLUMN()-9+MATCH(MIN(N75:U75),N75:U75,0)),TRUE):INDIRECT(ADDRESS(ROW(),COLUMN()-9+MATCH(MAX(N75:U75),N75:U75,0)),TRUE),INDIRECT(ADDRESS(ROW(),COLUMN()-17+MATCH(MIN(N75:U75),N75:U75,0)),TRUE):INDIRECT(ADDRESS(ROW(),COLUMN()-17+MATCH(MAX(N75:U75),N75:U75,0)),TRUE))</f>
        <v>1</v>
      </c>
      <c r="W75" s="40">
        <f ca="1">ROUND(SLOPE(INDIRECT(ADDRESS(ROW(),COLUMN()-10+MATCH(MIN(N75:U75),N75:U75,0)),TRUE):INDIRECT(ADDRESS(ROW(),COLUMN()-10+MATCH(MAX(N75:U75),N75:U75,0)),TRUE),INDIRECT(ADDRESS(ROW(),COLUMN()-18+MATCH(MIN(N75:U75),N75:U75,0)),TRUE):INDIRECT(ADDRESS(ROW(),COLUMN()-18+MATCH(MAX(N75:U75),N75:U75,0)),TRUE)),0)</f>
        <v>8000</v>
      </c>
      <c r="Y75" s="35"/>
      <c r="Z75" s="7" t="str">
        <f t="shared" si="6"/>
        <v>C-MCCP</v>
      </c>
      <c r="AA75" s="6" t="str">
        <f t="shared" si="8"/>
        <v>MCCPs X(3)-Cl%</v>
      </c>
      <c r="AB75" s="6" t="str">
        <f t="shared" si="7"/>
        <v>C16</v>
      </c>
      <c r="AC75" s="6" t="str">
        <f t="shared" si="7"/>
        <v>MCCP</v>
      </c>
      <c r="AD75" s="6" t="str">
        <f t="shared" si="7"/>
        <v>C16H27Cl7</v>
      </c>
      <c r="AE75" s="4">
        <f t="shared" ca="1" si="9"/>
        <v>8000</v>
      </c>
      <c r="AF75" s="35"/>
    </row>
    <row r="76" spans="1:32" x14ac:dyDescent="0.2">
      <c r="A76" s="21" t="s">
        <v>118</v>
      </c>
      <c r="B76" s="22" t="s">
        <v>128</v>
      </c>
      <c r="C76" s="22" t="s">
        <v>27</v>
      </c>
      <c r="D76" s="22" t="s">
        <v>100</v>
      </c>
      <c r="E76" s="20" t="s">
        <v>58</v>
      </c>
      <c r="F76" s="19">
        <v>0.125</v>
      </c>
      <c r="G76" s="23">
        <v>0.25</v>
      </c>
      <c r="H76" s="23">
        <v>0.5</v>
      </c>
      <c r="I76" s="23">
        <v>1</v>
      </c>
      <c r="J76" s="23">
        <v>2</v>
      </c>
      <c r="K76" s="23">
        <v>4</v>
      </c>
      <c r="L76" s="23">
        <v>8</v>
      </c>
      <c r="M76" s="20">
        <v>16</v>
      </c>
      <c r="N76" s="23">
        <v>4500</v>
      </c>
      <c r="O76" s="23">
        <v>9000</v>
      </c>
      <c r="P76" s="23">
        <v>18000</v>
      </c>
      <c r="Q76" s="23">
        <v>36000</v>
      </c>
      <c r="R76" s="23">
        <v>72000</v>
      </c>
      <c r="S76" s="23">
        <v>144000</v>
      </c>
      <c r="T76" s="23">
        <v>288000</v>
      </c>
      <c r="U76" s="20">
        <v>576000</v>
      </c>
      <c r="V76" s="23">
        <f ca="1">RSQ(INDIRECT(ADDRESS(ROW(),COLUMN()-9+MATCH(MIN(N76:U76),N76:U76,0)),TRUE):INDIRECT(ADDRESS(ROW(),COLUMN()-9+MATCH(MAX(N76:U76),N76:U76,0)),TRUE),INDIRECT(ADDRESS(ROW(),COLUMN()-17+MATCH(MIN(N76:U76),N76:U76,0)),TRUE):INDIRECT(ADDRESS(ROW(),COLUMN()-17+MATCH(MAX(N76:U76),N76:U76,0)),TRUE))</f>
        <v>0.99999999999999956</v>
      </c>
      <c r="W76" s="40">
        <f ca="1">ROUND(SLOPE(INDIRECT(ADDRESS(ROW(),COLUMN()-10+MATCH(MIN(N76:U76),N76:U76,0)),TRUE):INDIRECT(ADDRESS(ROW(),COLUMN()-10+MATCH(MAX(N76:U76),N76:U76,0)),TRUE),INDIRECT(ADDRESS(ROW(),COLUMN()-18+MATCH(MIN(N76:U76),N76:U76,0)),TRUE):INDIRECT(ADDRESS(ROW(),COLUMN()-18+MATCH(MAX(N76:U76),N76:U76,0)),TRUE)),0)</f>
        <v>36000</v>
      </c>
      <c r="Y76" s="35"/>
      <c r="Z76" s="7" t="str">
        <f t="shared" si="6"/>
        <v>C-MCCP</v>
      </c>
      <c r="AA76" s="6" t="str">
        <f t="shared" si="8"/>
        <v>MCCPs X(3)-Cl%</v>
      </c>
      <c r="AB76" s="6" t="str">
        <f t="shared" si="7"/>
        <v>C16</v>
      </c>
      <c r="AC76" s="6" t="str">
        <f t="shared" si="7"/>
        <v>MCCP</v>
      </c>
      <c r="AD76" s="6" t="str">
        <f t="shared" si="7"/>
        <v>C16H26Cl8</v>
      </c>
      <c r="AE76" s="4">
        <f t="shared" ca="1" si="9"/>
        <v>36000</v>
      </c>
      <c r="AF76" s="35"/>
    </row>
    <row r="77" spans="1:32" x14ac:dyDescent="0.2">
      <c r="A77" s="21" t="s">
        <v>118</v>
      </c>
      <c r="B77" s="22" t="s">
        <v>128</v>
      </c>
      <c r="C77" s="22" t="s">
        <v>27</v>
      </c>
      <c r="D77" s="22" t="s">
        <v>100</v>
      </c>
      <c r="E77" s="20" t="s">
        <v>59</v>
      </c>
      <c r="F77" s="19">
        <v>0.125</v>
      </c>
      <c r="G77" s="23">
        <v>0.25</v>
      </c>
      <c r="H77" s="23">
        <v>0.5</v>
      </c>
      <c r="I77" s="23">
        <v>1</v>
      </c>
      <c r="J77" s="23">
        <v>2</v>
      </c>
      <c r="K77" s="23">
        <v>4</v>
      </c>
      <c r="L77" s="23">
        <v>8</v>
      </c>
      <c r="M77" s="20">
        <v>16</v>
      </c>
      <c r="N77" s="23">
        <v>8000</v>
      </c>
      <c r="O77" s="23">
        <v>16000</v>
      </c>
      <c r="P77" s="23">
        <v>32000</v>
      </c>
      <c r="Q77" s="23">
        <v>64000</v>
      </c>
      <c r="R77" s="23">
        <v>128000</v>
      </c>
      <c r="S77" s="23">
        <v>256000</v>
      </c>
      <c r="T77" s="23">
        <v>512000</v>
      </c>
      <c r="U77" s="20">
        <v>1024000</v>
      </c>
      <c r="V77" s="23">
        <f ca="1">RSQ(INDIRECT(ADDRESS(ROW(),COLUMN()-9+MATCH(MIN(N77:U77),N77:U77,0)),TRUE):INDIRECT(ADDRESS(ROW(),COLUMN()-9+MATCH(MAX(N77:U77),N77:U77,0)),TRUE),INDIRECT(ADDRESS(ROW(),COLUMN()-17+MATCH(MIN(N77:U77),N77:U77,0)),TRUE):INDIRECT(ADDRESS(ROW(),COLUMN()-17+MATCH(MAX(N77:U77),N77:U77,0)),TRUE))</f>
        <v>1</v>
      </c>
      <c r="W77" s="40">
        <f ca="1">ROUND(SLOPE(INDIRECT(ADDRESS(ROW(),COLUMN()-10+MATCH(MIN(N77:U77),N77:U77,0)),TRUE):INDIRECT(ADDRESS(ROW(),COLUMN()-10+MATCH(MAX(N77:U77),N77:U77,0)),TRUE),INDIRECT(ADDRESS(ROW(),COLUMN()-18+MATCH(MIN(N77:U77),N77:U77,0)),TRUE):INDIRECT(ADDRESS(ROW(),COLUMN()-18+MATCH(MAX(N77:U77),N77:U77,0)),TRUE)),0)</f>
        <v>64000</v>
      </c>
      <c r="Y77" s="35"/>
      <c r="Z77" s="7" t="str">
        <f t="shared" si="6"/>
        <v>C-MCCP</v>
      </c>
      <c r="AA77" s="6" t="str">
        <f t="shared" si="8"/>
        <v>MCCPs X(3)-Cl%</v>
      </c>
      <c r="AB77" s="6" t="str">
        <f t="shared" si="7"/>
        <v>C16</v>
      </c>
      <c r="AC77" s="6" t="str">
        <f t="shared" si="7"/>
        <v>MCCP</v>
      </c>
      <c r="AD77" s="6" t="str">
        <f t="shared" si="7"/>
        <v>C16H25Cl9</v>
      </c>
      <c r="AE77" s="4">
        <f t="shared" ca="1" si="9"/>
        <v>64000</v>
      </c>
      <c r="AF77" s="35"/>
    </row>
    <row r="78" spans="1:32" x14ac:dyDescent="0.2">
      <c r="A78" s="21" t="s">
        <v>118</v>
      </c>
      <c r="B78" s="22" t="s">
        <v>128</v>
      </c>
      <c r="C78" s="22" t="s">
        <v>27</v>
      </c>
      <c r="D78" s="22" t="s">
        <v>100</v>
      </c>
      <c r="E78" s="20" t="s">
        <v>60</v>
      </c>
      <c r="F78" s="19">
        <v>0.125</v>
      </c>
      <c r="G78" s="23">
        <v>0.25</v>
      </c>
      <c r="H78" s="23">
        <v>0.5</v>
      </c>
      <c r="I78" s="23">
        <v>1</v>
      </c>
      <c r="J78" s="23">
        <v>2</v>
      </c>
      <c r="K78" s="23">
        <v>4</v>
      </c>
      <c r="L78" s="23">
        <v>8</v>
      </c>
      <c r="M78" s="20">
        <v>16</v>
      </c>
      <c r="N78" s="23">
        <v>6500</v>
      </c>
      <c r="O78" s="23">
        <v>13000</v>
      </c>
      <c r="P78" s="23">
        <v>26000</v>
      </c>
      <c r="Q78" s="23">
        <v>52000</v>
      </c>
      <c r="R78" s="23">
        <v>104000</v>
      </c>
      <c r="S78" s="23">
        <v>208000</v>
      </c>
      <c r="T78" s="23">
        <v>416000</v>
      </c>
      <c r="U78" s="20">
        <v>832000</v>
      </c>
      <c r="V78" s="23">
        <f ca="1">RSQ(INDIRECT(ADDRESS(ROW(),COLUMN()-9+MATCH(MIN(N78:U78),N78:U78,0)),TRUE):INDIRECT(ADDRESS(ROW(),COLUMN()-9+MATCH(MAX(N78:U78),N78:U78,0)),TRUE),INDIRECT(ADDRESS(ROW(),COLUMN()-17+MATCH(MIN(N78:U78),N78:U78,0)),TRUE):INDIRECT(ADDRESS(ROW(),COLUMN()-17+MATCH(MAX(N78:U78),N78:U78,0)),TRUE))</f>
        <v>0.99999999999999978</v>
      </c>
      <c r="W78" s="40">
        <f ca="1">ROUND(SLOPE(INDIRECT(ADDRESS(ROW(),COLUMN()-10+MATCH(MIN(N78:U78),N78:U78,0)),TRUE):INDIRECT(ADDRESS(ROW(),COLUMN()-10+MATCH(MAX(N78:U78),N78:U78,0)),TRUE),INDIRECT(ADDRESS(ROW(),COLUMN()-18+MATCH(MIN(N78:U78),N78:U78,0)),TRUE):INDIRECT(ADDRESS(ROW(),COLUMN()-18+MATCH(MAX(N78:U78),N78:U78,0)),TRUE)),0)</f>
        <v>52000</v>
      </c>
      <c r="Y78" s="35"/>
      <c r="Z78" s="7" t="str">
        <f t="shared" si="6"/>
        <v>C-MCCP</v>
      </c>
      <c r="AA78" s="6" t="str">
        <f t="shared" si="8"/>
        <v>MCCPs X(3)-Cl%</v>
      </c>
      <c r="AB78" s="6" t="str">
        <f t="shared" si="7"/>
        <v>C16</v>
      </c>
      <c r="AC78" s="6" t="str">
        <f t="shared" si="7"/>
        <v>MCCP</v>
      </c>
      <c r="AD78" s="6" t="str">
        <f t="shared" si="7"/>
        <v>C16H24Cl10</v>
      </c>
      <c r="AE78" s="4">
        <f t="shared" ca="1" si="9"/>
        <v>52000</v>
      </c>
      <c r="AF78" s="35"/>
    </row>
    <row r="79" spans="1:32" x14ac:dyDescent="0.2">
      <c r="A79" s="21" t="s">
        <v>118</v>
      </c>
      <c r="B79" s="22" t="s">
        <v>128</v>
      </c>
      <c r="C79" s="22" t="s">
        <v>27</v>
      </c>
      <c r="D79" s="22" t="s">
        <v>100</v>
      </c>
      <c r="E79" s="20" t="s">
        <v>61</v>
      </c>
      <c r="F79" s="19">
        <v>0.125</v>
      </c>
      <c r="G79" s="23">
        <v>0.25</v>
      </c>
      <c r="H79" s="23">
        <v>0.5</v>
      </c>
      <c r="I79" s="23">
        <v>1</v>
      </c>
      <c r="J79" s="23">
        <v>2</v>
      </c>
      <c r="K79" s="23">
        <v>4</v>
      </c>
      <c r="L79" s="23">
        <v>8</v>
      </c>
      <c r="M79" s="20">
        <v>16</v>
      </c>
      <c r="N79" s="23"/>
      <c r="O79" s="23">
        <v>8000</v>
      </c>
      <c r="P79" s="23">
        <v>16000</v>
      </c>
      <c r="Q79" s="23">
        <v>32000</v>
      </c>
      <c r="R79" s="23">
        <v>64000</v>
      </c>
      <c r="S79" s="23">
        <v>128000</v>
      </c>
      <c r="T79" s="23">
        <v>256000</v>
      </c>
      <c r="U79" s="20">
        <v>512000</v>
      </c>
      <c r="V79" s="23">
        <f ca="1">RSQ(INDIRECT(ADDRESS(ROW(),COLUMN()-9+MATCH(MIN(N79:U79),N79:U79,0)),TRUE):INDIRECT(ADDRESS(ROW(),COLUMN()-9+MATCH(MAX(N79:U79),N79:U79,0)),TRUE),INDIRECT(ADDRESS(ROW(),COLUMN()-17+MATCH(MIN(N79:U79),N79:U79,0)),TRUE):INDIRECT(ADDRESS(ROW(),COLUMN()-17+MATCH(MAX(N79:U79),N79:U79,0)),TRUE))</f>
        <v>1</v>
      </c>
      <c r="W79" s="40">
        <f ca="1">ROUND(SLOPE(INDIRECT(ADDRESS(ROW(),COLUMN()-10+MATCH(MIN(N79:U79),N79:U79,0)),TRUE):INDIRECT(ADDRESS(ROW(),COLUMN()-10+MATCH(MAX(N79:U79),N79:U79,0)),TRUE),INDIRECT(ADDRESS(ROW(),COLUMN()-18+MATCH(MIN(N79:U79),N79:U79,0)),TRUE):INDIRECT(ADDRESS(ROW(),COLUMN()-18+MATCH(MAX(N79:U79),N79:U79,0)),TRUE)),0)</f>
        <v>32000</v>
      </c>
      <c r="Y79" s="35"/>
      <c r="Z79" s="7" t="str">
        <f t="shared" si="6"/>
        <v>C-MCCP</v>
      </c>
      <c r="AA79" s="6" t="str">
        <f t="shared" si="8"/>
        <v>MCCPs X(3)-Cl%</v>
      </c>
      <c r="AB79" s="6" t="str">
        <f t="shared" si="7"/>
        <v>C16</v>
      </c>
      <c r="AC79" s="6" t="str">
        <f t="shared" si="7"/>
        <v>MCCP</v>
      </c>
      <c r="AD79" s="6" t="str">
        <f t="shared" si="7"/>
        <v>C16H23Cl11</v>
      </c>
      <c r="AE79" s="4">
        <f t="shared" ca="1" si="9"/>
        <v>32000</v>
      </c>
      <c r="AF79" s="35"/>
    </row>
    <row r="80" spans="1:32" x14ac:dyDescent="0.2">
      <c r="A80" s="21" t="s">
        <v>118</v>
      </c>
      <c r="B80" s="22" t="s">
        <v>128</v>
      </c>
      <c r="C80" s="22" t="s">
        <v>27</v>
      </c>
      <c r="D80" s="22" t="s">
        <v>100</v>
      </c>
      <c r="E80" s="20" t="s">
        <v>62</v>
      </c>
      <c r="F80" s="25">
        <v>0.125</v>
      </c>
      <c r="G80" s="26">
        <v>0.25</v>
      </c>
      <c r="H80" s="26">
        <v>0.5</v>
      </c>
      <c r="I80" s="26">
        <v>1</v>
      </c>
      <c r="J80" s="26">
        <v>2</v>
      </c>
      <c r="K80" s="26">
        <v>4</v>
      </c>
      <c r="L80" s="26">
        <v>8</v>
      </c>
      <c r="M80" s="24">
        <v>16</v>
      </c>
      <c r="N80" s="23"/>
      <c r="O80" s="23"/>
      <c r="P80" s="23"/>
      <c r="Q80" s="23"/>
      <c r="R80" s="23">
        <v>1600</v>
      </c>
      <c r="S80" s="23">
        <v>3200</v>
      </c>
      <c r="T80" s="23">
        <v>6400</v>
      </c>
      <c r="U80" s="20">
        <v>12800</v>
      </c>
      <c r="V80" s="23">
        <f ca="1">RSQ(INDIRECT(ADDRESS(ROW(),COLUMN()-9+MATCH(MIN(N80:U80),N80:U80,0)),TRUE):INDIRECT(ADDRESS(ROW(),COLUMN()-9+MATCH(MAX(N80:U80),N80:U80,0)),TRUE),INDIRECT(ADDRESS(ROW(),COLUMN()-17+MATCH(MIN(N80:U80),N80:U80,0)),TRUE):INDIRECT(ADDRESS(ROW(),COLUMN()-17+MATCH(MAX(N80:U80),N80:U80,0)),TRUE))</f>
        <v>1.0000000000000004</v>
      </c>
      <c r="W80" s="40">
        <f ca="1">ROUND(SLOPE(INDIRECT(ADDRESS(ROW(),COLUMN()-10+MATCH(MIN(N80:U80),N80:U80,0)),TRUE):INDIRECT(ADDRESS(ROW(),COLUMN()-10+MATCH(MAX(N80:U80),N80:U80,0)),TRUE),INDIRECT(ADDRESS(ROW(),COLUMN()-18+MATCH(MIN(N80:U80),N80:U80,0)),TRUE):INDIRECT(ADDRESS(ROW(),COLUMN()-18+MATCH(MAX(N80:U80),N80:U80,0)),TRUE)),0)</f>
        <v>800</v>
      </c>
      <c r="Y80" s="35"/>
      <c r="Z80" s="7" t="str">
        <f t="shared" si="6"/>
        <v>C-MCCP</v>
      </c>
      <c r="AA80" s="6" t="str">
        <f t="shared" si="8"/>
        <v>MCCPs X(3)-Cl%</v>
      </c>
      <c r="AB80" s="6" t="str">
        <f t="shared" si="7"/>
        <v>C16</v>
      </c>
      <c r="AC80" s="6" t="str">
        <f t="shared" si="7"/>
        <v>MCCP</v>
      </c>
      <c r="AD80" s="6" t="str">
        <f t="shared" si="7"/>
        <v>C16H22Cl12</v>
      </c>
      <c r="AE80" s="4">
        <f t="shared" ca="1" si="9"/>
        <v>800</v>
      </c>
      <c r="AF80" s="35"/>
    </row>
    <row r="81" spans="1:32" x14ac:dyDescent="0.2">
      <c r="A81" s="21" t="s">
        <v>118</v>
      </c>
      <c r="B81" s="22" t="s">
        <v>128</v>
      </c>
      <c r="C81" s="22" t="s">
        <v>28</v>
      </c>
      <c r="D81" s="22" t="s">
        <v>100</v>
      </c>
      <c r="E81" s="20" t="s">
        <v>63</v>
      </c>
      <c r="F81" s="19">
        <v>0.125</v>
      </c>
      <c r="G81" s="23">
        <v>0.25</v>
      </c>
      <c r="H81" s="23">
        <v>0.5</v>
      </c>
      <c r="I81" s="23">
        <v>1</v>
      </c>
      <c r="J81" s="23">
        <v>2</v>
      </c>
      <c r="K81" s="23">
        <v>4</v>
      </c>
      <c r="L81" s="23">
        <v>8</v>
      </c>
      <c r="M81" s="20">
        <v>16</v>
      </c>
      <c r="N81" s="23"/>
      <c r="O81" s="23"/>
      <c r="P81" s="23"/>
      <c r="Q81" s="23"/>
      <c r="R81" s="23"/>
      <c r="S81" s="23"/>
      <c r="T81" s="23"/>
      <c r="U81" s="20"/>
      <c r="V81" s="23" t="e">
        <f ca="1">RSQ(INDIRECT(ADDRESS(ROW(),COLUMN()-9+MATCH(MIN(N81:U81),N81:U81,0)),TRUE):INDIRECT(ADDRESS(ROW(),COLUMN()-9+MATCH(MAX(N81:U81),N81:U81,0)),TRUE),INDIRECT(ADDRESS(ROW(),COLUMN()-17+MATCH(MIN(N81:U81),N81:U81,0)),TRUE):INDIRECT(ADDRESS(ROW(),COLUMN()-17+MATCH(MAX(N81:U81),N81:U81,0)),TRUE))</f>
        <v>#N/A</v>
      </c>
      <c r="W81" s="40" t="e">
        <f ca="1">ROUND(SLOPE(INDIRECT(ADDRESS(ROW(),COLUMN()-10+MATCH(MIN(N81:U81),N81:U81,0)),TRUE):INDIRECT(ADDRESS(ROW(),COLUMN()-10+MATCH(MAX(N81:U81),N81:U81,0)),TRUE),INDIRECT(ADDRESS(ROW(),COLUMN()-18+MATCH(MIN(N81:U81),N81:U81,0)),TRUE):INDIRECT(ADDRESS(ROW(),COLUMN()-18+MATCH(MAX(N81:U81),N81:U81,0)),TRUE)),0)</f>
        <v>#N/A</v>
      </c>
      <c r="Y81" s="35"/>
      <c r="Z81" s="7" t="str">
        <f t="shared" si="6"/>
        <v>C-MCCP</v>
      </c>
      <c r="AA81" s="6" t="str">
        <f t="shared" si="8"/>
        <v>MCCPs X(3)-Cl%</v>
      </c>
      <c r="AB81" s="6" t="str">
        <f t="shared" si="7"/>
        <v>C17</v>
      </c>
      <c r="AC81" s="6" t="str">
        <f t="shared" si="7"/>
        <v>MCCP</v>
      </c>
      <c r="AD81" s="6" t="str">
        <f t="shared" si="7"/>
        <v>C17H30Cl6</v>
      </c>
      <c r="AE81" s="4">
        <f t="shared" ca="1" si="9"/>
        <v>0</v>
      </c>
      <c r="AF81" s="35"/>
    </row>
    <row r="82" spans="1:32" x14ac:dyDescent="0.2">
      <c r="A82" s="21" t="s">
        <v>118</v>
      </c>
      <c r="B82" s="22" t="s">
        <v>128</v>
      </c>
      <c r="C82" s="22" t="s">
        <v>28</v>
      </c>
      <c r="D82" s="22" t="s">
        <v>100</v>
      </c>
      <c r="E82" s="20" t="s">
        <v>64</v>
      </c>
      <c r="F82" s="19">
        <v>0.125</v>
      </c>
      <c r="G82" s="23">
        <v>0.25</v>
      </c>
      <c r="H82" s="23">
        <v>0.5</v>
      </c>
      <c r="I82" s="23">
        <v>1</v>
      </c>
      <c r="J82" s="23">
        <v>2</v>
      </c>
      <c r="K82" s="23">
        <v>4</v>
      </c>
      <c r="L82" s="23">
        <v>8</v>
      </c>
      <c r="M82" s="20">
        <v>16</v>
      </c>
      <c r="N82" s="23"/>
      <c r="O82" s="23"/>
      <c r="P82" s="23">
        <v>800</v>
      </c>
      <c r="Q82" s="23">
        <v>1600</v>
      </c>
      <c r="R82" s="23">
        <v>3200</v>
      </c>
      <c r="S82" s="23">
        <v>6400</v>
      </c>
      <c r="T82" s="23">
        <v>12800</v>
      </c>
      <c r="U82" s="20">
        <v>25600</v>
      </c>
      <c r="V82" s="23">
        <f ca="1">RSQ(INDIRECT(ADDRESS(ROW(),COLUMN()-9+MATCH(MIN(N82:U82),N82:U82,0)),TRUE):INDIRECT(ADDRESS(ROW(),COLUMN()-9+MATCH(MAX(N82:U82),N82:U82,0)),TRUE),INDIRECT(ADDRESS(ROW(),COLUMN()-17+MATCH(MIN(N82:U82),N82:U82,0)),TRUE):INDIRECT(ADDRESS(ROW(),COLUMN()-17+MATCH(MAX(N82:U82),N82:U82,0)),TRUE))</f>
        <v>1</v>
      </c>
      <c r="W82" s="40">
        <f ca="1">ROUND(SLOPE(INDIRECT(ADDRESS(ROW(),COLUMN()-10+MATCH(MIN(N82:U82),N82:U82,0)),TRUE):INDIRECT(ADDRESS(ROW(),COLUMN()-10+MATCH(MAX(N82:U82),N82:U82,0)),TRUE),INDIRECT(ADDRESS(ROW(),COLUMN()-18+MATCH(MIN(N82:U82),N82:U82,0)),TRUE):INDIRECT(ADDRESS(ROW(),COLUMN()-18+MATCH(MAX(N82:U82),N82:U82,0)),TRUE)),0)</f>
        <v>1600</v>
      </c>
      <c r="Y82" s="35"/>
      <c r="Z82" s="7" t="str">
        <f t="shared" si="6"/>
        <v>C-MCCP</v>
      </c>
      <c r="AA82" s="6" t="str">
        <f t="shared" si="8"/>
        <v>MCCPs X(3)-Cl%</v>
      </c>
      <c r="AB82" s="6" t="str">
        <f t="shared" si="7"/>
        <v>C17</v>
      </c>
      <c r="AC82" s="6" t="str">
        <f t="shared" si="7"/>
        <v>MCCP</v>
      </c>
      <c r="AD82" s="6" t="str">
        <f t="shared" si="7"/>
        <v>C17H29Cl7</v>
      </c>
      <c r="AE82" s="4">
        <f t="shared" ca="1" si="9"/>
        <v>1600</v>
      </c>
      <c r="AF82" s="35"/>
    </row>
    <row r="83" spans="1:32" x14ac:dyDescent="0.2">
      <c r="A83" s="21" t="s">
        <v>118</v>
      </c>
      <c r="B83" s="22" t="s">
        <v>128</v>
      </c>
      <c r="C83" s="22" t="s">
        <v>28</v>
      </c>
      <c r="D83" s="22" t="s">
        <v>100</v>
      </c>
      <c r="E83" s="20" t="s">
        <v>65</v>
      </c>
      <c r="F83" s="19">
        <v>0.125</v>
      </c>
      <c r="G83" s="23">
        <v>0.25</v>
      </c>
      <c r="H83" s="23">
        <v>0.5</v>
      </c>
      <c r="I83" s="23">
        <v>1</v>
      </c>
      <c r="J83" s="23">
        <v>2</v>
      </c>
      <c r="K83" s="23">
        <v>4</v>
      </c>
      <c r="L83" s="23">
        <v>8</v>
      </c>
      <c r="M83" s="20">
        <v>16</v>
      </c>
      <c r="N83" s="23">
        <v>4500</v>
      </c>
      <c r="O83" s="23">
        <v>9000</v>
      </c>
      <c r="P83" s="23">
        <v>18000</v>
      </c>
      <c r="Q83" s="23">
        <v>36000</v>
      </c>
      <c r="R83" s="23">
        <v>72000</v>
      </c>
      <c r="S83" s="23">
        <v>144000</v>
      </c>
      <c r="T83" s="23">
        <v>288000</v>
      </c>
      <c r="U83" s="20">
        <v>576000</v>
      </c>
      <c r="V83" s="23">
        <f ca="1">RSQ(INDIRECT(ADDRESS(ROW(),COLUMN()-9+MATCH(MIN(N83:U83),N83:U83,0)),TRUE):INDIRECT(ADDRESS(ROW(),COLUMN()-9+MATCH(MAX(N83:U83),N83:U83,0)),TRUE),INDIRECT(ADDRESS(ROW(),COLUMN()-17+MATCH(MIN(N83:U83),N83:U83,0)),TRUE):INDIRECT(ADDRESS(ROW(),COLUMN()-17+MATCH(MAX(N83:U83),N83:U83,0)),TRUE))</f>
        <v>0.99999999999999956</v>
      </c>
      <c r="W83" s="40">
        <f ca="1">ROUND(SLOPE(INDIRECT(ADDRESS(ROW(),COLUMN()-10+MATCH(MIN(N83:U83),N83:U83,0)),TRUE):INDIRECT(ADDRESS(ROW(),COLUMN()-10+MATCH(MAX(N83:U83),N83:U83,0)),TRUE),INDIRECT(ADDRESS(ROW(),COLUMN()-18+MATCH(MIN(N83:U83),N83:U83,0)),TRUE):INDIRECT(ADDRESS(ROW(),COLUMN()-18+MATCH(MAX(N83:U83),N83:U83,0)),TRUE)),0)</f>
        <v>36000</v>
      </c>
      <c r="Y83" s="35"/>
      <c r="Z83" s="7" t="str">
        <f t="shared" si="6"/>
        <v>C-MCCP</v>
      </c>
      <c r="AA83" s="6" t="str">
        <f t="shared" si="8"/>
        <v>MCCPs X(3)-Cl%</v>
      </c>
      <c r="AB83" s="6" t="str">
        <f t="shared" si="7"/>
        <v>C17</v>
      </c>
      <c r="AC83" s="6" t="str">
        <f t="shared" si="7"/>
        <v>MCCP</v>
      </c>
      <c r="AD83" s="6" t="str">
        <f t="shared" si="7"/>
        <v>C17H28Cl8</v>
      </c>
      <c r="AE83" s="4">
        <f t="shared" ca="1" si="9"/>
        <v>36000</v>
      </c>
      <c r="AF83" s="35"/>
    </row>
    <row r="84" spans="1:32" x14ac:dyDescent="0.2">
      <c r="A84" s="21" t="s">
        <v>118</v>
      </c>
      <c r="B84" s="22" t="s">
        <v>128</v>
      </c>
      <c r="C84" s="22" t="s">
        <v>28</v>
      </c>
      <c r="D84" s="22" t="s">
        <v>100</v>
      </c>
      <c r="E84" s="20" t="s">
        <v>66</v>
      </c>
      <c r="F84" s="19">
        <v>0.125</v>
      </c>
      <c r="G84" s="23">
        <v>0.25</v>
      </c>
      <c r="H84" s="23">
        <v>0.5</v>
      </c>
      <c r="I84" s="23">
        <v>1</v>
      </c>
      <c r="J84" s="23">
        <v>2</v>
      </c>
      <c r="K84" s="23">
        <v>4</v>
      </c>
      <c r="L84" s="23">
        <v>8</v>
      </c>
      <c r="M84" s="20">
        <v>16</v>
      </c>
      <c r="N84" s="23">
        <v>7500</v>
      </c>
      <c r="O84" s="23">
        <v>15000</v>
      </c>
      <c r="P84" s="23">
        <v>30000</v>
      </c>
      <c r="Q84" s="23">
        <v>60000</v>
      </c>
      <c r="R84" s="23">
        <v>120000</v>
      </c>
      <c r="S84" s="23">
        <v>240000</v>
      </c>
      <c r="T84" s="23">
        <v>480000</v>
      </c>
      <c r="U84" s="20">
        <v>960000</v>
      </c>
      <c r="V84" s="23">
        <f ca="1">RSQ(INDIRECT(ADDRESS(ROW(),COLUMN()-9+MATCH(MIN(N84:U84),N84:U84,0)),TRUE):INDIRECT(ADDRESS(ROW(),COLUMN()-9+MATCH(MAX(N84:U84),N84:U84,0)),TRUE),INDIRECT(ADDRESS(ROW(),COLUMN()-17+MATCH(MIN(N84:U84),N84:U84,0)),TRUE):INDIRECT(ADDRESS(ROW(),COLUMN()-17+MATCH(MAX(N84:U84),N84:U84,0)),TRUE))</f>
        <v>1</v>
      </c>
      <c r="W84" s="40">
        <f ca="1">ROUND(SLOPE(INDIRECT(ADDRESS(ROW(),COLUMN()-10+MATCH(MIN(N84:U84),N84:U84,0)),TRUE):INDIRECT(ADDRESS(ROW(),COLUMN()-10+MATCH(MAX(N84:U84),N84:U84,0)),TRUE),INDIRECT(ADDRESS(ROW(),COLUMN()-18+MATCH(MIN(N84:U84),N84:U84,0)),TRUE):INDIRECT(ADDRESS(ROW(),COLUMN()-18+MATCH(MAX(N84:U84),N84:U84,0)),TRUE)),0)</f>
        <v>60000</v>
      </c>
      <c r="Y84" s="35"/>
      <c r="Z84" s="7" t="str">
        <f t="shared" si="6"/>
        <v>C-MCCP</v>
      </c>
      <c r="AA84" s="6" t="str">
        <f t="shared" si="8"/>
        <v>MCCPs X(3)-Cl%</v>
      </c>
      <c r="AB84" s="6" t="str">
        <f t="shared" si="7"/>
        <v>C17</v>
      </c>
      <c r="AC84" s="6" t="str">
        <f t="shared" si="7"/>
        <v>MCCP</v>
      </c>
      <c r="AD84" s="6" t="str">
        <f t="shared" si="7"/>
        <v>C17H27Cl9</v>
      </c>
      <c r="AE84" s="4">
        <f t="shared" ca="1" si="9"/>
        <v>60000</v>
      </c>
      <c r="AF84" s="35"/>
    </row>
    <row r="85" spans="1:32" x14ac:dyDescent="0.2">
      <c r="A85" s="21" t="s">
        <v>118</v>
      </c>
      <c r="B85" s="22" t="s">
        <v>128</v>
      </c>
      <c r="C85" s="22" t="s">
        <v>28</v>
      </c>
      <c r="D85" s="22" t="s">
        <v>100</v>
      </c>
      <c r="E85" s="20" t="s">
        <v>67</v>
      </c>
      <c r="F85" s="19">
        <v>0.125</v>
      </c>
      <c r="G85" s="23">
        <v>0.25</v>
      </c>
      <c r="H85" s="23">
        <v>0.5</v>
      </c>
      <c r="I85" s="23">
        <v>1</v>
      </c>
      <c r="J85" s="23">
        <v>2</v>
      </c>
      <c r="K85" s="23">
        <v>4</v>
      </c>
      <c r="L85" s="23">
        <v>8</v>
      </c>
      <c r="M85" s="20">
        <v>16</v>
      </c>
      <c r="N85" s="23">
        <v>7000</v>
      </c>
      <c r="O85" s="23">
        <v>14000</v>
      </c>
      <c r="P85" s="23">
        <v>28000</v>
      </c>
      <c r="Q85" s="23">
        <v>56000</v>
      </c>
      <c r="R85" s="23">
        <v>112000</v>
      </c>
      <c r="S85" s="23">
        <v>224000</v>
      </c>
      <c r="T85" s="23">
        <v>448000</v>
      </c>
      <c r="U85" s="20">
        <v>896000</v>
      </c>
      <c r="V85" s="23">
        <f ca="1">RSQ(INDIRECT(ADDRESS(ROW(),COLUMN()-9+MATCH(MIN(N85:U85),N85:U85,0)),TRUE):INDIRECT(ADDRESS(ROW(),COLUMN()-9+MATCH(MAX(N85:U85),N85:U85,0)),TRUE),INDIRECT(ADDRESS(ROW(),COLUMN()-17+MATCH(MIN(N85:U85),N85:U85,0)),TRUE):INDIRECT(ADDRESS(ROW(),COLUMN()-17+MATCH(MAX(N85:U85),N85:U85,0)),TRUE))</f>
        <v>1</v>
      </c>
      <c r="W85" s="40">
        <f ca="1">ROUND(SLOPE(INDIRECT(ADDRESS(ROW(),COLUMN()-10+MATCH(MIN(N85:U85),N85:U85,0)),TRUE):INDIRECT(ADDRESS(ROW(),COLUMN()-10+MATCH(MAX(N85:U85),N85:U85,0)),TRUE),INDIRECT(ADDRESS(ROW(),COLUMN()-18+MATCH(MIN(N85:U85),N85:U85,0)),TRUE):INDIRECT(ADDRESS(ROW(),COLUMN()-18+MATCH(MAX(N85:U85),N85:U85,0)),TRUE)),0)</f>
        <v>56000</v>
      </c>
      <c r="Y85" s="35"/>
      <c r="Z85" s="7" t="str">
        <f t="shared" si="6"/>
        <v>C-MCCP</v>
      </c>
      <c r="AA85" s="6" t="str">
        <f t="shared" si="8"/>
        <v>MCCPs X(3)-Cl%</v>
      </c>
      <c r="AB85" s="6" t="str">
        <f t="shared" si="7"/>
        <v>C17</v>
      </c>
      <c r="AC85" s="6" t="str">
        <f t="shared" si="7"/>
        <v>MCCP</v>
      </c>
      <c r="AD85" s="6" t="str">
        <f t="shared" si="7"/>
        <v>C17H26Cl10</v>
      </c>
      <c r="AE85" s="4">
        <f t="shared" ca="1" si="9"/>
        <v>56000</v>
      </c>
      <c r="AF85" s="35"/>
    </row>
    <row r="86" spans="1:32" x14ac:dyDescent="0.2">
      <c r="A86" s="21" t="s">
        <v>118</v>
      </c>
      <c r="B86" s="22" t="s">
        <v>128</v>
      </c>
      <c r="C86" s="22" t="s">
        <v>28</v>
      </c>
      <c r="D86" s="22" t="s">
        <v>100</v>
      </c>
      <c r="E86" s="20" t="s">
        <v>68</v>
      </c>
      <c r="F86" s="19">
        <v>0.125</v>
      </c>
      <c r="G86" s="23">
        <v>0.25</v>
      </c>
      <c r="H86" s="23">
        <v>0.5</v>
      </c>
      <c r="I86" s="23">
        <v>1</v>
      </c>
      <c r="J86" s="23">
        <v>2</v>
      </c>
      <c r="K86" s="23">
        <v>4</v>
      </c>
      <c r="L86" s="23">
        <v>8</v>
      </c>
      <c r="M86" s="20">
        <v>16</v>
      </c>
      <c r="N86" s="23">
        <v>3500</v>
      </c>
      <c r="O86" s="23">
        <v>7000</v>
      </c>
      <c r="P86" s="23">
        <v>14000</v>
      </c>
      <c r="Q86" s="23">
        <v>28000</v>
      </c>
      <c r="R86" s="23">
        <v>56000</v>
      </c>
      <c r="S86" s="23">
        <v>112000</v>
      </c>
      <c r="T86" s="23">
        <v>224000</v>
      </c>
      <c r="U86" s="20">
        <v>448000</v>
      </c>
      <c r="V86" s="23">
        <f ca="1">RSQ(INDIRECT(ADDRESS(ROW(),COLUMN()-9+MATCH(MIN(N86:U86),N86:U86,0)),TRUE):INDIRECT(ADDRESS(ROW(),COLUMN()-9+MATCH(MAX(N86:U86),N86:U86,0)),TRUE),INDIRECT(ADDRESS(ROW(),COLUMN()-17+MATCH(MIN(N86:U86),N86:U86,0)),TRUE):INDIRECT(ADDRESS(ROW(),COLUMN()-17+MATCH(MAX(N86:U86),N86:U86,0)),TRUE))</f>
        <v>1</v>
      </c>
      <c r="W86" s="40">
        <f ca="1">ROUND(SLOPE(INDIRECT(ADDRESS(ROW(),COLUMN()-10+MATCH(MIN(N86:U86),N86:U86,0)),TRUE):INDIRECT(ADDRESS(ROW(),COLUMN()-10+MATCH(MAX(N86:U86),N86:U86,0)),TRUE),INDIRECT(ADDRESS(ROW(),COLUMN()-18+MATCH(MIN(N86:U86),N86:U86,0)),TRUE):INDIRECT(ADDRESS(ROW(),COLUMN()-18+MATCH(MAX(N86:U86),N86:U86,0)),TRUE)),0)</f>
        <v>28000</v>
      </c>
      <c r="Y86" s="35"/>
      <c r="Z86" s="7" t="str">
        <f t="shared" si="6"/>
        <v>C-MCCP</v>
      </c>
      <c r="AA86" s="6" t="str">
        <f t="shared" si="8"/>
        <v>MCCPs X(3)-Cl%</v>
      </c>
      <c r="AB86" s="6" t="str">
        <f t="shared" si="7"/>
        <v>C17</v>
      </c>
      <c r="AC86" s="6" t="str">
        <f t="shared" si="7"/>
        <v>MCCP</v>
      </c>
      <c r="AD86" s="6" t="str">
        <f t="shared" si="7"/>
        <v>C17H25Cl11</v>
      </c>
      <c r="AE86" s="4">
        <f t="shared" ca="1" si="9"/>
        <v>28000</v>
      </c>
      <c r="AF86" s="35"/>
    </row>
    <row r="87" spans="1:32" ht="13.5" thickBot="1" x14ac:dyDescent="0.25">
      <c r="A87" s="30" t="s">
        <v>118</v>
      </c>
      <c r="B87" s="31" t="s">
        <v>128</v>
      </c>
      <c r="C87" s="31" t="s">
        <v>28</v>
      </c>
      <c r="D87" s="31" t="s">
        <v>100</v>
      </c>
      <c r="E87" s="32" t="s">
        <v>69</v>
      </c>
      <c r="F87" s="33">
        <v>0.125</v>
      </c>
      <c r="G87" s="34">
        <v>0.25</v>
      </c>
      <c r="H87" s="34">
        <v>0.5</v>
      </c>
      <c r="I87" s="34">
        <v>1</v>
      </c>
      <c r="J87" s="34">
        <v>2</v>
      </c>
      <c r="K87" s="34">
        <v>4</v>
      </c>
      <c r="L87" s="34">
        <v>8</v>
      </c>
      <c r="M87" s="32">
        <v>16</v>
      </c>
      <c r="N87" s="34"/>
      <c r="O87" s="34">
        <v>1000</v>
      </c>
      <c r="P87" s="34">
        <v>2000</v>
      </c>
      <c r="Q87" s="34">
        <v>4000</v>
      </c>
      <c r="R87" s="34">
        <v>8000</v>
      </c>
      <c r="S87" s="34">
        <v>16000</v>
      </c>
      <c r="T87" s="34">
        <v>32000</v>
      </c>
      <c r="U87" s="32">
        <v>64000</v>
      </c>
      <c r="V87" s="34">
        <f ca="1">RSQ(INDIRECT(ADDRESS(ROW(),COLUMN()-9+MATCH(MIN(N87:U87),N87:U87,0)),TRUE):INDIRECT(ADDRESS(ROW(),COLUMN()-9+MATCH(MAX(N87:U87),N87:U87,0)),TRUE),INDIRECT(ADDRESS(ROW(),COLUMN()-17+MATCH(MIN(N87:U87),N87:U87,0)),TRUE):INDIRECT(ADDRESS(ROW(),COLUMN()-17+MATCH(MAX(N87:U87),N87:U87,0)),TRUE))</f>
        <v>1</v>
      </c>
      <c r="W87" s="41">
        <f ca="1">ROUND(SLOPE(INDIRECT(ADDRESS(ROW(),COLUMN()-10+MATCH(MIN(N87:U87),N87:U87,0)),TRUE):INDIRECT(ADDRESS(ROW(),COLUMN()-10+MATCH(MAX(N87:U87),N87:U87,0)),TRUE),INDIRECT(ADDRESS(ROW(),COLUMN()-18+MATCH(MIN(N87:U87),N87:U87,0)),TRUE):INDIRECT(ADDRESS(ROW(),COLUMN()-18+MATCH(MAX(N87:U87),N87:U87,0)),TRUE)),0)</f>
        <v>4000</v>
      </c>
      <c r="Y87" s="35"/>
      <c r="Z87" s="8" t="str">
        <f t="shared" si="6"/>
        <v>C-MCCP</v>
      </c>
      <c r="AA87" s="9" t="str">
        <f t="shared" si="8"/>
        <v>MCCPs X(3)-Cl%</v>
      </c>
      <c r="AB87" s="9" t="str">
        <f t="shared" si="7"/>
        <v>C17</v>
      </c>
      <c r="AC87" s="9" t="str">
        <f t="shared" si="7"/>
        <v>MCCP</v>
      </c>
      <c r="AD87" s="9" t="str">
        <f t="shared" si="7"/>
        <v>C17H24Cl12</v>
      </c>
      <c r="AE87" s="5">
        <f t="shared" ca="1" si="9"/>
        <v>4000</v>
      </c>
      <c r="AF87" s="35"/>
    </row>
    <row r="88" spans="1:32" x14ac:dyDescent="0.2">
      <c r="A88" s="13" t="s">
        <v>119</v>
      </c>
      <c r="B88" s="14" t="s">
        <v>129</v>
      </c>
      <c r="C88" s="14" t="s">
        <v>25</v>
      </c>
      <c r="D88" s="14" t="s">
        <v>100</v>
      </c>
      <c r="E88" s="15" t="s">
        <v>42</v>
      </c>
      <c r="F88" s="16">
        <v>0.125</v>
      </c>
      <c r="G88" s="17">
        <v>0.25</v>
      </c>
      <c r="H88" s="18">
        <v>0.5</v>
      </c>
      <c r="I88" s="18">
        <v>1</v>
      </c>
      <c r="J88" s="18">
        <v>2</v>
      </c>
      <c r="K88" s="18">
        <v>4</v>
      </c>
      <c r="L88" s="18">
        <v>8</v>
      </c>
      <c r="M88" s="15">
        <v>16</v>
      </c>
      <c r="N88" s="17"/>
      <c r="O88" s="17"/>
      <c r="P88" s="18"/>
      <c r="Q88" s="18"/>
      <c r="R88" s="18"/>
      <c r="S88" s="18"/>
      <c r="T88" s="18"/>
      <c r="U88" s="15"/>
      <c r="V88" s="23" t="e">
        <f ca="1">RSQ(INDIRECT(ADDRESS(ROW(),COLUMN()-9+MATCH(MIN(N88:U88),N88:U88,0)),TRUE):INDIRECT(ADDRESS(ROW(),COLUMN()-9+MATCH(MAX(N88:U88),N88:U88,0)),TRUE),INDIRECT(ADDRESS(ROW(),COLUMN()-17+MATCH(MIN(N88:U88),N88:U88,0)),TRUE):INDIRECT(ADDRESS(ROW(),COLUMN()-17+MATCH(MAX(N88:U88),N88:U88,0)),TRUE))</f>
        <v>#N/A</v>
      </c>
      <c r="W88" s="39" t="e">
        <f ca="1">ROUND(SLOPE(INDIRECT(ADDRESS(ROW(),COLUMN()-10+MATCH(MIN(N88:U88),N88:U88,0)),TRUE):INDIRECT(ADDRESS(ROW(),COLUMN()-10+MATCH(MAX(N88:U88),N88:U88,0)),TRUE),INDIRECT(ADDRESS(ROW(),COLUMN()-18+MATCH(MIN(N88:U88),N88:U88,0)),TRUE):INDIRECT(ADDRESS(ROW(),COLUMN()-18+MATCH(MAX(N88:U88),N88:U88,0)),TRUE)),0)</f>
        <v>#N/A</v>
      </c>
      <c r="Y88" s="35"/>
      <c r="Z88" s="12" t="str">
        <f>A88</f>
        <v>D-MCCP</v>
      </c>
      <c r="AA88" s="11" t="str">
        <f t="shared" si="8"/>
        <v>MCCPs X(4)-Cl%</v>
      </c>
      <c r="AB88" s="11" t="str">
        <f t="shared" si="7"/>
        <v>C14</v>
      </c>
      <c r="AC88" s="11" t="str">
        <f t="shared" si="7"/>
        <v>MCCP</v>
      </c>
      <c r="AD88" s="11" t="str">
        <f t="shared" si="7"/>
        <v>C14H24Cl6</v>
      </c>
      <c r="AE88" s="10">
        <f t="shared" ca="1" si="9"/>
        <v>0</v>
      </c>
      <c r="AF88" s="35"/>
    </row>
    <row r="89" spans="1:32" x14ac:dyDescent="0.2">
      <c r="A89" s="21" t="s">
        <v>119</v>
      </c>
      <c r="B89" s="22" t="s">
        <v>129</v>
      </c>
      <c r="C89" s="22" t="s">
        <v>25</v>
      </c>
      <c r="D89" s="22" t="s">
        <v>100</v>
      </c>
      <c r="E89" s="20" t="s">
        <v>43</v>
      </c>
      <c r="F89" s="19">
        <v>0.125</v>
      </c>
      <c r="G89" s="23">
        <v>0.25</v>
      </c>
      <c r="H89" s="23">
        <v>0.5</v>
      </c>
      <c r="I89" s="23">
        <v>1</v>
      </c>
      <c r="J89" s="23">
        <v>2</v>
      </c>
      <c r="K89" s="23">
        <v>4</v>
      </c>
      <c r="L89" s="23">
        <v>8</v>
      </c>
      <c r="M89" s="20">
        <v>16</v>
      </c>
      <c r="N89" s="23"/>
      <c r="O89" s="23"/>
      <c r="P89" s="23"/>
      <c r="Q89" s="23">
        <v>800</v>
      </c>
      <c r="R89" s="23">
        <v>1600</v>
      </c>
      <c r="S89" s="23">
        <v>3200</v>
      </c>
      <c r="T89" s="23">
        <v>6400</v>
      </c>
      <c r="U89" s="20">
        <v>12800</v>
      </c>
      <c r="V89" s="23">
        <f ca="1">RSQ(INDIRECT(ADDRESS(ROW(),COLUMN()-9+MATCH(MIN(N89:U89),N89:U89,0)),TRUE):INDIRECT(ADDRESS(ROW(),COLUMN()-9+MATCH(MAX(N89:U89),N89:U89,0)),TRUE),INDIRECT(ADDRESS(ROW(),COLUMN()-17+MATCH(MIN(N89:U89),N89:U89,0)),TRUE):INDIRECT(ADDRESS(ROW(),COLUMN()-17+MATCH(MAX(N89:U89),N89:U89,0)),TRUE))</f>
        <v>1</v>
      </c>
      <c r="W89" s="40">
        <f ca="1">ROUND(SLOPE(INDIRECT(ADDRESS(ROW(),COLUMN()-10+MATCH(MIN(N89:U89),N89:U89,0)),TRUE):INDIRECT(ADDRESS(ROW(),COLUMN()-10+MATCH(MAX(N89:U89),N89:U89,0)),TRUE),INDIRECT(ADDRESS(ROW(),COLUMN()-18+MATCH(MIN(N89:U89),N89:U89,0)),TRUE):INDIRECT(ADDRESS(ROW(),COLUMN()-18+MATCH(MAX(N89:U89),N89:U89,0)),TRUE)),0)</f>
        <v>800</v>
      </c>
      <c r="Y89" s="35"/>
      <c r="Z89" s="7" t="str">
        <f t="shared" ref="Z89:Z115" si="10">A89</f>
        <v>D-MCCP</v>
      </c>
      <c r="AA89" s="6" t="str">
        <f t="shared" si="8"/>
        <v>MCCPs X(4)-Cl%</v>
      </c>
      <c r="AB89" s="6" t="str">
        <f t="shared" si="7"/>
        <v>C14</v>
      </c>
      <c r="AC89" s="6" t="str">
        <f t="shared" si="7"/>
        <v>MCCP</v>
      </c>
      <c r="AD89" s="6" t="str">
        <f t="shared" si="7"/>
        <v>C14H23Cl7</v>
      </c>
      <c r="AE89" s="4">
        <f t="shared" ca="1" si="9"/>
        <v>800</v>
      </c>
      <c r="AF89" s="35"/>
    </row>
    <row r="90" spans="1:32" x14ac:dyDescent="0.2">
      <c r="A90" s="21" t="s">
        <v>119</v>
      </c>
      <c r="B90" s="22" t="s">
        <v>129</v>
      </c>
      <c r="C90" s="22" t="s">
        <v>25</v>
      </c>
      <c r="D90" s="22" t="s">
        <v>100</v>
      </c>
      <c r="E90" s="20" t="s">
        <v>44</v>
      </c>
      <c r="F90" s="19">
        <v>0.125</v>
      </c>
      <c r="G90" s="23">
        <v>0.25</v>
      </c>
      <c r="H90" s="23">
        <v>0.5</v>
      </c>
      <c r="I90" s="23">
        <v>1</v>
      </c>
      <c r="J90" s="23">
        <v>2</v>
      </c>
      <c r="K90" s="23">
        <v>4</v>
      </c>
      <c r="L90" s="23">
        <v>8</v>
      </c>
      <c r="M90" s="20">
        <v>16</v>
      </c>
      <c r="N90" s="23"/>
      <c r="O90" s="23">
        <v>4000</v>
      </c>
      <c r="P90" s="23">
        <v>8000</v>
      </c>
      <c r="Q90" s="23">
        <v>16000</v>
      </c>
      <c r="R90" s="23">
        <v>32000</v>
      </c>
      <c r="S90" s="23">
        <v>64000</v>
      </c>
      <c r="T90" s="23">
        <v>128000</v>
      </c>
      <c r="U90" s="20">
        <v>256000</v>
      </c>
      <c r="V90" s="23">
        <f ca="1">RSQ(INDIRECT(ADDRESS(ROW(),COLUMN()-9+MATCH(MIN(N90:U90),N90:U90,0)),TRUE):INDIRECT(ADDRESS(ROW(),COLUMN()-9+MATCH(MAX(N90:U90),N90:U90,0)),TRUE),INDIRECT(ADDRESS(ROW(),COLUMN()-17+MATCH(MIN(N90:U90),N90:U90,0)),TRUE):INDIRECT(ADDRESS(ROW(),COLUMN()-17+MATCH(MAX(N90:U90),N90:U90,0)),TRUE))</f>
        <v>1</v>
      </c>
      <c r="W90" s="40">
        <f ca="1">ROUND(SLOPE(INDIRECT(ADDRESS(ROW(),COLUMN()-10+MATCH(MIN(N90:U90),N90:U90,0)),TRUE):INDIRECT(ADDRESS(ROW(),COLUMN()-10+MATCH(MAX(N90:U90),N90:U90,0)),TRUE),INDIRECT(ADDRESS(ROW(),COLUMN()-18+MATCH(MIN(N90:U90),N90:U90,0)),TRUE):INDIRECT(ADDRESS(ROW(),COLUMN()-18+MATCH(MAX(N90:U90),N90:U90,0)),TRUE)),0)</f>
        <v>16000</v>
      </c>
      <c r="Y90" s="35"/>
      <c r="Z90" s="7" t="str">
        <f t="shared" si="10"/>
        <v>D-MCCP</v>
      </c>
      <c r="AA90" s="6" t="str">
        <f t="shared" si="8"/>
        <v>MCCPs X(4)-Cl%</v>
      </c>
      <c r="AB90" s="6" t="str">
        <f t="shared" si="7"/>
        <v>C14</v>
      </c>
      <c r="AC90" s="6" t="str">
        <f t="shared" si="7"/>
        <v>MCCP</v>
      </c>
      <c r="AD90" s="6" t="str">
        <f t="shared" si="7"/>
        <v>C14H22Cl8</v>
      </c>
      <c r="AE90" s="4">
        <f t="shared" ca="1" si="9"/>
        <v>16000</v>
      </c>
      <c r="AF90" s="35"/>
    </row>
    <row r="91" spans="1:32" x14ac:dyDescent="0.2">
      <c r="A91" s="21" t="s">
        <v>119</v>
      </c>
      <c r="B91" s="22" t="s">
        <v>129</v>
      </c>
      <c r="C91" s="22" t="s">
        <v>25</v>
      </c>
      <c r="D91" s="22" t="s">
        <v>100</v>
      </c>
      <c r="E91" s="20" t="s">
        <v>45</v>
      </c>
      <c r="F91" s="19">
        <v>0.125</v>
      </c>
      <c r="G91" s="23">
        <v>0.25</v>
      </c>
      <c r="H91" s="23">
        <v>0.5</v>
      </c>
      <c r="I91" s="23">
        <v>1</v>
      </c>
      <c r="J91" s="23">
        <v>2</v>
      </c>
      <c r="K91" s="23">
        <v>4</v>
      </c>
      <c r="L91" s="23">
        <v>8</v>
      </c>
      <c r="M91" s="20">
        <v>16</v>
      </c>
      <c r="N91" s="23">
        <v>4800</v>
      </c>
      <c r="O91" s="23">
        <v>9600</v>
      </c>
      <c r="P91" s="23">
        <v>19200</v>
      </c>
      <c r="Q91" s="23">
        <v>38400</v>
      </c>
      <c r="R91" s="23">
        <v>76800</v>
      </c>
      <c r="S91" s="23">
        <v>153600</v>
      </c>
      <c r="T91" s="23">
        <v>307200</v>
      </c>
      <c r="U91" s="20">
        <v>614400</v>
      </c>
      <c r="V91" s="23">
        <f ca="1">RSQ(INDIRECT(ADDRESS(ROW(),COLUMN()-9+MATCH(MIN(N91:U91),N91:U91,0)),TRUE):INDIRECT(ADDRESS(ROW(),COLUMN()-9+MATCH(MAX(N91:U91),N91:U91,0)),TRUE),INDIRECT(ADDRESS(ROW(),COLUMN()-17+MATCH(MIN(N91:U91),N91:U91,0)),TRUE):INDIRECT(ADDRESS(ROW(),COLUMN()-17+MATCH(MAX(N91:U91),N91:U91,0)),TRUE))</f>
        <v>1</v>
      </c>
      <c r="W91" s="40">
        <f ca="1">ROUND(SLOPE(INDIRECT(ADDRESS(ROW(),COLUMN()-10+MATCH(MIN(N91:U91),N91:U91,0)),TRUE):INDIRECT(ADDRESS(ROW(),COLUMN()-10+MATCH(MAX(N91:U91),N91:U91,0)),TRUE),INDIRECT(ADDRESS(ROW(),COLUMN()-18+MATCH(MIN(N91:U91),N91:U91,0)),TRUE):INDIRECT(ADDRESS(ROW(),COLUMN()-18+MATCH(MAX(N91:U91),N91:U91,0)),TRUE)),0)</f>
        <v>38400</v>
      </c>
      <c r="Y91" s="35"/>
      <c r="Z91" s="7" t="str">
        <f t="shared" si="10"/>
        <v>D-MCCP</v>
      </c>
      <c r="AA91" s="6" t="str">
        <f t="shared" si="8"/>
        <v>MCCPs X(4)-Cl%</v>
      </c>
      <c r="AB91" s="6" t="str">
        <f t="shared" si="7"/>
        <v>C14</v>
      </c>
      <c r="AC91" s="6" t="str">
        <f t="shared" si="7"/>
        <v>MCCP</v>
      </c>
      <c r="AD91" s="6" t="str">
        <f t="shared" si="7"/>
        <v>C14H21Cl9</v>
      </c>
      <c r="AE91" s="4">
        <f t="shared" ca="1" si="9"/>
        <v>38400</v>
      </c>
      <c r="AF91" s="35"/>
    </row>
    <row r="92" spans="1:32" x14ac:dyDescent="0.2">
      <c r="A92" s="21" t="s">
        <v>119</v>
      </c>
      <c r="B92" s="22" t="s">
        <v>129</v>
      </c>
      <c r="C92" s="22" t="s">
        <v>25</v>
      </c>
      <c r="D92" s="22" t="s">
        <v>100</v>
      </c>
      <c r="E92" s="20" t="s">
        <v>46</v>
      </c>
      <c r="F92" s="19">
        <v>0.125</v>
      </c>
      <c r="G92" s="23">
        <v>0.25</v>
      </c>
      <c r="H92" s="23">
        <v>0.5</v>
      </c>
      <c r="I92" s="23">
        <v>1</v>
      </c>
      <c r="J92" s="23">
        <v>2</v>
      </c>
      <c r="K92" s="23">
        <v>4</v>
      </c>
      <c r="L92" s="23">
        <v>8</v>
      </c>
      <c r="M92" s="20">
        <v>16</v>
      </c>
      <c r="N92" s="23">
        <v>8200</v>
      </c>
      <c r="O92" s="23">
        <v>16400</v>
      </c>
      <c r="P92" s="23">
        <v>32800</v>
      </c>
      <c r="Q92" s="23">
        <v>65600</v>
      </c>
      <c r="R92" s="23">
        <v>131200</v>
      </c>
      <c r="S92" s="23">
        <v>262400</v>
      </c>
      <c r="T92" s="23">
        <v>524800</v>
      </c>
      <c r="U92" s="20">
        <v>1049600</v>
      </c>
      <c r="V92" s="23">
        <f ca="1">RSQ(INDIRECT(ADDRESS(ROW(),COLUMN()-9+MATCH(MIN(N92:U92),N92:U92,0)),TRUE):INDIRECT(ADDRESS(ROW(),COLUMN()-9+MATCH(MAX(N92:U92),N92:U92,0)),TRUE),INDIRECT(ADDRESS(ROW(),COLUMN()-17+MATCH(MIN(N92:U92),N92:U92,0)),TRUE):INDIRECT(ADDRESS(ROW(),COLUMN()-17+MATCH(MAX(N92:U92),N92:U92,0)),TRUE))</f>
        <v>1</v>
      </c>
      <c r="W92" s="40">
        <f ca="1">ROUND(SLOPE(INDIRECT(ADDRESS(ROW(),COLUMN()-10+MATCH(MIN(N92:U92),N92:U92,0)),TRUE):INDIRECT(ADDRESS(ROW(),COLUMN()-10+MATCH(MAX(N92:U92),N92:U92,0)),TRUE),INDIRECT(ADDRESS(ROW(),COLUMN()-18+MATCH(MIN(N92:U92),N92:U92,0)),TRUE):INDIRECT(ADDRESS(ROW(),COLUMN()-18+MATCH(MAX(N92:U92),N92:U92,0)),TRUE)),0)</f>
        <v>65600</v>
      </c>
      <c r="Y92" s="35"/>
      <c r="Z92" s="7" t="str">
        <f t="shared" si="10"/>
        <v>D-MCCP</v>
      </c>
      <c r="AA92" s="6" t="str">
        <f t="shared" si="8"/>
        <v>MCCPs X(4)-Cl%</v>
      </c>
      <c r="AB92" s="6" t="str">
        <f t="shared" si="7"/>
        <v>C14</v>
      </c>
      <c r="AC92" s="6" t="str">
        <f t="shared" si="7"/>
        <v>MCCP</v>
      </c>
      <c r="AD92" s="6" t="str">
        <f t="shared" si="7"/>
        <v>C14H20Cl10</v>
      </c>
      <c r="AE92" s="4">
        <f t="shared" ca="1" si="9"/>
        <v>65600</v>
      </c>
      <c r="AF92" s="35"/>
    </row>
    <row r="93" spans="1:32" x14ac:dyDescent="0.2">
      <c r="A93" s="21" t="s">
        <v>119</v>
      </c>
      <c r="B93" s="22" t="s">
        <v>129</v>
      </c>
      <c r="C93" s="22" t="s">
        <v>25</v>
      </c>
      <c r="D93" s="22" t="s">
        <v>100</v>
      </c>
      <c r="E93" s="20" t="s">
        <v>47</v>
      </c>
      <c r="F93" s="19">
        <v>0.125</v>
      </c>
      <c r="G93" s="23">
        <v>0.25</v>
      </c>
      <c r="H93" s="23">
        <v>0.5</v>
      </c>
      <c r="I93" s="23">
        <v>1</v>
      </c>
      <c r="J93" s="23">
        <v>2</v>
      </c>
      <c r="K93" s="23">
        <v>4</v>
      </c>
      <c r="L93" s="23">
        <v>8</v>
      </c>
      <c r="M93" s="20">
        <v>16</v>
      </c>
      <c r="N93" s="23">
        <v>4500</v>
      </c>
      <c r="O93" s="23">
        <v>9000</v>
      </c>
      <c r="P93" s="23">
        <v>18000</v>
      </c>
      <c r="Q93" s="23">
        <v>36000</v>
      </c>
      <c r="R93" s="23">
        <v>72000</v>
      </c>
      <c r="S93" s="23">
        <v>144000</v>
      </c>
      <c r="T93" s="23">
        <v>288000</v>
      </c>
      <c r="U93" s="20">
        <v>576000</v>
      </c>
      <c r="V93" s="23">
        <f ca="1">RSQ(INDIRECT(ADDRESS(ROW(),COLUMN()-9+MATCH(MIN(N93:U93),N93:U93,0)),TRUE):INDIRECT(ADDRESS(ROW(),COLUMN()-9+MATCH(MAX(N93:U93),N93:U93,0)),TRUE),INDIRECT(ADDRESS(ROW(),COLUMN()-17+MATCH(MIN(N93:U93),N93:U93,0)),TRUE):INDIRECT(ADDRESS(ROW(),COLUMN()-17+MATCH(MAX(N93:U93),N93:U93,0)),TRUE))</f>
        <v>0.99999999999999956</v>
      </c>
      <c r="W93" s="40">
        <f ca="1">ROUND(SLOPE(INDIRECT(ADDRESS(ROW(),COLUMN()-10+MATCH(MIN(N93:U93),N93:U93,0)),TRUE):INDIRECT(ADDRESS(ROW(),COLUMN()-10+MATCH(MAX(N93:U93),N93:U93,0)),TRUE),INDIRECT(ADDRESS(ROW(),COLUMN()-18+MATCH(MIN(N93:U93),N93:U93,0)),TRUE):INDIRECT(ADDRESS(ROW(),COLUMN()-18+MATCH(MAX(N93:U93),N93:U93,0)),TRUE)),0)</f>
        <v>36000</v>
      </c>
      <c r="Y93" s="35"/>
      <c r="Z93" s="7" t="str">
        <f t="shared" si="10"/>
        <v>D-MCCP</v>
      </c>
      <c r="AA93" s="6" t="str">
        <f t="shared" si="8"/>
        <v>MCCPs X(4)-Cl%</v>
      </c>
      <c r="AB93" s="6" t="str">
        <f t="shared" si="7"/>
        <v>C14</v>
      </c>
      <c r="AC93" s="6" t="str">
        <f t="shared" si="7"/>
        <v>MCCP</v>
      </c>
      <c r="AD93" s="6" t="str">
        <f t="shared" si="7"/>
        <v>C14H19Cl11</v>
      </c>
      <c r="AE93" s="4">
        <f t="shared" ca="1" si="9"/>
        <v>36000</v>
      </c>
      <c r="AF93" s="35"/>
    </row>
    <row r="94" spans="1:32" x14ac:dyDescent="0.2">
      <c r="A94" s="21" t="s">
        <v>119</v>
      </c>
      <c r="B94" s="22" t="s">
        <v>129</v>
      </c>
      <c r="C94" s="22" t="s">
        <v>25</v>
      </c>
      <c r="D94" s="22" t="s">
        <v>100</v>
      </c>
      <c r="E94" s="20" t="s">
        <v>48</v>
      </c>
      <c r="F94" s="25">
        <v>0.125</v>
      </c>
      <c r="G94" s="26">
        <v>0.25</v>
      </c>
      <c r="H94" s="26">
        <v>0.5</v>
      </c>
      <c r="I94" s="26">
        <v>1</v>
      </c>
      <c r="J94" s="26">
        <v>2</v>
      </c>
      <c r="K94" s="26">
        <v>4</v>
      </c>
      <c r="L94" s="26">
        <v>8</v>
      </c>
      <c r="M94" s="24">
        <v>16</v>
      </c>
      <c r="N94" s="23"/>
      <c r="O94" s="23">
        <v>2000</v>
      </c>
      <c r="P94" s="23">
        <v>4000</v>
      </c>
      <c r="Q94" s="23">
        <v>8000</v>
      </c>
      <c r="R94" s="23">
        <v>16000</v>
      </c>
      <c r="S94" s="23">
        <v>32000</v>
      </c>
      <c r="T94" s="23">
        <v>64000</v>
      </c>
      <c r="U94" s="20">
        <v>128000</v>
      </c>
      <c r="V94" s="23">
        <f ca="1">RSQ(INDIRECT(ADDRESS(ROW(),COLUMN()-9+MATCH(MIN(N94:U94),N94:U94,0)),TRUE):INDIRECT(ADDRESS(ROW(),COLUMN()-9+MATCH(MAX(N94:U94),N94:U94,0)),TRUE),INDIRECT(ADDRESS(ROW(),COLUMN()-17+MATCH(MIN(N94:U94),N94:U94,0)),TRUE):INDIRECT(ADDRESS(ROW(),COLUMN()-17+MATCH(MAX(N94:U94),N94:U94,0)),TRUE))</f>
        <v>1</v>
      </c>
      <c r="W94" s="40">
        <f ca="1">ROUND(SLOPE(INDIRECT(ADDRESS(ROW(),COLUMN()-10+MATCH(MIN(N94:U94),N94:U94,0)),TRUE):INDIRECT(ADDRESS(ROW(),COLUMN()-10+MATCH(MAX(N94:U94),N94:U94,0)),TRUE),INDIRECT(ADDRESS(ROW(),COLUMN()-18+MATCH(MIN(N94:U94),N94:U94,0)),TRUE):INDIRECT(ADDRESS(ROW(),COLUMN()-18+MATCH(MAX(N94:U94),N94:U94,0)),TRUE)),0)</f>
        <v>8000</v>
      </c>
      <c r="Y94" s="35"/>
      <c r="Z94" s="7" t="str">
        <f t="shared" si="10"/>
        <v>D-MCCP</v>
      </c>
      <c r="AA94" s="6" t="str">
        <f t="shared" si="8"/>
        <v>MCCPs X(4)-Cl%</v>
      </c>
      <c r="AB94" s="6" t="str">
        <f t="shared" si="7"/>
        <v>C14</v>
      </c>
      <c r="AC94" s="6" t="str">
        <f t="shared" si="7"/>
        <v>MCCP</v>
      </c>
      <c r="AD94" s="6" t="str">
        <f t="shared" si="7"/>
        <v>C14H18Cl12</v>
      </c>
      <c r="AE94" s="4">
        <f t="shared" ca="1" si="9"/>
        <v>8000</v>
      </c>
      <c r="AF94" s="35"/>
    </row>
    <row r="95" spans="1:32" x14ac:dyDescent="0.2">
      <c r="A95" s="21" t="s">
        <v>119</v>
      </c>
      <c r="B95" s="22" t="s">
        <v>129</v>
      </c>
      <c r="C95" s="22" t="s">
        <v>26</v>
      </c>
      <c r="D95" s="22" t="s">
        <v>100</v>
      </c>
      <c r="E95" s="20" t="s">
        <v>49</v>
      </c>
      <c r="F95" s="28">
        <v>0.125</v>
      </c>
      <c r="G95" s="29">
        <v>0.25</v>
      </c>
      <c r="H95" s="29">
        <v>0.5</v>
      </c>
      <c r="I95" s="29">
        <v>1</v>
      </c>
      <c r="J95" s="29">
        <v>2</v>
      </c>
      <c r="K95" s="29">
        <v>4</v>
      </c>
      <c r="L95" s="29">
        <v>8</v>
      </c>
      <c r="M95" s="27">
        <v>16</v>
      </c>
      <c r="N95" s="23"/>
      <c r="O95" s="23"/>
      <c r="P95" s="23"/>
      <c r="Q95" s="23"/>
      <c r="R95" s="23"/>
      <c r="S95" s="23"/>
      <c r="T95" s="23"/>
      <c r="U95" s="20"/>
      <c r="V95" s="23" t="e">
        <f ca="1">RSQ(INDIRECT(ADDRESS(ROW(),COLUMN()-9+MATCH(MIN(N95:U95),N95:U95,0)),TRUE):INDIRECT(ADDRESS(ROW(),COLUMN()-9+MATCH(MAX(N95:U95),N95:U95,0)),TRUE),INDIRECT(ADDRESS(ROW(),COLUMN()-17+MATCH(MIN(N95:U95),N95:U95,0)),TRUE):INDIRECT(ADDRESS(ROW(),COLUMN()-17+MATCH(MAX(N95:U95),N95:U95,0)),TRUE))</f>
        <v>#N/A</v>
      </c>
      <c r="W95" s="40" t="e">
        <f ca="1">ROUND(SLOPE(INDIRECT(ADDRESS(ROW(),COLUMN()-10+MATCH(MIN(N95:U95),N95:U95,0)),TRUE):INDIRECT(ADDRESS(ROW(),COLUMN()-10+MATCH(MAX(N95:U95),N95:U95,0)),TRUE),INDIRECT(ADDRESS(ROW(),COLUMN()-18+MATCH(MIN(N95:U95),N95:U95,0)),TRUE):INDIRECT(ADDRESS(ROW(),COLUMN()-18+MATCH(MAX(N95:U95),N95:U95,0)),TRUE)),0)</f>
        <v>#N/A</v>
      </c>
      <c r="Y95" s="35"/>
      <c r="Z95" s="7" t="str">
        <f t="shared" si="10"/>
        <v>D-MCCP</v>
      </c>
      <c r="AA95" s="6" t="str">
        <f t="shared" si="8"/>
        <v>MCCPs X(4)-Cl%</v>
      </c>
      <c r="AB95" s="6" t="str">
        <f t="shared" si="7"/>
        <v>C15</v>
      </c>
      <c r="AC95" s="6" t="str">
        <f t="shared" si="7"/>
        <v>MCCP</v>
      </c>
      <c r="AD95" s="6" t="str">
        <f t="shared" si="7"/>
        <v>C15H26Cl6</v>
      </c>
      <c r="AE95" s="4">
        <f t="shared" ca="1" si="9"/>
        <v>0</v>
      </c>
      <c r="AF95" s="35"/>
    </row>
    <row r="96" spans="1:32" x14ac:dyDescent="0.2">
      <c r="A96" s="21" t="s">
        <v>119</v>
      </c>
      <c r="B96" s="22" t="s">
        <v>129</v>
      </c>
      <c r="C96" s="22" t="s">
        <v>26</v>
      </c>
      <c r="D96" s="22" t="s">
        <v>100</v>
      </c>
      <c r="E96" s="20" t="s">
        <v>50</v>
      </c>
      <c r="F96" s="19">
        <v>0.125</v>
      </c>
      <c r="G96" s="23">
        <v>0.25</v>
      </c>
      <c r="H96" s="23">
        <v>0.5</v>
      </c>
      <c r="I96" s="23">
        <v>1</v>
      </c>
      <c r="J96" s="23">
        <v>2</v>
      </c>
      <c r="K96" s="23">
        <v>4</v>
      </c>
      <c r="L96" s="23">
        <v>8</v>
      </c>
      <c r="M96" s="20">
        <v>16</v>
      </c>
      <c r="N96" s="23"/>
      <c r="O96" s="23"/>
      <c r="P96" s="23"/>
      <c r="Q96" s="23"/>
      <c r="R96" s="23"/>
      <c r="S96" s="23"/>
      <c r="T96" s="23"/>
      <c r="U96" s="20"/>
      <c r="V96" s="23" t="e">
        <f ca="1">RSQ(INDIRECT(ADDRESS(ROW(),COLUMN()-9+MATCH(MIN(N96:U96),N96:U96,0)),TRUE):INDIRECT(ADDRESS(ROW(),COLUMN()-9+MATCH(MAX(N96:U96),N96:U96,0)),TRUE),INDIRECT(ADDRESS(ROW(),COLUMN()-17+MATCH(MIN(N96:U96),N96:U96,0)),TRUE):INDIRECT(ADDRESS(ROW(),COLUMN()-17+MATCH(MAX(N96:U96),N96:U96,0)),TRUE))</f>
        <v>#N/A</v>
      </c>
      <c r="W96" s="40" t="e">
        <f ca="1">ROUND(SLOPE(INDIRECT(ADDRESS(ROW(),COLUMN()-10+MATCH(MIN(N96:U96),N96:U96,0)),TRUE):INDIRECT(ADDRESS(ROW(),COLUMN()-10+MATCH(MAX(N96:U96),N96:U96,0)),TRUE),INDIRECT(ADDRESS(ROW(),COLUMN()-18+MATCH(MIN(N96:U96),N96:U96,0)),TRUE):INDIRECT(ADDRESS(ROW(),COLUMN()-18+MATCH(MAX(N96:U96),N96:U96,0)),TRUE)),0)</f>
        <v>#N/A</v>
      </c>
      <c r="Y96" s="35"/>
      <c r="Z96" s="7" t="str">
        <f t="shared" si="10"/>
        <v>D-MCCP</v>
      </c>
      <c r="AA96" s="6" t="str">
        <f t="shared" si="8"/>
        <v>MCCPs X(4)-Cl%</v>
      </c>
      <c r="AB96" s="6" t="str">
        <f t="shared" si="7"/>
        <v>C15</v>
      </c>
      <c r="AC96" s="6" t="str">
        <f t="shared" si="7"/>
        <v>MCCP</v>
      </c>
      <c r="AD96" s="6" t="str">
        <f t="shared" si="7"/>
        <v>C15H25Cl7</v>
      </c>
      <c r="AE96" s="4">
        <f t="shared" ca="1" si="9"/>
        <v>0</v>
      </c>
      <c r="AF96" s="35"/>
    </row>
    <row r="97" spans="1:32" x14ac:dyDescent="0.2">
      <c r="A97" s="21" t="s">
        <v>119</v>
      </c>
      <c r="B97" s="22" t="s">
        <v>129</v>
      </c>
      <c r="C97" s="22" t="s">
        <v>26</v>
      </c>
      <c r="D97" s="22" t="s">
        <v>100</v>
      </c>
      <c r="E97" s="20" t="s">
        <v>51</v>
      </c>
      <c r="F97" s="19">
        <v>0.125</v>
      </c>
      <c r="G97" s="23">
        <v>0.25</v>
      </c>
      <c r="H97" s="23">
        <v>0.5</v>
      </c>
      <c r="I97" s="23">
        <v>1</v>
      </c>
      <c r="J97" s="23">
        <v>2</v>
      </c>
      <c r="K97" s="23">
        <v>4</v>
      </c>
      <c r="L97" s="23">
        <v>8</v>
      </c>
      <c r="M97" s="20">
        <v>16</v>
      </c>
      <c r="N97" s="23">
        <v>1500</v>
      </c>
      <c r="O97" s="23">
        <v>3000</v>
      </c>
      <c r="P97" s="23">
        <v>6000</v>
      </c>
      <c r="Q97" s="23">
        <v>12000</v>
      </c>
      <c r="R97" s="23">
        <v>24000</v>
      </c>
      <c r="S97" s="23">
        <v>48000</v>
      </c>
      <c r="T97" s="23">
        <v>96000</v>
      </c>
      <c r="U97" s="20">
        <v>192000</v>
      </c>
      <c r="V97" s="23">
        <f ca="1">RSQ(INDIRECT(ADDRESS(ROW(),COLUMN()-9+MATCH(MIN(N97:U97),N97:U97,0)),TRUE):INDIRECT(ADDRESS(ROW(),COLUMN()-9+MATCH(MAX(N97:U97),N97:U97,0)),TRUE),INDIRECT(ADDRESS(ROW(),COLUMN()-17+MATCH(MIN(N97:U97),N97:U97,0)),TRUE):INDIRECT(ADDRESS(ROW(),COLUMN()-17+MATCH(MAX(N97:U97),N97:U97,0)),TRUE))</f>
        <v>1</v>
      </c>
      <c r="W97" s="40">
        <f ca="1">ROUND(SLOPE(INDIRECT(ADDRESS(ROW(),COLUMN()-10+MATCH(MIN(N97:U97),N97:U97,0)),TRUE):INDIRECT(ADDRESS(ROW(),COLUMN()-10+MATCH(MAX(N97:U97),N97:U97,0)),TRUE),INDIRECT(ADDRESS(ROW(),COLUMN()-18+MATCH(MIN(N97:U97),N97:U97,0)),TRUE):INDIRECT(ADDRESS(ROW(),COLUMN()-18+MATCH(MAX(N97:U97),N97:U97,0)),TRUE)),0)</f>
        <v>12000</v>
      </c>
      <c r="Y97" s="35"/>
      <c r="Z97" s="7" t="str">
        <f t="shared" si="10"/>
        <v>D-MCCP</v>
      </c>
      <c r="AA97" s="6" t="str">
        <f t="shared" si="8"/>
        <v>MCCPs X(4)-Cl%</v>
      </c>
      <c r="AB97" s="6" t="str">
        <f t="shared" si="7"/>
        <v>C15</v>
      </c>
      <c r="AC97" s="6" t="str">
        <f t="shared" si="7"/>
        <v>MCCP</v>
      </c>
      <c r="AD97" s="6" t="str">
        <f t="shared" si="7"/>
        <v>C15H24Cl8</v>
      </c>
      <c r="AE97" s="4">
        <f t="shared" ca="1" si="9"/>
        <v>12000</v>
      </c>
      <c r="AF97" s="35"/>
    </row>
    <row r="98" spans="1:32" x14ac:dyDescent="0.2">
      <c r="A98" s="21" t="s">
        <v>119</v>
      </c>
      <c r="B98" s="22" t="s">
        <v>129</v>
      </c>
      <c r="C98" s="22" t="s">
        <v>26</v>
      </c>
      <c r="D98" s="22" t="s">
        <v>100</v>
      </c>
      <c r="E98" s="20" t="s">
        <v>52</v>
      </c>
      <c r="F98" s="19">
        <v>0.125</v>
      </c>
      <c r="G98" s="23">
        <v>0.25</v>
      </c>
      <c r="H98" s="23">
        <v>0.5</v>
      </c>
      <c r="I98" s="23">
        <v>1</v>
      </c>
      <c r="J98" s="23">
        <v>2</v>
      </c>
      <c r="K98" s="23">
        <v>4</v>
      </c>
      <c r="L98" s="23">
        <v>8</v>
      </c>
      <c r="M98" s="20">
        <v>16</v>
      </c>
      <c r="N98" s="23">
        <v>4300</v>
      </c>
      <c r="O98" s="23">
        <v>8600</v>
      </c>
      <c r="P98" s="23">
        <v>17200</v>
      </c>
      <c r="Q98" s="23">
        <v>34400</v>
      </c>
      <c r="R98" s="23">
        <v>68800</v>
      </c>
      <c r="S98" s="23">
        <v>137600</v>
      </c>
      <c r="T98" s="23">
        <v>275200</v>
      </c>
      <c r="U98" s="20">
        <v>550400</v>
      </c>
      <c r="V98" s="23">
        <f ca="1">RSQ(INDIRECT(ADDRESS(ROW(),COLUMN()-9+MATCH(MIN(N98:U98),N98:U98,0)),TRUE):INDIRECT(ADDRESS(ROW(),COLUMN()-9+MATCH(MAX(N98:U98),N98:U98,0)),TRUE),INDIRECT(ADDRESS(ROW(),COLUMN()-17+MATCH(MIN(N98:U98),N98:U98,0)),TRUE):INDIRECT(ADDRESS(ROW(),COLUMN()-17+MATCH(MAX(N98:U98),N98:U98,0)),TRUE))</f>
        <v>0.99999999999999956</v>
      </c>
      <c r="W98" s="40">
        <f ca="1">ROUND(SLOPE(INDIRECT(ADDRESS(ROW(),COLUMN()-10+MATCH(MIN(N98:U98),N98:U98,0)),TRUE):INDIRECT(ADDRESS(ROW(),COLUMN()-10+MATCH(MAX(N98:U98),N98:U98,0)),TRUE),INDIRECT(ADDRESS(ROW(),COLUMN()-18+MATCH(MIN(N98:U98),N98:U98,0)),TRUE):INDIRECT(ADDRESS(ROW(),COLUMN()-18+MATCH(MAX(N98:U98),N98:U98,0)),TRUE)),0)</f>
        <v>34400</v>
      </c>
      <c r="Y98" s="35"/>
      <c r="Z98" s="7" t="str">
        <f t="shared" si="10"/>
        <v>D-MCCP</v>
      </c>
      <c r="AA98" s="6" t="str">
        <f t="shared" si="8"/>
        <v>MCCPs X(4)-Cl%</v>
      </c>
      <c r="AB98" s="6" t="str">
        <f t="shared" si="7"/>
        <v>C15</v>
      </c>
      <c r="AC98" s="6" t="str">
        <f t="shared" si="7"/>
        <v>MCCP</v>
      </c>
      <c r="AD98" s="6" t="str">
        <f t="shared" si="7"/>
        <v>C15H23Cl9</v>
      </c>
      <c r="AE98" s="4">
        <f t="shared" ca="1" si="9"/>
        <v>34400</v>
      </c>
      <c r="AF98" s="35"/>
    </row>
    <row r="99" spans="1:32" x14ac:dyDescent="0.2">
      <c r="A99" s="21" t="s">
        <v>119</v>
      </c>
      <c r="B99" s="22" t="s">
        <v>129</v>
      </c>
      <c r="C99" s="22" t="s">
        <v>26</v>
      </c>
      <c r="D99" s="22" t="s">
        <v>100</v>
      </c>
      <c r="E99" s="20" t="s">
        <v>53</v>
      </c>
      <c r="F99" s="19">
        <v>0.125</v>
      </c>
      <c r="G99" s="23">
        <v>0.25</v>
      </c>
      <c r="H99" s="23">
        <v>0.5</v>
      </c>
      <c r="I99" s="23">
        <v>1</v>
      </c>
      <c r="J99" s="23">
        <v>2</v>
      </c>
      <c r="K99" s="23">
        <v>4</v>
      </c>
      <c r="L99" s="23">
        <v>8</v>
      </c>
      <c r="M99" s="20">
        <v>16</v>
      </c>
      <c r="N99" s="23">
        <v>8900</v>
      </c>
      <c r="O99" s="23">
        <v>17800</v>
      </c>
      <c r="P99" s="23">
        <v>35600</v>
      </c>
      <c r="Q99" s="23">
        <v>71200</v>
      </c>
      <c r="R99" s="23">
        <v>142400</v>
      </c>
      <c r="S99" s="23">
        <v>284800</v>
      </c>
      <c r="T99" s="23">
        <v>569600</v>
      </c>
      <c r="U99" s="20">
        <v>1139200</v>
      </c>
      <c r="V99" s="23">
        <f ca="1">RSQ(INDIRECT(ADDRESS(ROW(),COLUMN()-9+MATCH(MIN(N99:U99),N99:U99,0)),TRUE):INDIRECT(ADDRESS(ROW(),COLUMN()-9+MATCH(MAX(N99:U99),N99:U99,0)),TRUE),INDIRECT(ADDRESS(ROW(),COLUMN()-17+MATCH(MIN(N99:U99),N99:U99,0)),TRUE):INDIRECT(ADDRESS(ROW(),COLUMN()-17+MATCH(MAX(N99:U99),N99:U99,0)),TRUE))</f>
        <v>1</v>
      </c>
      <c r="W99" s="40">
        <f ca="1">ROUND(SLOPE(INDIRECT(ADDRESS(ROW(),COLUMN()-10+MATCH(MIN(N99:U99),N99:U99,0)),TRUE):INDIRECT(ADDRESS(ROW(),COLUMN()-10+MATCH(MAX(N99:U99),N99:U99,0)),TRUE),INDIRECT(ADDRESS(ROW(),COLUMN()-18+MATCH(MIN(N99:U99),N99:U99,0)),TRUE):INDIRECT(ADDRESS(ROW(),COLUMN()-18+MATCH(MAX(N99:U99),N99:U99,0)),TRUE)),0)</f>
        <v>71200</v>
      </c>
      <c r="Y99" s="35"/>
      <c r="Z99" s="7" t="str">
        <f t="shared" si="10"/>
        <v>D-MCCP</v>
      </c>
      <c r="AA99" s="6" t="str">
        <f t="shared" si="8"/>
        <v>MCCPs X(4)-Cl%</v>
      </c>
      <c r="AB99" s="6" t="str">
        <f t="shared" si="7"/>
        <v>C15</v>
      </c>
      <c r="AC99" s="6" t="str">
        <f t="shared" si="7"/>
        <v>MCCP</v>
      </c>
      <c r="AD99" s="6" t="str">
        <f t="shared" si="7"/>
        <v>C15H22Cl10</v>
      </c>
      <c r="AE99" s="4">
        <f t="shared" ca="1" si="9"/>
        <v>71200</v>
      </c>
      <c r="AF99" s="35"/>
    </row>
    <row r="100" spans="1:32" x14ac:dyDescent="0.2">
      <c r="A100" s="21" t="s">
        <v>119</v>
      </c>
      <c r="B100" s="22" t="s">
        <v>129</v>
      </c>
      <c r="C100" s="22" t="s">
        <v>26</v>
      </c>
      <c r="D100" s="22" t="s">
        <v>100</v>
      </c>
      <c r="E100" s="20" t="s">
        <v>54</v>
      </c>
      <c r="F100" s="19">
        <v>0.125</v>
      </c>
      <c r="G100" s="23">
        <v>0.25</v>
      </c>
      <c r="H100" s="23">
        <v>0.5</v>
      </c>
      <c r="I100" s="23">
        <v>1</v>
      </c>
      <c r="J100" s="23">
        <v>2</v>
      </c>
      <c r="K100" s="23">
        <v>4</v>
      </c>
      <c r="L100" s="23">
        <v>8</v>
      </c>
      <c r="M100" s="20">
        <v>16</v>
      </c>
      <c r="N100" s="23">
        <v>6500</v>
      </c>
      <c r="O100" s="23">
        <v>13000</v>
      </c>
      <c r="P100" s="23">
        <v>26000</v>
      </c>
      <c r="Q100" s="23">
        <v>52000</v>
      </c>
      <c r="R100" s="23">
        <v>104000</v>
      </c>
      <c r="S100" s="23">
        <v>208000</v>
      </c>
      <c r="T100" s="23">
        <v>416000</v>
      </c>
      <c r="U100" s="20">
        <v>832000</v>
      </c>
      <c r="V100" s="23">
        <f ca="1">RSQ(INDIRECT(ADDRESS(ROW(),COLUMN()-9+MATCH(MIN(N100:U100),N100:U100,0)),TRUE):INDIRECT(ADDRESS(ROW(),COLUMN()-9+MATCH(MAX(N100:U100),N100:U100,0)),TRUE),INDIRECT(ADDRESS(ROW(),COLUMN()-17+MATCH(MIN(N100:U100),N100:U100,0)),TRUE):INDIRECT(ADDRESS(ROW(),COLUMN()-17+MATCH(MAX(N100:U100),N100:U100,0)),TRUE))</f>
        <v>0.99999999999999978</v>
      </c>
      <c r="W100" s="40">
        <f ca="1">ROUND(SLOPE(INDIRECT(ADDRESS(ROW(),COLUMN()-10+MATCH(MIN(N100:U100),N100:U100,0)),TRUE):INDIRECT(ADDRESS(ROW(),COLUMN()-10+MATCH(MAX(N100:U100),N100:U100,0)),TRUE),INDIRECT(ADDRESS(ROW(),COLUMN()-18+MATCH(MIN(N100:U100),N100:U100,0)),TRUE):INDIRECT(ADDRESS(ROW(),COLUMN()-18+MATCH(MAX(N100:U100),N100:U100,0)),TRUE)),0)</f>
        <v>52000</v>
      </c>
      <c r="Y100" s="35"/>
      <c r="Z100" s="7" t="str">
        <f t="shared" si="10"/>
        <v>D-MCCP</v>
      </c>
      <c r="AA100" s="6" t="str">
        <f t="shared" si="8"/>
        <v>MCCPs X(4)-Cl%</v>
      </c>
      <c r="AB100" s="6" t="str">
        <f t="shared" ref="AB100:AD131" si="11">C100</f>
        <v>C15</v>
      </c>
      <c r="AC100" s="6" t="str">
        <f t="shared" si="11"/>
        <v>MCCP</v>
      </c>
      <c r="AD100" s="6" t="str">
        <f t="shared" si="11"/>
        <v>C15H21Cl11</v>
      </c>
      <c r="AE100" s="4">
        <f t="shared" ca="1" si="9"/>
        <v>52000</v>
      </c>
      <c r="AF100" s="35"/>
    </row>
    <row r="101" spans="1:32" x14ac:dyDescent="0.2">
      <c r="A101" s="21" t="s">
        <v>119</v>
      </c>
      <c r="B101" s="22" t="s">
        <v>129</v>
      </c>
      <c r="C101" s="22" t="s">
        <v>26</v>
      </c>
      <c r="D101" s="22" t="s">
        <v>100</v>
      </c>
      <c r="E101" s="20" t="s">
        <v>55</v>
      </c>
      <c r="F101" s="25">
        <v>0.125</v>
      </c>
      <c r="G101" s="26">
        <v>0.25</v>
      </c>
      <c r="H101" s="26">
        <v>0.5</v>
      </c>
      <c r="I101" s="26">
        <v>1</v>
      </c>
      <c r="J101" s="26">
        <v>2</v>
      </c>
      <c r="K101" s="26">
        <v>4</v>
      </c>
      <c r="L101" s="26">
        <v>8</v>
      </c>
      <c r="M101" s="24">
        <v>16</v>
      </c>
      <c r="N101" s="23"/>
      <c r="O101" s="23">
        <v>2400</v>
      </c>
      <c r="P101" s="23">
        <v>4800</v>
      </c>
      <c r="Q101" s="23">
        <v>9600</v>
      </c>
      <c r="R101" s="23">
        <v>19200</v>
      </c>
      <c r="S101" s="23">
        <v>38400</v>
      </c>
      <c r="T101" s="23">
        <v>76800</v>
      </c>
      <c r="U101" s="20">
        <v>153600</v>
      </c>
      <c r="V101" s="23">
        <f ca="1">RSQ(INDIRECT(ADDRESS(ROW(),COLUMN()-9+MATCH(MIN(N101:U101),N101:U101,0)),TRUE):INDIRECT(ADDRESS(ROW(),COLUMN()-9+MATCH(MAX(N101:U101),N101:U101,0)),TRUE),INDIRECT(ADDRESS(ROW(),COLUMN()-17+MATCH(MIN(N101:U101),N101:U101,0)),TRUE):INDIRECT(ADDRESS(ROW(),COLUMN()-17+MATCH(MAX(N101:U101),N101:U101,0)),TRUE))</f>
        <v>1</v>
      </c>
      <c r="W101" s="40">
        <f ca="1">ROUND(SLOPE(INDIRECT(ADDRESS(ROW(),COLUMN()-10+MATCH(MIN(N101:U101),N101:U101,0)),TRUE):INDIRECT(ADDRESS(ROW(),COLUMN()-10+MATCH(MAX(N101:U101),N101:U101,0)),TRUE),INDIRECT(ADDRESS(ROW(),COLUMN()-18+MATCH(MIN(N101:U101),N101:U101,0)),TRUE):INDIRECT(ADDRESS(ROW(),COLUMN()-18+MATCH(MAX(N101:U101),N101:U101,0)),TRUE)),0)</f>
        <v>9600</v>
      </c>
      <c r="Y101" s="35"/>
      <c r="Z101" s="7" t="str">
        <f t="shared" si="10"/>
        <v>D-MCCP</v>
      </c>
      <c r="AA101" s="6" t="str">
        <f t="shared" si="8"/>
        <v>MCCPs X(4)-Cl%</v>
      </c>
      <c r="AB101" s="6" t="str">
        <f t="shared" si="11"/>
        <v>C15</v>
      </c>
      <c r="AC101" s="6" t="str">
        <f t="shared" si="11"/>
        <v>MCCP</v>
      </c>
      <c r="AD101" s="6" t="str">
        <f t="shared" si="11"/>
        <v>C15H20Cl12</v>
      </c>
      <c r="AE101" s="4">
        <f t="shared" ca="1" si="9"/>
        <v>9600</v>
      </c>
      <c r="AF101" s="35"/>
    </row>
    <row r="102" spans="1:32" x14ac:dyDescent="0.2">
      <c r="A102" s="21" t="s">
        <v>119</v>
      </c>
      <c r="B102" s="22" t="s">
        <v>129</v>
      </c>
      <c r="C102" s="22" t="s">
        <v>27</v>
      </c>
      <c r="D102" s="22" t="s">
        <v>100</v>
      </c>
      <c r="E102" s="20" t="s">
        <v>56</v>
      </c>
      <c r="F102" s="28">
        <v>0.125</v>
      </c>
      <c r="G102" s="29">
        <v>0.25</v>
      </c>
      <c r="H102" s="29">
        <v>0.5</v>
      </c>
      <c r="I102" s="29">
        <v>1</v>
      </c>
      <c r="J102" s="29">
        <v>2</v>
      </c>
      <c r="K102" s="29">
        <v>4</v>
      </c>
      <c r="L102" s="29">
        <v>8</v>
      </c>
      <c r="M102" s="27">
        <v>16</v>
      </c>
      <c r="N102" s="23"/>
      <c r="O102" s="23"/>
      <c r="P102" s="23"/>
      <c r="Q102" s="23"/>
      <c r="R102" s="23"/>
      <c r="S102" s="23"/>
      <c r="T102" s="23"/>
      <c r="U102" s="20"/>
      <c r="V102" s="23" t="e">
        <f ca="1">RSQ(INDIRECT(ADDRESS(ROW(),COLUMN()-9+MATCH(MIN(N102:U102),N102:U102,0)),TRUE):INDIRECT(ADDRESS(ROW(),COLUMN()-9+MATCH(MAX(N102:U102),N102:U102,0)),TRUE),INDIRECT(ADDRESS(ROW(),COLUMN()-17+MATCH(MIN(N102:U102),N102:U102,0)),TRUE):INDIRECT(ADDRESS(ROW(),COLUMN()-17+MATCH(MAX(N102:U102),N102:U102,0)),TRUE))</f>
        <v>#N/A</v>
      </c>
      <c r="W102" s="40" t="e">
        <f ca="1">ROUND(SLOPE(INDIRECT(ADDRESS(ROW(),COLUMN()-10+MATCH(MIN(N102:U102),N102:U102,0)),TRUE):INDIRECT(ADDRESS(ROW(),COLUMN()-10+MATCH(MAX(N102:U102),N102:U102,0)),TRUE),INDIRECT(ADDRESS(ROW(),COLUMN()-18+MATCH(MIN(N102:U102),N102:U102,0)),TRUE):INDIRECT(ADDRESS(ROW(),COLUMN()-18+MATCH(MAX(N102:U102),N102:U102,0)),TRUE)),0)</f>
        <v>#N/A</v>
      </c>
      <c r="Y102" s="35"/>
      <c r="Z102" s="7" t="str">
        <f t="shared" si="10"/>
        <v>D-MCCP</v>
      </c>
      <c r="AA102" s="6" t="str">
        <f t="shared" si="8"/>
        <v>MCCPs X(4)-Cl%</v>
      </c>
      <c r="AB102" s="6" t="str">
        <f t="shared" si="11"/>
        <v>C16</v>
      </c>
      <c r="AC102" s="6" t="str">
        <f t="shared" si="11"/>
        <v>MCCP</v>
      </c>
      <c r="AD102" s="6" t="str">
        <f t="shared" si="11"/>
        <v>C16H28Cl6</v>
      </c>
      <c r="AE102" s="4">
        <f t="shared" ca="1" si="9"/>
        <v>0</v>
      </c>
      <c r="AF102" s="35"/>
    </row>
    <row r="103" spans="1:32" x14ac:dyDescent="0.2">
      <c r="A103" s="21" t="s">
        <v>119</v>
      </c>
      <c r="B103" s="22" t="s">
        <v>129</v>
      </c>
      <c r="C103" s="22" t="s">
        <v>27</v>
      </c>
      <c r="D103" s="22" t="s">
        <v>100</v>
      </c>
      <c r="E103" s="20" t="s">
        <v>57</v>
      </c>
      <c r="F103" s="19">
        <v>0.125</v>
      </c>
      <c r="G103" s="23">
        <v>0.25</v>
      </c>
      <c r="H103" s="23">
        <v>0.5</v>
      </c>
      <c r="I103" s="23">
        <v>1</v>
      </c>
      <c r="J103" s="23">
        <v>2</v>
      </c>
      <c r="K103" s="23">
        <v>4</v>
      </c>
      <c r="L103" s="23">
        <v>8</v>
      </c>
      <c r="M103" s="20">
        <v>16</v>
      </c>
      <c r="N103" s="23"/>
      <c r="O103" s="23"/>
      <c r="P103" s="23"/>
      <c r="Q103" s="23"/>
      <c r="R103" s="23"/>
      <c r="S103" s="23"/>
      <c r="T103" s="23"/>
      <c r="U103" s="20"/>
      <c r="V103" s="23" t="e">
        <f ca="1">RSQ(INDIRECT(ADDRESS(ROW(),COLUMN()-9+MATCH(MIN(N103:U103),N103:U103,0)),TRUE):INDIRECT(ADDRESS(ROW(),COLUMN()-9+MATCH(MAX(N103:U103),N103:U103,0)),TRUE),INDIRECT(ADDRESS(ROW(),COLUMN()-17+MATCH(MIN(N103:U103),N103:U103,0)),TRUE):INDIRECT(ADDRESS(ROW(),COLUMN()-17+MATCH(MAX(N103:U103),N103:U103,0)),TRUE))</f>
        <v>#N/A</v>
      </c>
      <c r="W103" s="40" t="e">
        <f ca="1">ROUND(SLOPE(INDIRECT(ADDRESS(ROW(),COLUMN()-10+MATCH(MIN(N103:U103),N103:U103,0)),TRUE):INDIRECT(ADDRESS(ROW(),COLUMN()-10+MATCH(MAX(N103:U103),N103:U103,0)),TRUE),INDIRECT(ADDRESS(ROW(),COLUMN()-18+MATCH(MIN(N103:U103),N103:U103,0)),TRUE):INDIRECT(ADDRESS(ROW(),COLUMN()-18+MATCH(MAX(N103:U103),N103:U103,0)),TRUE)),0)</f>
        <v>#N/A</v>
      </c>
      <c r="Y103" s="35"/>
      <c r="Z103" s="7" t="str">
        <f t="shared" si="10"/>
        <v>D-MCCP</v>
      </c>
      <c r="AA103" s="6" t="str">
        <f t="shared" si="8"/>
        <v>MCCPs X(4)-Cl%</v>
      </c>
      <c r="AB103" s="6" t="str">
        <f t="shared" si="11"/>
        <v>C16</v>
      </c>
      <c r="AC103" s="6" t="str">
        <f t="shared" si="11"/>
        <v>MCCP</v>
      </c>
      <c r="AD103" s="6" t="str">
        <f t="shared" si="11"/>
        <v>C16H27Cl7</v>
      </c>
      <c r="AE103" s="4">
        <f t="shared" ca="1" si="9"/>
        <v>0</v>
      </c>
      <c r="AF103" s="35"/>
    </row>
    <row r="104" spans="1:32" x14ac:dyDescent="0.2">
      <c r="A104" s="21" t="s">
        <v>119</v>
      </c>
      <c r="B104" s="22" t="s">
        <v>129</v>
      </c>
      <c r="C104" s="22" t="s">
        <v>27</v>
      </c>
      <c r="D104" s="22" t="s">
        <v>100</v>
      </c>
      <c r="E104" s="20" t="s">
        <v>58</v>
      </c>
      <c r="F104" s="19">
        <v>0.125</v>
      </c>
      <c r="G104" s="23">
        <v>0.25</v>
      </c>
      <c r="H104" s="23">
        <v>0.5</v>
      </c>
      <c r="I104" s="23">
        <v>1</v>
      </c>
      <c r="J104" s="23">
        <v>2</v>
      </c>
      <c r="K104" s="23">
        <v>4</v>
      </c>
      <c r="L104" s="23">
        <v>8</v>
      </c>
      <c r="M104" s="20">
        <v>16</v>
      </c>
      <c r="N104" s="23"/>
      <c r="O104" s="23">
        <v>3000</v>
      </c>
      <c r="P104" s="23">
        <v>6000</v>
      </c>
      <c r="Q104" s="23">
        <v>12000</v>
      </c>
      <c r="R104" s="23">
        <v>24000</v>
      </c>
      <c r="S104" s="23">
        <v>48000</v>
      </c>
      <c r="T104" s="23">
        <v>96000</v>
      </c>
      <c r="U104" s="20">
        <v>192000</v>
      </c>
      <c r="V104" s="23">
        <f ca="1">RSQ(INDIRECT(ADDRESS(ROW(),COLUMN()-9+MATCH(MIN(N104:U104),N104:U104,0)),TRUE):INDIRECT(ADDRESS(ROW(),COLUMN()-9+MATCH(MAX(N104:U104),N104:U104,0)),TRUE),INDIRECT(ADDRESS(ROW(),COLUMN()-17+MATCH(MIN(N104:U104),N104:U104,0)),TRUE):INDIRECT(ADDRESS(ROW(),COLUMN()-17+MATCH(MAX(N104:U104),N104:U104,0)),TRUE))</f>
        <v>1</v>
      </c>
      <c r="W104" s="40">
        <f ca="1">ROUND(SLOPE(INDIRECT(ADDRESS(ROW(),COLUMN()-10+MATCH(MIN(N104:U104),N104:U104,0)),TRUE):INDIRECT(ADDRESS(ROW(),COLUMN()-10+MATCH(MAX(N104:U104),N104:U104,0)),TRUE),INDIRECT(ADDRESS(ROW(),COLUMN()-18+MATCH(MIN(N104:U104),N104:U104,0)),TRUE):INDIRECT(ADDRESS(ROW(),COLUMN()-18+MATCH(MAX(N104:U104),N104:U104,0)),TRUE)),0)</f>
        <v>12000</v>
      </c>
      <c r="Y104" s="35"/>
      <c r="Z104" s="7" t="str">
        <f t="shared" si="10"/>
        <v>D-MCCP</v>
      </c>
      <c r="AA104" s="6" t="str">
        <f t="shared" si="8"/>
        <v>MCCPs X(4)-Cl%</v>
      </c>
      <c r="AB104" s="6" t="str">
        <f t="shared" si="11"/>
        <v>C16</v>
      </c>
      <c r="AC104" s="6" t="str">
        <f t="shared" si="11"/>
        <v>MCCP</v>
      </c>
      <c r="AD104" s="6" t="str">
        <f t="shared" si="11"/>
        <v>C16H26Cl8</v>
      </c>
      <c r="AE104" s="4">
        <f t="shared" ca="1" si="9"/>
        <v>12000</v>
      </c>
      <c r="AF104" s="35"/>
    </row>
    <row r="105" spans="1:32" x14ac:dyDescent="0.2">
      <c r="A105" s="21" t="s">
        <v>119</v>
      </c>
      <c r="B105" s="22" t="s">
        <v>129</v>
      </c>
      <c r="C105" s="22" t="s">
        <v>27</v>
      </c>
      <c r="D105" s="22" t="s">
        <v>100</v>
      </c>
      <c r="E105" s="20" t="s">
        <v>59</v>
      </c>
      <c r="F105" s="19">
        <v>0.125</v>
      </c>
      <c r="G105" s="23">
        <v>0.25</v>
      </c>
      <c r="H105" s="23">
        <v>0.5</v>
      </c>
      <c r="I105" s="23">
        <v>1</v>
      </c>
      <c r="J105" s="23">
        <v>2</v>
      </c>
      <c r="K105" s="23">
        <v>4</v>
      </c>
      <c r="L105" s="23">
        <v>8</v>
      </c>
      <c r="M105" s="20">
        <v>16</v>
      </c>
      <c r="N105" s="23">
        <v>4900</v>
      </c>
      <c r="O105" s="23">
        <v>9800</v>
      </c>
      <c r="P105" s="23">
        <v>19600</v>
      </c>
      <c r="Q105" s="23">
        <v>39200</v>
      </c>
      <c r="R105" s="23">
        <v>78400</v>
      </c>
      <c r="S105" s="23">
        <v>156800</v>
      </c>
      <c r="T105" s="23">
        <v>313600</v>
      </c>
      <c r="U105" s="20">
        <v>627200</v>
      </c>
      <c r="V105" s="23">
        <f ca="1">RSQ(INDIRECT(ADDRESS(ROW(),COLUMN()-9+MATCH(MIN(N105:U105),N105:U105,0)),TRUE):INDIRECT(ADDRESS(ROW(),COLUMN()-9+MATCH(MAX(N105:U105),N105:U105,0)),TRUE),INDIRECT(ADDRESS(ROW(),COLUMN()-17+MATCH(MIN(N105:U105),N105:U105,0)),TRUE):INDIRECT(ADDRESS(ROW(),COLUMN()-17+MATCH(MAX(N105:U105),N105:U105,0)),TRUE))</f>
        <v>1</v>
      </c>
      <c r="W105" s="40">
        <f ca="1">ROUND(SLOPE(INDIRECT(ADDRESS(ROW(),COLUMN()-10+MATCH(MIN(N105:U105),N105:U105,0)),TRUE):INDIRECT(ADDRESS(ROW(),COLUMN()-10+MATCH(MAX(N105:U105),N105:U105,0)),TRUE),INDIRECT(ADDRESS(ROW(),COLUMN()-18+MATCH(MIN(N105:U105),N105:U105,0)),TRUE):INDIRECT(ADDRESS(ROW(),COLUMN()-18+MATCH(MAX(N105:U105),N105:U105,0)),TRUE)),0)</f>
        <v>39200</v>
      </c>
      <c r="Y105" s="35"/>
      <c r="Z105" s="7" t="str">
        <f t="shared" si="10"/>
        <v>D-MCCP</v>
      </c>
      <c r="AA105" s="6" t="str">
        <f t="shared" si="8"/>
        <v>MCCPs X(4)-Cl%</v>
      </c>
      <c r="AB105" s="6" t="str">
        <f t="shared" si="11"/>
        <v>C16</v>
      </c>
      <c r="AC105" s="6" t="str">
        <f t="shared" si="11"/>
        <v>MCCP</v>
      </c>
      <c r="AD105" s="6" t="str">
        <f t="shared" si="11"/>
        <v>C16H25Cl9</v>
      </c>
      <c r="AE105" s="4">
        <f t="shared" ca="1" si="9"/>
        <v>39200</v>
      </c>
      <c r="AF105" s="35"/>
    </row>
    <row r="106" spans="1:32" x14ac:dyDescent="0.2">
      <c r="A106" s="21" t="s">
        <v>119</v>
      </c>
      <c r="B106" s="22" t="s">
        <v>129</v>
      </c>
      <c r="C106" s="22" t="s">
        <v>27</v>
      </c>
      <c r="D106" s="22" t="s">
        <v>100</v>
      </c>
      <c r="E106" s="20" t="s">
        <v>60</v>
      </c>
      <c r="F106" s="19">
        <v>0.125</v>
      </c>
      <c r="G106" s="23">
        <v>0.25</v>
      </c>
      <c r="H106" s="23">
        <v>0.5</v>
      </c>
      <c r="I106" s="23">
        <v>1</v>
      </c>
      <c r="J106" s="23">
        <v>2</v>
      </c>
      <c r="K106" s="23">
        <v>4</v>
      </c>
      <c r="L106" s="23">
        <v>8</v>
      </c>
      <c r="M106" s="20">
        <v>16</v>
      </c>
      <c r="N106" s="23">
        <v>9900</v>
      </c>
      <c r="O106" s="23">
        <v>19800</v>
      </c>
      <c r="P106" s="23">
        <v>39600</v>
      </c>
      <c r="Q106" s="23">
        <v>79200</v>
      </c>
      <c r="R106" s="23">
        <v>158400</v>
      </c>
      <c r="S106" s="23">
        <v>316800</v>
      </c>
      <c r="T106" s="23">
        <v>633600</v>
      </c>
      <c r="U106" s="20">
        <v>1267200</v>
      </c>
      <c r="V106" s="23">
        <f ca="1">RSQ(INDIRECT(ADDRESS(ROW(),COLUMN()-9+MATCH(MIN(N106:U106),N106:U106,0)),TRUE):INDIRECT(ADDRESS(ROW(),COLUMN()-9+MATCH(MAX(N106:U106),N106:U106,0)),TRUE),INDIRECT(ADDRESS(ROW(),COLUMN()-17+MATCH(MIN(N106:U106),N106:U106,0)),TRUE):INDIRECT(ADDRESS(ROW(),COLUMN()-17+MATCH(MAX(N106:U106),N106:U106,0)),TRUE))</f>
        <v>1</v>
      </c>
      <c r="W106" s="40">
        <f ca="1">ROUND(SLOPE(INDIRECT(ADDRESS(ROW(),COLUMN()-10+MATCH(MIN(N106:U106),N106:U106,0)),TRUE):INDIRECT(ADDRESS(ROW(),COLUMN()-10+MATCH(MAX(N106:U106),N106:U106,0)),TRUE),INDIRECT(ADDRESS(ROW(),COLUMN()-18+MATCH(MIN(N106:U106),N106:U106,0)),TRUE):INDIRECT(ADDRESS(ROW(),COLUMN()-18+MATCH(MAX(N106:U106),N106:U106,0)),TRUE)),0)</f>
        <v>79200</v>
      </c>
      <c r="Y106" s="35"/>
      <c r="Z106" s="7" t="str">
        <f t="shared" si="10"/>
        <v>D-MCCP</v>
      </c>
      <c r="AA106" s="6" t="str">
        <f t="shared" si="8"/>
        <v>MCCPs X(4)-Cl%</v>
      </c>
      <c r="AB106" s="6" t="str">
        <f t="shared" si="11"/>
        <v>C16</v>
      </c>
      <c r="AC106" s="6" t="str">
        <f t="shared" si="11"/>
        <v>MCCP</v>
      </c>
      <c r="AD106" s="6" t="str">
        <f t="shared" si="11"/>
        <v>C16H24Cl10</v>
      </c>
      <c r="AE106" s="4">
        <f t="shared" ca="1" si="9"/>
        <v>79200</v>
      </c>
      <c r="AF106" s="35"/>
    </row>
    <row r="107" spans="1:32" x14ac:dyDescent="0.2">
      <c r="A107" s="21" t="s">
        <v>119</v>
      </c>
      <c r="B107" s="22" t="s">
        <v>129</v>
      </c>
      <c r="C107" s="22" t="s">
        <v>27</v>
      </c>
      <c r="D107" s="22" t="s">
        <v>100</v>
      </c>
      <c r="E107" s="20" t="s">
        <v>61</v>
      </c>
      <c r="F107" s="19">
        <v>0.125</v>
      </c>
      <c r="G107" s="23">
        <v>0.25</v>
      </c>
      <c r="H107" s="23">
        <v>0.5</v>
      </c>
      <c r="I107" s="23">
        <v>1</v>
      </c>
      <c r="J107" s="23">
        <v>2</v>
      </c>
      <c r="K107" s="23">
        <v>4</v>
      </c>
      <c r="L107" s="23">
        <v>8</v>
      </c>
      <c r="M107" s="20">
        <v>16</v>
      </c>
      <c r="N107" s="23">
        <v>8450</v>
      </c>
      <c r="O107" s="23">
        <v>16900</v>
      </c>
      <c r="P107" s="23">
        <v>33800</v>
      </c>
      <c r="Q107" s="23">
        <v>67600</v>
      </c>
      <c r="R107" s="23">
        <v>135200</v>
      </c>
      <c r="S107" s="23">
        <v>270400</v>
      </c>
      <c r="T107" s="23">
        <v>540800</v>
      </c>
      <c r="U107" s="20">
        <v>1081600</v>
      </c>
      <c r="V107" s="23">
        <f ca="1">RSQ(INDIRECT(ADDRESS(ROW(),COLUMN()-9+MATCH(MIN(N107:U107),N107:U107,0)),TRUE):INDIRECT(ADDRESS(ROW(),COLUMN()-9+MATCH(MAX(N107:U107),N107:U107,0)),TRUE),INDIRECT(ADDRESS(ROW(),COLUMN()-17+MATCH(MIN(N107:U107),N107:U107,0)),TRUE):INDIRECT(ADDRESS(ROW(),COLUMN()-17+MATCH(MAX(N107:U107),N107:U107,0)),TRUE))</f>
        <v>1</v>
      </c>
      <c r="W107" s="40">
        <f ca="1">ROUND(SLOPE(INDIRECT(ADDRESS(ROW(),COLUMN()-10+MATCH(MIN(N107:U107),N107:U107,0)),TRUE):INDIRECT(ADDRESS(ROW(),COLUMN()-10+MATCH(MAX(N107:U107),N107:U107,0)),TRUE),INDIRECT(ADDRESS(ROW(),COLUMN()-18+MATCH(MIN(N107:U107),N107:U107,0)),TRUE):INDIRECT(ADDRESS(ROW(),COLUMN()-18+MATCH(MAX(N107:U107),N107:U107,0)),TRUE)),0)</f>
        <v>67600</v>
      </c>
      <c r="Y107" s="35"/>
      <c r="Z107" s="7" t="str">
        <f t="shared" si="10"/>
        <v>D-MCCP</v>
      </c>
      <c r="AA107" s="6" t="str">
        <f t="shared" si="8"/>
        <v>MCCPs X(4)-Cl%</v>
      </c>
      <c r="AB107" s="6" t="str">
        <f t="shared" si="11"/>
        <v>C16</v>
      </c>
      <c r="AC107" s="6" t="str">
        <f t="shared" si="11"/>
        <v>MCCP</v>
      </c>
      <c r="AD107" s="6" t="str">
        <f t="shared" si="11"/>
        <v>C16H23Cl11</v>
      </c>
      <c r="AE107" s="4">
        <f t="shared" ca="1" si="9"/>
        <v>67600</v>
      </c>
      <c r="AF107" s="35"/>
    </row>
    <row r="108" spans="1:32" x14ac:dyDescent="0.2">
      <c r="A108" s="21" t="s">
        <v>119</v>
      </c>
      <c r="B108" s="22" t="s">
        <v>129</v>
      </c>
      <c r="C108" s="22" t="s">
        <v>27</v>
      </c>
      <c r="D108" s="22" t="s">
        <v>100</v>
      </c>
      <c r="E108" s="20" t="s">
        <v>62</v>
      </c>
      <c r="F108" s="25">
        <v>0.125</v>
      </c>
      <c r="G108" s="26">
        <v>0.25</v>
      </c>
      <c r="H108" s="26">
        <v>0.5</v>
      </c>
      <c r="I108" s="26">
        <v>1</v>
      </c>
      <c r="J108" s="26">
        <v>2</v>
      </c>
      <c r="K108" s="26">
        <v>4</v>
      </c>
      <c r="L108" s="26">
        <v>8</v>
      </c>
      <c r="M108" s="24">
        <v>16</v>
      </c>
      <c r="N108" s="23">
        <v>4300</v>
      </c>
      <c r="O108" s="23">
        <v>8600</v>
      </c>
      <c r="P108" s="23">
        <v>17200</v>
      </c>
      <c r="Q108" s="23">
        <v>34400</v>
      </c>
      <c r="R108" s="23">
        <v>68800</v>
      </c>
      <c r="S108" s="23">
        <v>137600</v>
      </c>
      <c r="T108" s="23">
        <v>275200</v>
      </c>
      <c r="U108" s="20">
        <v>550400</v>
      </c>
      <c r="V108" s="23">
        <f ca="1">RSQ(INDIRECT(ADDRESS(ROW(),COLUMN()-9+MATCH(MIN(N108:U108),N108:U108,0)),TRUE):INDIRECT(ADDRESS(ROW(),COLUMN()-9+MATCH(MAX(N108:U108),N108:U108,0)),TRUE),INDIRECT(ADDRESS(ROW(),COLUMN()-17+MATCH(MIN(N108:U108),N108:U108,0)),TRUE):INDIRECT(ADDRESS(ROW(),COLUMN()-17+MATCH(MAX(N108:U108),N108:U108,0)),TRUE))</f>
        <v>0.99999999999999956</v>
      </c>
      <c r="W108" s="40">
        <f ca="1">ROUND(SLOPE(INDIRECT(ADDRESS(ROW(),COLUMN()-10+MATCH(MIN(N108:U108),N108:U108,0)),TRUE):INDIRECT(ADDRESS(ROW(),COLUMN()-10+MATCH(MAX(N108:U108),N108:U108,0)),TRUE),INDIRECT(ADDRESS(ROW(),COLUMN()-18+MATCH(MIN(N108:U108),N108:U108,0)),TRUE):INDIRECT(ADDRESS(ROW(),COLUMN()-18+MATCH(MAX(N108:U108),N108:U108,0)),TRUE)),0)</f>
        <v>34400</v>
      </c>
      <c r="Y108" s="35"/>
      <c r="Z108" s="7" t="str">
        <f t="shared" si="10"/>
        <v>D-MCCP</v>
      </c>
      <c r="AA108" s="6" t="str">
        <f t="shared" si="8"/>
        <v>MCCPs X(4)-Cl%</v>
      </c>
      <c r="AB108" s="6" t="str">
        <f t="shared" si="11"/>
        <v>C16</v>
      </c>
      <c r="AC108" s="6" t="str">
        <f t="shared" si="11"/>
        <v>MCCP</v>
      </c>
      <c r="AD108" s="6" t="str">
        <f t="shared" si="11"/>
        <v>C16H22Cl12</v>
      </c>
      <c r="AE108" s="4">
        <f t="shared" ca="1" si="9"/>
        <v>34400</v>
      </c>
      <c r="AF108" s="35"/>
    </row>
    <row r="109" spans="1:32" x14ac:dyDescent="0.2">
      <c r="A109" s="21" t="s">
        <v>119</v>
      </c>
      <c r="B109" s="22" t="s">
        <v>129</v>
      </c>
      <c r="C109" s="22" t="s">
        <v>28</v>
      </c>
      <c r="D109" s="22" t="s">
        <v>100</v>
      </c>
      <c r="E109" s="20" t="s">
        <v>63</v>
      </c>
      <c r="F109" s="19">
        <v>0.125</v>
      </c>
      <c r="G109" s="23">
        <v>0.25</v>
      </c>
      <c r="H109" s="23">
        <v>0.5</v>
      </c>
      <c r="I109" s="23">
        <v>1</v>
      </c>
      <c r="J109" s="23">
        <v>2</v>
      </c>
      <c r="K109" s="23">
        <v>4</v>
      </c>
      <c r="L109" s="23">
        <v>8</v>
      </c>
      <c r="M109" s="20">
        <v>16</v>
      </c>
      <c r="N109" s="23"/>
      <c r="O109" s="23"/>
      <c r="P109" s="23"/>
      <c r="Q109" s="23"/>
      <c r="R109" s="23"/>
      <c r="S109" s="23"/>
      <c r="T109" s="23"/>
      <c r="U109" s="20"/>
      <c r="V109" s="23" t="e">
        <f ca="1">RSQ(INDIRECT(ADDRESS(ROW(),COLUMN()-9+MATCH(MIN(N109:U109),N109:U109,0)),TRUE):INDIRECT(ADDRESS(ROW(),COLUMN()-9+MATCH(MAX(N109:U109),N109:U109,0)),TRUE),INDIRECT(ADDRESS(ROW(),COLUMN()-17+MATCH(MIN(N109:U109),N109:U109,0)),TRUE):INDIRECT(ADDRESS(ROW(),COLUMN()-17+MATCH(MAX(N109:U109),N109:U109,0)),TRUE))</f>
        <v>#N/A</v>
      </c>
      <c r="W109" s="40" t="e">
        <f ca="1">ROUND(SLOPE(INDIRECT(ADDRESS(ROW(),COLUMN()-10+MATCH(MIN(N109:U109),N109:U109,0)),TRUE):INDIRECT(ADDRESS(ROW(),COLUMN()-10+MATCH(MAX(N109:U109),N109:U109,0)),TRUE),INDIRECT(ADDRESS(ROW(),COLUMN()-18+MATCH(MIN(N109:U109),N109:U109,0)),TRUE):INDIRECT(ADDRESS(ROW(),COLUMN()-18+MATCH(MAX(N109:U109),N109:U109,0)),TRUE)),0)</f>
        <v>#N/A</v>
      </c>
      <c r="Y109" s="35"/>
      <c r="Z109" s="7" t="str">
        <f t="shared" si="10"/>
        <v>D-MCCP</v>
      </c>
      <c r="AA109" s="6" t="str">
        <f t="shared" si="8"/>
        <v>MCCPs X(4)-Cl%</v>
      </c>
      <c r="AB109" s="6" t="str">
        <f t="shared" si="11"/>
        <v>C17</v>
      </c>
      <c r="AC109" s="6" t="str">
        <f t="shared" si="11"/>
        <v>MCCP</v>
      </c>
      <c r="AD109" s="6" t="str">
        <f t="shared" si="11"/>
        <v>C17H30Cl6</v>
      </c>
      <c r="AE109" s="4">
        <f t="shared" ca="1" si="9"/>
        <v>0</v>
      </c>
      <c r="AF109" s="35"/>
    </row>
    <row r="110" spans="1:32" x14ac:dyDescent="0.2">
      <c r="A110" s="21" t="s">
        <v>119</v>
      </c>
      <c r="B110" s="22" t="s">
        <v>129</v>
      </c>
      <c r="C110" s="22" t="s">
        <v>28</v>
      </c>
      <c r="D110" s="22" t="s">
        <v>100</v>
      </c>
      <c r="E110" s="20" t="s">
        <v>64</v>
      </c>
      <c r="F110" s="19">
        <v>0.125</v>
      </c>
      <c r="G110" s="23">
        <v>0.25</v>
      </c>
      <c r="H110" s="23">
        <v>0.5</v>
      </c>
      <c r="I110" s="23">
        <v>1</v>
      </c>
      <c r="J110" s="23">
        <v>2</v>
      </c>
      <c r="K110" s="23">
        <v>4</v>
      </c>
      <c r="L110" s="23">
        <v>8</v>
      </c>
      <c r="M110" s="20">
        <v>16</v>
      </c>
      <c r="N110" s="23"/>
      <c r="O110" s="23"/>
      <c r="P110" s="23"/>
      <c r="Q110" s="23"/>
      <c r="R110" s="23"/>
      <c r="S110" s="23"/>
      <c r="T110" s="23"/>
      <c r="U110" s="20"/>
      <c r="V110" s="23" t="e">
        <f ca="1">RSQ(INDIRECT(ADDRESS(ROW(),COLUMN()-9+MATCH(MIN(N110:U110),N110:U110,0)),TRUE):INDIRECT(ADDRESS(ROW(),COLUMN()-9+MATCH(MAX(N110:U110),N110:U110,0)),TRUE),INDIRECT(ADDRESS(ROW(),COLUMN()-17+MATCH(MIN(N110:U110),N110:U110,0)),TRUE):INDIRECT(ADDRESS(ROW(),COLUMN()-17+MATCH(MAX(N110:U110),N110:U110,0)),TRUE))</f>
        <v>#N/A</v>
      </c>
      <c r="W110" s="40" t="e">
        <f ca="1">ROUND(SLOPE(INDIRECT(ADDRESS(ROW(),COLUMN()-10+MATCH(MIN(N110:U110),N110:U110,0)),TRUE):INDIRECT(ADDRESS(ROW(),COLUMN()-10+MATCH(MAX(N110:U110),N110:U110,0)),TRUE),INDIRECT(ADDRESS(ROW(),COLUMN()-18+MATCH(MIN(N110:U110),N110:U110,0)),TRUE):INDIRECT(ADDRESS(ROW(),COLUMN()-18+MATCH(MAX(N110:U110),N110:U110,0)),TRUE)),0)</f>
        <v>#N/A</v>
      </c>
      <c r="Y110" s="35"/>
      <c r="Z110" s="7" t="str">
        <f t="shared" si="10"/>
        <v>D-MCCP</v>
      </c>
      <c r="AA110" s="6" t="str">
        <f t="shared" si="8"/>
        <v>MCCPs X(4)-Cl%</v>
      </c>
      <c r="AB110" s="6" t="str">
        <f t="shared" si="11"/>
        <v>C17</v>
      </c>
      <c r="AC110" s="6" t="str">
        <f t="shared" si="11"/>
        <v>MCCP</v>
      </c>
      <c r="AD110" s="6" t="str">
        <f t="shared" si="11"/>
        <v>C17H29Cl7</v>
      </c>
      <c r="AE110" s="4">
        <f t="shared" ca="1" si="9"/>
        <v>0</v>
      </c>
      <c r="AF110" s="35"/>
    </row>
    <row r="111" spans="1:32" x14ac:dyDescent="0.2">
      <c r="A111" s="21" t="s">
        <v>119</v>
      </c>
      <c r="B111" s="22" t="s">
        <v>129</v>
      </c>
      <c r="C111" s="22" t="s">
        <v>28</v>
      </c>
      <c r="D111" s="22" t="s">
        <v>100</v>
      </c>
      <c r="E111" s="20" t="s">
        <v>65</v>
      </c>
      <c r="F111" s="19">
        <v>0.125</v>
      </c>
      <c r="G111" s="23">
        <v>0.25</v>
      </c>
      <c r="H111" s="23">
        <v>0.5</v>
      </c>
      <c r="I111" s="23">
        <v>1</v>
      </c>
      <c r="J111" s="23">
        <v>2</v>
      </c>
      <c r="K111" s="23">
        <v>4</v>
      </c>
      <c r="L111" s="23">
        <v>8</v>
      </c>
      <c r="M111" s="20">
        <v>16</v>
      </c>
      <c r="N111" s="23"/>
      <c r="O111" s="23">
        <v>4200</v>
      </c>
      <c r="P111" s="23">
        <v>8400</v>
      </c>
      <c r="Q111" s="23">
        <v>16800</v>
      </c>
      <c r="R111" s="23">
        <v>33600</v>
      </c>
      <c r="S111" s="23">
        <v>67200</v>
      </c>
      <c r="T111" s="23">
        <v>134400</v>
      </c>
      <c r="U111" s="20">
        <v>268800</v>
      </c>
      <c r="V111" s="23">
        <f ca="1">RSQ(INDIRECT(ADDRESS(ROW(),COLUMN()-9+MATCH(MIN(N111:U111),N111:U111,0)),TRUE):INDIRECT(ADDRESS(ROW(),COLUMN()-9+MATCH(MAX(N111:U111),N111:U111,0)),TRUE),INDIRECT(ADDRESS(ROW(),COLUMN()-17+MATCH(MIN(N111:U111),N111:U111,0)),TRUE):INDIRECT(ADDRESS(ROW(),COLUMN()-17+MATCH(MAX(N111:U111),N111:U111,0)),TRUE))</f>
        <v>0.99999999999999956</v>
      </c>
      <c r="W111" s="40">
        <f ca="1">ROUND(SLOPE(INDIRECT(ADDRESS(ROW(),COLUMN()-10+MATCH(MIN(N111:U111),N111:U111,0)),TRUE):INDIRECT(ADDRESS(ROW(),COLUMN()-10+MATCH(MAX(N111:U111),N111:U111,0)),TRUE),INDIRECT(ADDRESS(ROW(),COLUMN()-18+MATCH(MIN(N111:U111),N111:U111,0)),TRUE):INDIRECT(ADDRESS(ROW(),COLUMN()-18+MATCH(MAX(N111:U111),N111:U111,0)),TRUE)),0)</f>
        <v>16800</v>
      </c>
      <c r="Y111" s="35"/>
      <c r="Z111" s="7" t="str">
        <f t="shared" si="10"/>
        <v>D-MCCP</v>
      </c>
      <c r="AA111" s="6" t="str">
        <f t="shared" si="8"/>
        <v>MCCPs X(4)-Cl%</v>
      </c>
      <c r="AB111" s="6" t="str">
        <f t="shared" si="11"/>
        <v>C17</v>
      </c>
      <c r="AC111" s="6" t="str">
        <f t="shared" si="11"/>
        <v>MCCP</v>
      </c>
      <c r="AD111" s="6" t="str">
        <f t="shared" si="11"/>
        <v>C17H28Cl8</v>
      </c>
      <c r="AE111" s="4">
        <f t="shared" ca="1" si="9"/>
        <v>16800</v>
      </c>
      <c r="AF111" s="35"/>
    </row>
    <row r="112" spans="1:32" x14ac:dyDescent="0.2">
      <c r="A112" s="21" t="s">
        <v>119</v>
      </c>
      <c r="B112" s="22" t="s">
        <v>129</v>
      </c>
      <c r="C112" s="22" t="s">
        <v>28</v>
      </c>
      <c r="D112" s="22" t="s">
        <v>100</v>
      </c>
      <c r="E112" s="20" t="s">
        <v>66</v>
      </c>
      <c r="F112" s="19">
        <v>0.125</v>
      </c>
      <c r="G112" s="23">
        <v>0.25</v>
      </c>
      <c r="H112" s="23">
        <v>0.5</v>
      </c>
      <c r="I112" s="23">
        <v>1</v>
      </c>
      <c r="J112" s="23">
        <v>2</v>
      </c>
      <c r="K112" s="23">
        <v>4</v>
      </c>
      <c r="L112" s="23">
        <v>8</v>
      </c>
      <c r="M112" s="20">
        <v>16</v>
      </c>
      <c r="N112" s="23">
        <v>4500</v>
      </c>
      <c r="O112" s="23">
        <v>9000</v>
      </c>
      <c r="P112" s="23">
        <v>18000</v>
      </c>
      <c r="Q112" s="23">
        <v>36000</v>
      </c>
      <c r="R112" s="23">
        <v>72000</v>
      </c>
      <c r="S112" s="23">
        <v>144000</v>
      </c>
      <c r="T112" s="23">
        <v>288000</v>
      </c>
      <c r="U112" s="20">
        <v>576000</v>
      </c>
      <c r="V112" s="23">
        <f ca="1">RSQ(INDIRECT(ADDRESS(ROW(),COLUMN()-9+MATCH(MIN(N112:U112),N112:U112,0)),TRUE):INDIRECT(ADDRESS(ROW(),COLUMN()-9+MATCH(MAX(N112:U112),N112:U112,0)),TRUE),INDIRECT(ADDRESS(ROW(),COLUMN()-17+MATCH(MIN(N112:U112),N112:U112,0)),TRUE):INDIRECT(ADDRESS(ROW(),COLUMN()-17+MATCH(MAX(N112:U112),N112:U112,0)),TRUE))</f>
        <v>0.99999999999999956</v>
      </c>
      <c r="W112" s="40">
        <f ca="1">ROUND(SLOPE(INDIRECT(ADDRESS(ROW(),COLUMN()-10+MATCH(MIN(N112:U112),N112:U112,0)),TRUE):INDIRECT(ADDRESS(ROW(),COLUMN()-10+MATCH(MAX(N112:U112),N112:U112,0)),TRUE),INDIRECT(ADDRESS(ROW(),COLUMN()-18+MATCH(MIN(N112:U112),N112:U112,0)),TRUE):INDIRECT(ADDRESS(ROW(),COLUMN()-18+MATCH(MAX(N112:U112),N112:U112,0)),TRUE)),0)</f>
        <v>36000</v>
      </c>
      <c r="Y112" s="35"/>
      <c r="Z112" s="7" t="str">
        <f t="shared" si="10"/>
        <v>D-MCCP</v>
      </c>
      <c r="AA112" s="6" t="str">
        <f t="shared" si="8"/>
        <v>MCCPs X(4)-Cl%</v>
      </c>
      <c r="AB112" s="6" t="str">
        <f t="shared" si="11"/>
        <v>C17</v>
      </c>
      <c r="AC112" s="6" t="str">
        <f t="shared" si="11"/>
        <v>MCCP</v>
      </c>
      <c r="AD112" s="6" t="str">
        <f t="shared" si="11"/>
        <v>C17H27Cl9</v>
      </c>
      <c r="AE112" s="4">
        <f t="shared" ca="1" si="9"/>
        <v>36000</v>
      </c>
      <c r="AF112" s="35"/>
    </row>
    <row r="113" spans="1:32" x14ac:dyDescent="0.2">
      <c r="A113" s="21" t="s">
        <v>119</v>
      </c>
      <c r="B113" s="22" t="s">
        <v>129</v>
      </c>
      <c r="C113" s="22" t="s">
        <v>28</v>
      </c>
      <c r="D113" s="22" t="s">
        <v>100</v>
      </c>
      <c r="E113" s="20" t="s">
        <v>67</v>
      </c>
      <c r="F113" s="19">
        <v>0.125</v>
      </c>
      <c r="G113" s="23">
        <v>0.25</v>
      </c>
      <c r="H113" s="23">
        <v>0.5</v>
      </c>
      <c r="I113" s="23">
        <v>1</v>
      </c>
      <c r="J113" s="23">
        <v>2</v>
      </c>
      <c r="K113" s="23">
        <v>4</v>
      </c>
      <c r="L113" s="23">
        <v>8</v>
      </c>
      <c r="M113" s="20">
        <v>16</v>
      </c>
      <c r="N113" s="23">
        <v>9000</v>
      </c>
      <c r="O113" s="23">
        <v>18000</v>
      </c>
      <c r="P113" s="23">
        <v>36000</v>
      </c>
      <c r="Q113" s="23">
        <v>72000</v>
      </c>
      <c r="R113" s="23">
        <v>144000</v>
      </c>
      <c r="S113" s="23">
        <v>288000</v>
      </c>
      <c r="T113" s="23">
        <v>576000</v>
      </c>
      <c r="U113" s="20">
        <v>1152000</v>
      </c>
      <c r="V113" s="23">
        <f ca="1">RSQ(INDIRECT(ADDRESS(ROW(),COLUMN()-9+MATCH(MIN(N113:U113),N113:U113,0)),TRUE):INDIRECT(ADDRESS(ROW(),COLUMN()-9+MATCH(MAX(N113:U113),N113:U113,0)),TRUE),INDIRECT(ADDRESS(ROW(),COLUMN()-17+MATCH(MIN(N113:U113),N113:U113,0)),TRUE):INDIRECT(ADDRESS(ROW(),COLUMN()-17+MATCH(MAX(N113:U113),N113:U113,0)),TRUE))</f>
        <v>0.99999999999999956</v>
      </c>
      <c r="W113" s="40">
        <f ca="1">ROUND(SLOPE(INDIRECT(ADDRESS(ROW(),COLUMN()-10+MATCH(MIN(N113:U113),N113:U113,0)),TRUE):INDIRECT(ADDRESS(ROW(),COLUMN()-10+MATCH(MAX(N113:U113),N113:U113,0)),TRUE),INDIRECT(ADDRESS(ROW(),COLUMN()-18+MATCH(MIN(N113:U113),N113:U113,0)),TRUE):INDIRECT(ADDRESS(ROW(),COLUMN()-18+MATCH(MAX(N113:U113),N113:U113,0)),TRUE)),0)</f>
        <v>72000</v>
      </c>
      <c r="Y113" s="35"/>
      <c r="Z113" s="7" t="str">
        <f t="shared" si="10"/>
        <v>D-MCCP</v>
      </c>
      <c r="AA113" s="6" t="str">
        <f t="shared" si="8"/>
        <v>MCCPs X(4)-Cl%</v>
      </c>
      <c r="AB113" s="6" t="str">
        <f t="shared" si="11"/>
        <v>C17</v>
      </c>
      <c r="AC113" s="6" t="str">
        <f t="shared" si="11"/>
        <v>MCCP</v>
      </c>
      <c r="AD113" s="6" t="str">
        <f t="shared" si="11"/>
        <v>C17H26Cl10</v>
      </c>
      <c r="AE113" s="4">
        <f t="shared" ca="1" si="9"/>
        <v>72000</v>
      </c>
      <c r="AF113" s="35"/>
    </row>
    <row r="114" spans="1:32" x14ac:dyDescent="0.2">
      <c r="A114" s="21" t="s">
        <v>119</v>
      </c>
      <c r="B114" s="22" t="s">
        <v>129</v>
      </c>
      <c r="C114" s="22" t="s">
        <v>28</v>
      </c>
      <c r="D114" s="22" t="s">
        <v>100</v>
      </c>
      <c r="E114" s="20" t="s">
        <v>68</v>
      </c>
      <c r="F114" s="19">
        <v>0.125</v>
      </c>
      <c r="G114" s="23">
        <v>0.25</v>
      </c>
      <c r="H114" s="23">
        <v>0.5</v>
      </c>
      <c r="I114" s="23">
        <v>1</v>
      </c>
      <c r="J114" s="23">
        <v>2</v>
      </c>
      <c r="K114" s="23">
        <v>4</v>
      </c>
      <c r="L114" s="23">
        <v>8</v>
      </c>
      <c r="M114" s="20">
        <v>16</v>
      </c>
      <c r="N114" s="23">
        <v>9500</v>
      </c>
      <c r="O114" s="23">
        <v>19000</v>
      </c>
      <c r="P114" s="23">
        <v>38000</v>
      </c>
      <c r="Q114" s="23">
        <v>76000</v>
      </c>
      <c r="R114" s="23">
        <v>152000</v>
      </c>
      <c r="S114" s="23">
        <v>304000</v>
      </c>
      <c r="T114" s="23">
        <v>608000</v>
      </c>
      <c r="U114" s="20">
        <v>1216000</v>
      </c>
      <c r="V114" s="23">
        <f ca="1">RSQ(INDIRECT(ADDRESS(ROW(),COLUMN()-9+MATCH(MIN(N114:U114),N114:U114,0)),TRUE):INDIRECT(ADDRESS(ROW(),COLUMN()-9+MATCH(MAX(N114:U114),N114:U114,0)),TRUE),INDIRECT(ADDRESS(ROW(),COLUMN()-17+MATCH(MIN(N114:U114),N114:U114,0)),TRUE):INDIRECT(ADDRESS(ROW(),COLUMN()-17+MATCH(MAX(N114:U114),N114:U114,0)),TRUE))</f>
        <v>1.0000000000000004</v>
      </c>
      <c r="W114" s="40">
        <f ca="1">ROUND(SLOPE(INDIRECT(ADDRESS(ROW(),COLUMN()-10+MATCH(MIN(N114:U114),N114:U114,0)),TRUE):INDIRECT(ADDRESS(ROW(),COLUMN()-10+MATCH(MAX(N114:U114),N114:U114,0)),TRUE),INDIRECT(ADDRESS(ROW(),COLUMN()-18+MATCH(MIN(N114:U114),N114:U114,0)),TRUE):INDIRECT(ADDRESS(ROW(),COLUMN()-18+MATCH(MAX(N114:U114),N114:U114,0)),TRUE)),0)</f>
        <v>76000</v>
      </c>
      <c r="Y114" s="35"/>
      <c r="Z114" s="7" t="str">
        <f t="shared" si="10"/>
        <v>D-MCCP</v>
      </c>
      <c r="AA114" s="6" t="str">
        <f t="shared" si="8"/>
        <v>MCCPs X(4)-Cl%</v>
      </c>
      <c r="AB114" s="6" t="str">
        <f t="shared" si="11"/>
        <v>C17</v>
      </c>
      <c r="AC114" s="6" t="str">
        <f t="shared" si="11"/>
        <v>MCCP</v>
      </c>
      <c r="AD114" s="6" t="str">
        <f t="shared" si="11"/>
        <v>C17H25Cl11</v>
      </c>
      <c r="AE114" s="4">
        <f t="shared" ca="1" si="9"/>
        <v>76000</v>
      </c>
      <c r="AF114" s="35"/>
    </row>
    <row r="115" spans="1:32" ht="13.5" thickBot="1" x14ac:dyDescent="0.25">
      <c r="A115" s="30" t="s">
        <v>119</v>
      </c>
      <c r="B115" s="31" t="s">
        <v>129</v>
      </c>
      <c r="C115" s="31" t="s">
        <v>28</v>
      </c>
      <c r="D115" s="31" t="s">
        <v>100</v>
      </c>
      <c r="E115" s="32" t="s">
        <v>69</v>
      </c>
      <c r="F115" s="33">
        <v>0.125</v>
      </c>
      <c r="G115" s="34">
        <v>0.25</v>
      </c>
      <c r="H115" s="34">
        <v>0.5</v>
      </c>
      <c r="I115" s="34">
        <v>1</v>
      </c>
      <c r="J115" s="34">
        <v>2</v>
      </c>
      <c r="K115" s="34">
        <v>4</v>
      </c>
      <c r="L115" s="34">
        <v>8</v>
      </c>
      <c r="M115" s="32">
        <v>16</v>
      </c>
      <c r="N115" s="34">
        <v>3000</v>
      </c>
      <c r="O115" s="34">
        <v>6000</v>
      </c>
      <c r="P115" s="34">
        <v>12000</v>
      </c>
      <c r="Q115" s="34">
        <v>24000</v>
      </c>
      <c r="R115" s="34">
        <v>48000</v>
      </c>
      <c r="S115" s="34">
        <v>96000</v>
      </c>
      <c r="T115" s="34">
        <v>192000</v>
      </c>
      <c r="U115" s="32">
        <v>384000</v>
      </c>
      <c r="V115" s="34">
        <f ca="1">RSQ(INDIRECT(ADDRESS(ROW(),COLUMN()-9+MATCH(MIN(N115:U115),N115:U115,0)),TRUE):INDIRECT(ADDRESS(ROW(),COLUMN()-9+MATCH(MAX(N115:U115),N115:U115,0)),TRUE),INDIRECT(ADDRESS(ROW(),COLUMN()-17+MATCH(MIN(N115:U115),N115:U115,0)),TRUE):INDIRECT(ADDRESS(ROW(),COLUMN()-17+MATCH(MAX(N115:U115),N115:U115,0)),TRUE))</f>
        <v>1</v>
      </c>
      <c r="W115" s="41">
        <f ca="1">ROUND(SLOPE(INDIRECT(ADDRESS(ROW(),COLUMN()-10+MATCH(MIN(N115:U115),N115:U115,0)),TRUE):INDIRECT(ADDRESS(ROW(),COLUMN()-10+MATCH(MAX(N115:U115),N115:U115,0)),TRUE),INDIRECT(ADDRESS(ROW(),COLUMN()-18+MATCH(MIN(N115:U115),N115:U115,0)),TRUE):INDIRECT(ADDRESS(ROW(),COLUMN()-18+MATCH(MAX(N115:U115),N115:U115,0)),TRUE)),0)</f>
        <v>24000</v>
      </c>
      <c r="Y115" s="35"/>
      <c r="Z115" s="8" t="str">
        <f t="shared" si="10"/>
        <v>D-MCCP</v>
      </c>
      <c r="AA115" s="9" t="str">
        <f t="shared" si="8"/>
        <v>MCCPs X(4)-Cl%</v>
      </c>
      <c r="AB115" s="9" t="str">
        <f t="shared" si="11"/>
        <v>C17</v>
      </c>
      <c r="AC115" s="9" t="str">
        <f t="shared" si="11"/>
        <v>MCCP</v>
      </c>
      <c r="AD115" s="9" t="str">
        <f t="shared" si="11"/>
        <v>C17H24Cl12</v>
      </c>
      <c r="AE115" s="5">
        <f t="shared" ca="1" si="9"/>
        <v>24000</v>
      </c>
      <c r="AF115" s="35"/>
    </row>
    <row r="116" spans="1:32" x14ac:dyDescent="0.2">
      <c r="A116" s="13" t="s">
        <v>120</v>
      </c>
      <c r="B116" s="14" t="s">
        <v>130</v>
      </c>
      <c r="C116" s="14" t="s">
        <v>25</v>
      </c>
      <c r="D116" s="14" t="s">
        <v>100</v>
      </c>
      <c r="E116" s="15" t="s">
        <v>42</v>
      </c>
      <c r="F116" s="16">
        <v>0.125</v>
      </c>
      <c r="G116" s="17">
        <v>0.25</v>
      </c>
      <c r="H116" s="18">
        <v>0.5</v>
      </c>
      <c r="I116" s="18">
        <v>1</v>
      </c>
      <c r="J116" s="18">
        <v>2</v>
      </c>
      <c r="K116" s="18">
        <v>4</v>
      </c>
      <c r="L116" s="18">
        <v>8</v>
      </c>
      <c r="M116" s="15">
        <v>16</v>
      </c>
      <c r="N116" s="17"/>
      <c r="O116" s="17"/>
      <c r="P116" s="18"/>
      <c r="Q116" s="18"/>
      <c r="R116" s="18"/>
      <c r="S116" s="18"/>
      <c r="T116" s="18"/>
      <c r="U116" s="15"/>
      <c r="V116" s="23" t="e">
        <f ca="1">RSQ(INDIRECT(ADDRESS(ROW(),COLUMN()-9+MATCH(MIN(N116:U116),N116:U116,0)),TRUE):INDIRECT(ADDRESS(ROW(),COLUMN()-9+MATCH(MAX(N116:U116),N116:U116,0)),TRUE),INDIRECT(ADDRESS(ROW(),COLUMN()-17+MATCH(MIN(N116:U116),N116:U116,0)),TRUE):INDIRECT(ADDRESS(ROW(),COLUMN()-17+MATCH(MAX(N116:U116),N116:U116,0)),TRUE))</f>
        <v>#N/A</v>
      </c>
      <c r="W116" s="39" t="e">
        <f ca="1">ROUND(SLOPE(INDIRECT(ADDRESS(ROW(),COLUMN()-10+MATCH(MIN(N116:U116),N116:U116,0)),TRUE):INDIRECT(ADDRESS(ROW(),COLUMN()-10+MATCH(MAX(N116:U116),N116:U116,0)),TRUE),INDIRECT(ADDRESS(ROW(),COLUMN()-18+MATCH(MIN(N116:U116),N116:U116,0)),TRUE):INDIRECT(ADDRESS(ROW(),COLUMN()-18+MATCH(MAX(N116:U116),N116:U116,0)),TRUE)),0)</f>
        <v>#N/A</v>
      </c>
      <c r="Y116" s="35"/>
      <c r="Z116" s="12" t="str">
        <f>A116</f>
        <v>E-MCCP</v>
      </c>
      <c r="AA116" s="11" t="str">
        <f t="shared" si="8"/>
        <v>MCCPs X(5)-Cl%</v>
      </c>
      <c r="AB116" s="11" t="str">
        <f t="shared" si="11"/>
        <v>C14</v>
      </c>
      <c r="AC116" s="11" t="str">
        <f t="shared" si="11"/>
        <v>MCCP</v>
      </c>
      <c r="AD116" s="11" t="str">
        <f t="shared" si="11"/>
        <v>C14H24Cl6</v>
      </c>
      <c r="AE116" s="10">
        <f t="shared" ca="1" si="9"/>
        <v>0</v>
      </c>
      <c r="AF116" s="35"/>
    </row>
    <row r="117" spans="1:32" x14ac:dyDescent="0.2">
      <c r="A117" s="21" t="s">
        <v>120</v>
      </c>
      <c r="B117" s="22" t="s">
        <v>130</v>
      </c>
      <c r="C117" s="22" t="s">
        <v>25</v>
      </c>
      <c r="D117" s="22" t="s">
        <v>100</v>
      </c>
      <c r="E117" s="20" t="s">
        <v>43</v>
      </c>
      <c r="F117" s="19">
        <v>0.125</v>
      </c>
      <c r="G117" s="23">
        <v>0.25</v>
      </c>
      <c r="H117" s="23">
        <v>0.5</v>
      </c>
      <c r="I117" s="23">
        <v>1</v>
      </c>
      <c r="J117" s="23">
        <v>2</v>
      </c>
      <c r="K117" s="23">
        <v>4</v>
      </c>
      <c r="L117" s="23">
        <v>8</v>
      </c>
      <c r="M117" s="20">
        <v>16</v>
      </c>
      <c r="N117" s="23"/>
      <c r="O117" s="23"/>
      <c r="P117" s="23"/>
      <c r="Q117" s="23"/>
      <c r="R117" s="23"/>
      <c r="S117" s="23"/>
      <c r="T117" s="23"/>
      <c r="U117" s="20"/>
      <c r="V117" s="23" t="e">
        <f ca="1">RSQ(INDIRECT(ADDRESS(ROW(),COLUMN()-9+MATCH(MIN(N117:U117),N117:U117,0)),TRUE):INDIRECT(ADDRESS(ROW(),COLUMN()-9+MATCH(MAX(N117:U117),N117:U117,0)),TRUE),INDIRECT(ADDRESS(ROW(),COLUMN()-17+MATCH(MIN(N117:U117),N117:U117,0)),TRUE):INDIRECT(ADDRESS(ROW(),COLUMN()-17+MATCH(MAX(N117:U117),N117:U117,0)),TRUE))</f>
        <v>#N/A</v>
      </c>
      <c r="W117" s="40" t="e">
        <f ca="1">ROUND(SLOPE(INDIRECT(ADDRESS(ROW(),COLUMN()-10+MATCH(MIN(N117:U117),N117:U117,0)),TRUE):INDIRECT(ADDRESS(ROW(),COLUMN()-10+MATCH(MAX(N117:U117),N117:U117,0)),TRUE),INDIRECT(ADDRESS(ROW(),COLUMN()-18+MATCH(MIN(N117:U117),N117:U117,0)),TRUE):INDIRECT(ADDRESS(ROW(),COLUMN()-18+MATCH(MAX(N117:U117),N117:U117,0)),TRUE)),0)</f>
        <v>#N/A</v>
      </c>
      <c r="Y117" s="35"/>
      <c r="Z117" s="7" t="str">
        <f t="shared" ref="Z117:Z143" si="12">A117</f>
        <v>E-MCCP</v>
      </c>
      <c r="AA117" s="6" t="str">
        <f t="shared" si="8"/>
        <v>MCCPs X(5)-Cl%</v>
      </c>
      <c r="AB117" s="6" t="str">
        <f t="shared" si="11"/>
        <v>C14</v>
      </c>
      <c r="AC117" s="6" t="str">
        <f t="shared" si="11"/>
        <v>MCCP</v>
      </c>
      <c r="AD117" s="6" t="str">
        <f t="shared" si="11"/>
        <v>C14H23Cl7</v>
      </c>
      <c r="AE117" s="4">
        <f t="shared" ca="1" si="9"/>
        <v>0</v>
      </c>
      <c r="AF117" s="35"/>
    </row>
    <row r="118" spans="1:32" x14ac:dyDescent="0.2">
      <c r="A118" s="21" t="s">
        <v>120</v>
      </c>
      <c r="B118" s="22" t="s">
        <v>130</v>
      </c>
      <c r="C118" s="22" t="s">
        <v>25</v>
      </c>
      <c r="D118" s="22" t="s">
        <v>100</v>
      </c>
      <c r="E118" s="20" t="s">
        <v>44</v>
      </c>
      <c r="F118" s="19">
        <v>0.125</v>
      </c>
      <c r="G118" s="23">
        <v>0.25</v>
      </c>
      <c r="H118" s="23">
        <v>0.5</v>
      </c>
      <c r="I118" s="23">
        <v>1</v>
      </c>
      <c r="J118" s="23">
        <v>2</v>
      </c>
      <c r="K118" s="23">
        <v>4</v>
      </c>
      <c r="L118" s="23">
        <v>8</v>
      </c>
      <c r="M118" s="20">
        <v>16</v>
      </c>
      <c r="N118" s="23"/>
      <c r="O118" s="23"/>
      <c r="P118" s="23"/>
      <c r="Q118" s="23"/>
      <c r="R118" s="23"/>
      <c r="S118" s="23"/>
      <c r="T118" s="23"/>
      <c r="U118" s="20"/>
      <c r="V118" s="23" t="e">
        <f ca="1">RSQ(INDIRECT(ADDRESS(ROW(),COLUMN()-9+MATCH(MIN(N118:U118),N118:U118,0)),TRUE):INDIRECT(ADDRESS(ROW(),COLUMN()-9+MATCH(MAX(N118:U118),N118:U118,0)),TRUE),INDIRECT(ADDRESS(ROW(),COLUMN()-17+MATCH(MIN(N118:U118),N118:U118,0)),TRUE):INDIRECT(ADDRESS(ROW(),COLUMN()-17+MATCH(MAX(N118:U118),N118:U118,0)),TRUE))</f>
        <v>#N/A</v>
      </c>
      <c r="W118" s="40" t="e">
        <f ca="1">ROUND(SLOPE(INDIRECT(ADDRESS(ROW(),COLUMN()-10+MATCH(MIN(N118:U118),N118:U118,0)),TRUE):INDIRECT(ADDRESS(ROW(),COLUMN()-10+MATCH(MAX(N118:U118),N118:U118,0)),TRUE),INDIRECT(ADDRESS(ROW(),COLUMN()-18+MATCH(MIN(N118:U118),N118:U118,0)),TRUE):INDIRECT(ADDRESS(ROW(),COLUMN()-18+MATCH(MAX(N118:U118),N118:U118,0)),TRUE)),0)</f>
        <v>#N/A</v>
      </c>
      <c r="Y118" s="35"/>
      <c r="Z118" s="7" t="str">
        <f t="shared" si="12"/>
        <v>E-MCCP</v>
      </c>
      <c r="AA118" s="6" t="str">
        <f t="shared" si="8"/>
        <v>MCCPs X(5)-Cl%</v>
      </c>
      <c r="AB118" s="6" t="str">
        <f t="shared" si="11"/>
        <v>C14</v>
      </c>
      <c r="AC118" s="6" t="str">
        <f t="shared" si="11"/>
        <v>MCCP</v>
      </c>
      <c r="AD118" s="6" t="str">
        <f t="shared" si="11"/>
        <v>C14H22Cl8</v>
      </c>
      <c r="AE118" s="4">
        <f t="shared" ca="1" si="9"/>
        <v>0</v>
      </c>
      <c r="AF118" s="35"/>
    </row>
    <row r="119" spans="1:32" x14ac:dyDescent="0.2">
      <c r="A119" s="21" t="s">
        <v>120</v>
      </c>
      <c r="B119" s="22" t="s">
        <v>130</v>
      </c>
      <c r="C119" s="22" t="s">
        <v>25</v>
      </c>
      <c r="D119" s="22" t="s">
        <v>100</v>
      </c>
      <c r="E119" s="20" t="s">
        <v>45</v>
      </c>
      <c r="F119" s="19">
        <v>0.125</v>
      </c>
      <c r="G119" s="23">
        <v>0.25</v>
      </c>
      <c r="H119" s="23">
        <v>0.5</v>
      </c>
      <c r="I119" s="23">
        <v>1</v>
      </c>
      <c r="J119" s="23">
        <v>2</v>
      </c>
      <c r="K119" s="23">
        <v>4</v>
      </c>
      <c r="L119" s="23">
        <v>8</v>
      </c>
      <c r="M119" s="20">
        <v>16</v>
      </c>
      <c r="N119" s="23"/>
      <c r="O119" s="23"/>
      <c r="P119" s="23"/>
      <c r="Q119" s="23"/>
      <c r="R119" s="23"/>
      <c r="S119" s="23"/>
      <c r="T119" s="23"/>
      <c r="U119" s="20"/>
      <c r="V119" s="23" t="e">
        <f ca="1">RSQ(INDIRECT(ADDRESS(ROW(),COLUMN()-9+MATCH(MIN(N119:U119),N119:U119,0)),TRUE):INDIRECT(ADDRESS(ROW(),COLUMN()-9+MATCH(MAX(N119:U119),N119:U119,0)),TRUE),INDIRECT(ADDRESS(ROW(),COLUMN()-17+MATCH(MIN(N119:U119),N119:U119,0)),TRUE):INDIRECT(ADDRESS(ROW(),COLUMN()-17+MATCH(MAX(N119:U119),N119:U119,0)),TRUE))</f>
        <v>#N/A</v>
      </c>
      <c r="W119" s="40" t="e">
        <f ca="1">ROUND(SLOPE(INDIRECT(ADDRESS(ROW(),COLUMN()-10+MATCH(MIN(N119:U119),N119:U119,0)),TRUE):INDIRECT(ADDRESS(ROW(),COLUMN()-10+MATCH(MAX(N119:U119),N119:U119,0)),TRUE),INDIRECT(ADDRESS(ROW(),COLUMN()-18+MATCH(MIN(N119:U119),N119:U119,0)),TRUE):INDIRECT(ADDRESS(ROW(),COLUMN()-18+MATCH(MAX(N119:U119),N119:U119,0)),TRUE)),0)</f>
        <v>#N/A</v>
      </c>
      <c r="Y119" s="35"/>
      <c r="Z119" s="7" t="str">
        <f t="shared" si="12"/>
        <v>E-MCCP</v>
      </c>
      <c r="AA119" s="6" t="str">
        <f t="shared" si="8"/>
        <v>MCCPs X(5)-Cl%</v>
      </c>
      <c r="AB119" s="6" t="str">
        <f t="shared" si="11"/>
        <v>C14</v>
      </c>
      <c r="AC119" s="6" t="str">
        <f t="shared" si="11"/>
        <v>MCCP</v>
      </c>
      <c r="AD119" s="6" t="str">
        <f t="shared" si="11"/>
        <v>C14H21Cl9</v>
      </c>
      <c r="AE119" s="4">
        <f t="shared" ca="1" si="9"/>
        <v>0</v>
      </c>
      <c r="AF119" s="35"/>
    </row>
    <row r="120" spans="1:32" x14ac:dyDescent="0.2">
      <c r="A120" s="21" t="s">
        <v>120</v>
      </c>
      <c r="B120" s="22" t="s">
        <v>130</v>
      </c>
      <c r="C120" s="22" t="s">
        <v>25</v>
      </c>
      <c r="D120" s="22" t="s">
        <v>100</v>
      </c>
      <c r="E120" s="20" t="s">
        <v>46</v>
      </c>
      <c r="F120" s="19">
        <v>0.125</v>
      </c>
      <c r="G120" s="23">
        <v>0.25</v>
      </c>
      <c r="H120" s="23">
        <v>0.5</v>
      </c>
      <c r="I120" s="23">
        <v>1</v>
      </c>
      <c r="J120" s="23">
        <v>2</v>
      </c>
      <c r="K120" s="23">
        <v>4</v>
      </c>
      <c r="L120" s="23">
        <v>8</v>
      </c>
      <c r="M120" s="20">
        <v>16</v>
      </c>
      <c r="N120" s="23"/>
      <c r="O120" s="23"/>
      <c r="P120" s="23"/>
      <c r="Q120" s="23"/>
      <c r="R120" s="23"/>
      <c r="S120" s="23"/>
      <c r="T120" s="23"/>
      <c r="U120" s="20"/>
      <c r="V120" s="23" t="e">
        <f ca="1">RSQ(INDIRECT(ADDRESS(ROW(),COLUMN()-9+MATCH(MIN(N120:U120),N120:U120,0)),TRUE):INDIRECT(ADDRESS(ROW(),COLUMN()-9+MATCH(MAX(N120:U120),N120:U120,0)),TRUE),INDIRECT(ADDRESS(ROW(),COLUMN()-17+MATCH(MIN(N120:U120),N120:U120,0)),TRUE):INDIRECT(ADDRESS(ROW(),COLUMN()-17+MATCH(MAX(N120:U120),N120:U120,0)),TRUE))</f>
        <v>#N/A</v>
      </c>
      <c r="W120" s="40" t="e">
        <f ca="1">ROUND(SLOPE(INDIRECT(ADDRESS(ROW(),COLUMN()-10+MATCH(MIN(N120:U120),N120:U120,0)),TRUE):INDIRECT(ADDRESS(ROW(),COLUMN()-10+MATCH(MAX(N120:U120),N120:U120,0)),TRUE),INDIRECT(ADDRESS(ROW(),COLUMN()-18+MATCH(MIN(N120:U120),N120:U120,0)),TRUE):INDIRECT(ADDRESS(ROW(),COLUMN()-18+MATCH(MAX(N120:U120),N120:U120,0)),TRUE)),0)</f>
        <v>#N/A</v>
      </c>
      <c r="Y120" s="35"/>
      <c r="Z120" s="7" t="str">
        <f t="shared" si="12"/>
        <v>E-MCCP</v>
      </c>
      <c r="AA120" s="6" t="str">
        <f t="shared" si="8"/>
        <v>MCCPs X(5)-Cl%</v>
      </c>
      <c r="AB120" s="6" t="str">
        <f t="shared" si="11"/>
        <v>C14</v>
      </c>
      <c r="AC120" s="6" t="str">
        <f t="shared" si="11"/>
        <v>MCCP</v>
      </c>
      <c r="AD120" s="6" t="str">
        <f t="shared" si="11"/>
        <v>C14H20Cl10</v>
      </c>
      <c r="AE120" s="4">
        <f t="shared" ca="1" si="9"/>
        <v>0</v>
      </c>
      <c r="AF120" s="35"/>
    </row>
    <row r="121" spans="1:32" x14ac:dyDescent="0.2">
      <c r="A121" s="21" t="s">
        <v>120</v>
      </c>
      <c r="B121" s="22" t="s">
        <v>130</v>
      </c>
      <c r="C121" s="22" t="s">
        <v>25</v>
      </c>
      <c r="D121" s="22" t="s">
        <v>100</v>
      </c>
      <c r="E121" s="20" t="s">
        <v>47</v>
      </c>
      <c r="F121" s="19">
        <v>0.125</v>
      </c>
      <c r="G121" s="23">
        <v>0.25</v>
      </c>
      <c r="H121" s="23">
        <v>0.5</v>
      </c>
      <c r="I121" s="23">
        <v>1</v>
      </c>
      <c r="J121" s="23">
        <v>2</v>
      </c>
      <c r="K121" s="23">
        <v>4</v>
      </c>
      <c r="L121" s="23">
        <v>8</v>
      </c>
      <c r="M121" s="20">
        <v>16</v>
      </c>
      <c r="N121" s="23"/>
      <c r="O121" s="23"/>
      <c r="P121" s="23"/>
      <c r="Q121" s="23"/>
      <c r="R121" s="23"/>
      <c r="S121" s="23"/>
      <c r="T121" s="23"/>
      <c r="U121" s="20"/>
      <c r="V121" s="23" t="e">
        <f ca="1">RSQ(INDIRECT(ADDRESS(ROW(),COLUMN()-9+MATCH(MIN(N121:U121),N121:U121,0)),TRUE):INDIRECT(ADDRESS(ROW(),COLUMN()-9+MATCH(MAX(N121:U121),N121:U121,0)),TRUE),INDIRECT(ADDRESS(ROW(),COLUMN()-17+MATCH(MIN(N121:U121),N121:U121,0)),TRUE):INDIRECT(ADDRESS(ROW(),COLUMN()-17+MATCH(MAX(N121:U121),N121:U121,0)),TRUE))</f>
        <v>#N/A</v>
      </c>
      <c r="W121" s="40" t="e">
        <f ca="1">ROUND(SLOPE(INDIRECT(ADDRESS(ROW(),COLUMN()-10+MATCH(MIN(N121:U121),N121:U121,0)),TRUE):INDIRECT(ADDRESS(ROW(),COLUMN()-10+MATCH(MAX(N121:U121),N121:U121,0)),TRUE),INDIRECT(ADDRESS(ROW(),COLUMN()-18+MATCH(MIN(N121:U121),N121:U121,0)),TRUE):INDIRECT(ADDRESS(ROW(),COLUMN()-18+MATCH(MAX(N121:U121),N121:U121,0)),TRUE)),0)</f>
        <v>#N/A</v>
      </c>
      <c r="Y121" s="35"/>
      <c r="Z121" s="7" t="str">
        <f t="shared" si="12"/>
        <v>E-MCCP</v>
      </c>
      <c r="AA121" s="6" t="str">
        <f t="shared" si="8"/>
        <v>MCCPs X(5)-Cl%</v>
      </c>
      <c r="AB121" s="6" t="str">
        <f t="shared" si="11"/>
        <v>C14</v>
      </c>
      <c r="AC121" s="6" t="str">
        <f t="shared" si="11"/>
        <v>MCCP</v>
      </c>
      <c r="AD121" s="6" t="str">
        <f t="shared" si="11"/>
        <v>C14H19Cl11</v>
      </c>
      <c r="AE121" s="4">
        <f t="shared" ca="1" si="9"/>
        <v>0</v>
      </c>
      <c r="AF121" s="35"/>
    </row>
    <row r="122" spans="1:32" x14ac:dyDescent="0.2">
      <c r="A122" s="21" t="s">
        <v>120</v>
      </c>
      <c r="B122" s="22" t="s">
        <v>130</v>
      </c>
      <c r="C122" s="22" t="s">
        <v>25</v>
      </c>
      <c r="D122" s="22" t="s">
        <v>100</v>
      </c>
      <c r="E122" s="20" t="s">
        <v>48</v>
      </c>
      <c r="F122" s="25">
        <v>0.125</v>
      </c>
      <c r="G122" s="26">
        <v>0.25</v>
      </c>
      <c r="H122" s="26">
        <v>0.5</v>
      </c>
      <c r="I122" s="26">
        <v>1</v>
      </c>
      <c r="J122" s="26">
        <v>2</v>
      </c>
      <c r="K122" s="26">
        <v>4</v>
      </c>
      <c r="L122" s="26">
        <v>8</v>
      </c>
      <c r="M122" s="24">
        <v>16</v>
      </c>
      <c r="N122" s="23"/>
      <c r="O122" s="23"/>
      <c r="P122" s="23"/>
      <c r="Q122" s="23"/>
      <c r="R122" s="23"/>
      <c r="S122" s="23"/>
      <c r="T122" s="23"/>
      <c r="U122" s="20"/>
      <c r="V122" s="23" t="e">
        <f ca="1">RSQ(INDIRECT(ADDRESS(ROW(),COLUMN()-9+MATCH(MIN(N122:U122),N122:U122,0)),TRUE):INDIRECT(ADDRESS(ROW(),COLUMN()-9+MATCH(MAX(N122:U122),N122:U122,0)),TRUE),INDIRECT(ADDRESS(ROW(),COLUMN()-17+MATCH(MIN(N122:U122),N122:U122,0)),TRUE):INDIRECT(ADDRESS(ROW(),COLUMN()-17+MATCH(MAX(N122:U122),N122:U122,0)),TRUE))</f>
        <v>#N/A</v>
      </c>
      <c r="W122" s="40" t="e">
        <f ca="1">ROUND(SLOPE(INDIRECT(ADDRESS(ROW(),COLUMN()-10+MATCH(MIN(N122:U122),N122:U122,0)),TRUE):INDIRECT(ADDRESS(ROW(),COLUMN()-10+MATCH(MAX(N122:U122),N122:U122,0)),TRUE),INDIRECT(ADDRESS(ROW(),COLUMN()-18+MATCH(MIN(N122:U122),N122:U122,0)),TRUE):INDIRECT(ADDRESS(ROW(),COLUMN()-18+MATCH(MAX(N122:U122),N122:U122,0)),TRUE)),0)</f>
        <v>#N/A</v>
      </c>
      <c r="Y122" s="35"/>
      <c r="Z122" s="7" t="str">
        <f t="shared" si="12"/>
        <v>E-MCCP</v>
      </c>
      <c r="AA122" s="6" t="str">
        <f t="shared" si="8"/>
        <v>MCCPs X(5)-Cl%</v>
      </c>
      <c r="AB122" s="6" t="str">
        <f t="shared" si="11"/>
        <v>C14</v>
      </c>
      <c r="AC122" s="6" t="str">
        <f t="shared" si="11"/>
        <v>MCCP</v>
      </c>
      <c r="AD122" s="6" t="str">
        <f t="shared" si="11"/>
        <v>C14H18Cl12</v>
      </c>
      <c r="AE122" s="4">
        <f t="shared" ca="1" si="9"/>
        <v>0</v>
      </c>
      <c r="AF122" s="35"/>
    </row>
    <row r="123" spans="1:32" x14ac:dyDescent="0.2">
      <c r="A123" s="21" t="s">
        <v>120</v>
      </c>
      <c r="B123" s="22" t="s">
        <v>130</v>
      </c>
      <c r="C123" s="22" t="s">
        <v>26</v>
      </c>
      <c r="D123" s="22" t="s">
        <v>100</v>
      </c>
      <c r="E123" s="20" t="s">
        <v>49</v>
      </c>
      <c r="F123" s="28">
        <v>0.125</v>
      </c>
      <c r="G123" s="29">
        <v>0.25</v>
      </c>
      <c r="H123" s="29">
        <v>0.5</v>
      </c>
      <c r="I123" s="29">
        <v>1</v>
      </c>
      <c r="J123" s="29">
        <v>2</v>
      </c>
      <c r="K123" s="29">
        <v>4</v>
      </c>
      <c r="L123" s="29">
        <v>8</v>
      </c>
      <c r="M123" s="27">
        <v>16</v>
      </c>
      <c r="N123" s="23"/>
      <c r="O123" s="23"/>
      <c r="P123" s="23"/>
      <c r="Q123" s="23"/>
      <c r="R123" s="23"/>
      <c r="S123" s="23"/>
      <c r="T123" s="23"/>
      <c r="U123" s="20"/>
      <c r="V123" s="23" t="e">
        <f ca="1">RSQ(INDIRECT(ADDRESS(ROW(),COLUMN()-9+MATCH(MIN(N123:U123),N123:U123,0)),TRUE):INDIRECT(ADDRESS(ROW(),COLUMN()-9+MATCH(MAX(N123:U123),N123:U123,0)),TRUE),INDIRECT(ADDRESS(ROW(),COLUMN()-17+MATCH(MIN(N123:U123),N123:U123,0)),TRUE):INDIRECT(ADDRESS(ROW(),COLUMN()-17+MATCH(MAX(N123:U123),N123:U123,0)),TRUE))</f>
        <v>#N/A</v>
      </c>
      <c r="W123" s="40" t="e">
        <f ca="1">ROUND(SLOPE(INDIRECT(ADDRESS(ROW(),COLUMN()-10+MATCH(MIN(N123:U123),N123:U123,0)),TRUE):INDIRECT(ADDRESS(ROW(),COLUMN()-10+MATCH(MAX(N123:U123),N123:U123,0)),TRUE),INDIRECT(ADDRESS(ROW(),COLUMN()-18+MATCH(MIN(N123:U123),N123:U123,0)),TRUE):INDIRECT(ADDRESS(ROW(),COLUMN()-18+MATCH(MAX(N123:U123),N123:U123,0)),TRUE)),0)</f>
        <v>#N/A</v>
      </c>
      <c r="Y123" s="35"/>
      <c r="Z123" s="7" t="str">
        <f t="shared" si="12"/>
        <v>E-MCCP</v>
      </c>
      <c r="AA123" s="6" t="str">
        <f t="shared" si="8"/>
        <v>MCCPs X(5)-Cl%</v>
      </c>
      <c r="AB123" s="6" t="str">
        <f t="shared" si="11"/>
        <v>C15</v>
      </c>
      <c r="AC123" s="6" t="str">
        <f t="shared" si="11"/>
        <v>MCCP</v>
      </c>
      <c r="AD123" s="6" t="str">
        <f t="shared" si="11"/>
        <v>C15H26Cl6</v>
      </c>
      <c r="AE123" s="4">
        <f t="shared" ca="1" si="9"/>
        <v>0</v>
      </c>
      <c r="AF123" s="35"/>
    </row>
    <row r="124" spans="1:32" x14ac:dyDescent="0.2">
      <c r="A124" s="21" t="s">
        <v>120</v>
      </c>
      <c r="B124" s="22" t="s">
        <v>130</v>
      </c>
      <c r="C124" s="22" t="s">
        <v>26</v>
      </c>
      <c r="D124" s="22" t="s">
        <v>100</v>
      </c>
      <c r="E124" s="20" t="s">
        <v>50</v>
      </c>
      <c r="F124" s="19">
        <v>0.125</v>
      </c>
      <c r="G124" s="23">
        <v>0.25</v>
      </c>
      <c r="H124" s="23">
        <v>0.5</v>
      </c>
      <c r="I124" s="23">
        <v>1</v>
      </c>
      <c r="J124" s="23">
        <v>2</v>
      </c>
      <c r="K124" s="23">
        <v>4</v>
      </c>
      <c r="L124" s="23">
        <v>8</v>
      </c>
      <c r="M124" s="20">
        <v>16</v>
      </c>
      <c r="N124" s="23"/>
      <c r="O124" s="23"/>
      <c r="P124" s="23"/>
      <c r="Q124" s="23"/>
      <c r="R124" s="23"/>
      <c r="S124" s="23"/>
      <c r="T124" s="23"/>
      <c r="U124" s="20"/>
      <c r="V124" s="23" t="e">
        <f ca="1">RSQ(INDIRECT(ADDRESS(ROW(),COLUMN()-9+MATCH(MIN(N124:U124),N124:U124,0)),TRUE):INDIRECT(ADDRESS(ROW(),COLUMN()-9+MATCH(MAX(N124:U124),N124:U124,0)),TRUE),INDIRECT(ADDRESS(ROW(),COLUMN()-17+MATCH(MIN(N124:U124),N124:U124,0)),TRUE):INDIRECT(ADDRESS(ROW(),COLUMN()-17+MATCH(MAX(N124:U124),N124:U124,0)),TRUE))</f>
        <v>#N/A</v>
      </c>
      <c r="W124" s="40" t="e">
        <f ca="1">ROUND(SLOPE(INDIRECT(ADDRESS(ROW(),COLUMN()-10+MATCH(MIN(N124:U124),N124:U124,0)),TRUE):INDIRECT(ADDRESS(ROW(),COLUMN()-10+MATCH(MAX(N124:U124),N124:U124,0)),TRUE),INDIRECT(ADDRESS(ROW(),COLUMN()-18+MATCH(MIN(N124:U124),N124:U124,0)),TRUE):INDIRECT(ADDRESS(ROW(),COLUMN()-18+MATCH(MAX(N124:U124),N124:U124,0)),TRUE)),0)</f>
        <v>#N/A</v>
      </c>
      <c r="Y124" s="35"/>
      <c r="Z124" s="7" t="str">
        <f t="shared" si="12"/>
        <v>E-MCCP</v>
      </c>
      <c r="AA124" s="6" t="str">
        <f t="shared" si="8"/>
        <v>MCCPs X(5)-Cl%</v>
      </c>
      <c r="AB124" s="6" t="str">
        <f t="shared" si="11"/>
        <v>C15</v>
      </c>
      <c r="AC124" s="6" t="str">
        <f t="shared" si="11"/>
        <v>MCCP</v>
      </c>
      <c r="AD124" s="6" t="str">
        <f t="shared" si="11"/>
        <v>C15H25Cl7</v>
      </c>
      <c r="AE124" s="4">
        <f t="shared" ca="1" si="9"/>
        <v>0</v>
      </c>
      <c r="AF124" s="35"/>
    </row>
    <row r="125" spans="1:32" x14ac:dyDescent="0.2">
      <c r="A125" s="21" t="s">
        <v>120</v>
      </c>
      <c r="B125" s="22" t="s">
        <v>130</v>
      </c>
      <c r="C125" s="22" t="s">
        <v>26</v>
      </c>
      <c r="D125" s="22" t="s">
        <v>100</v>
      </c>
      <c r="E125" s="20" t="s">
        <v>51</v>
      </c>
      <c r="F125" s="19">
        <v>0.125</v>
      </c>
      <c r="G125" s="23">
        <v>0.25</v>
      </c>
      <c r="H125" s="23">
        <v>0.5</v>
      </c>
      <c r="I125" s="23">
        <v>1</v>
      </c>
      <c r="J125" s="23">
        <v>2</v>
      </c>
      <c r="K125" s="23">
        <v>4</v>
      </c>
      <c r="L125" s="23">
        <v>8</v>
      </c>
      <c r="M125" s="20">
        <v>16</v>
      </c>
      <c r="N125" s="23"/>
      <c r="O125" s="23"/>
      <c r="P125" s="23">
        <v>800</v>
      </c>
      <c r="Q125" s="23">
        <v>1600</v>
      </c>
      <c r="R125" s="23">
        <v>3200</v>
      </c>
      <c r="S125" s="23">
        <v>6400</v>
      </c>
      <c r="T125" s="23">
        <v>12800</v>
      </c>
      <c r="U125" s="20">
        <v>25600</v>
      </c>
      <c r="V125" s="23">
        <f ca="1">RSQ(INDIRECT(ADDRESS(ROW(),COLUMN()-9+MATCH(MIN(N125:U125),N125:U125,0)),TRUE):INDIRECT(ADDRESS(ROW(),COLUMN()-9+MATCH(MAX(N125:U125),N125:U125,0)),TRUE),INDIRECT(ADDRESS(ROW(),COLUMN()-17+MATCH(MIN(N125:U125),N125:U125,0)),TRUE):INDIRECT(ADDRESS(ROW(),COLUMN()-17+MATCH(MAX(N125:U125),N125:U125,0)),TRUE))</f>
        <v>1</v>
      </c>
      <c r="W125" s="40">
        <f ca="1">ROUND(SLOPE(INDIRECT(ADDRESS(ROW(),COLUMN()-10+MATCH(MIN(N125:U125),N125:U125,0)),TRUE):INDIRECT(ADDRESS(ROW(),COLUMN()-10+MATCH(MAX(N125:U125),N125:U125,0)),TRUE),INDIRECT(ADDRESS(ROW(),COLUMN()-18+MATCH(MIN(N125:U125),N125:U125,0)),TRUE):INDIRECT(ADDRESS(ROW(),COLUMN()-18+MATCH(MAX(N125:U125),N125:U125,0)),TRUE)),0)</f>
        <v>1600</v>
      </c>
      <c r="Y125" s="35"/>
      <c r="Z125" s="7" t="str">
        <f t="shared" si="12"/>
        <v>E-MCCP</v>
      </c>
      <c r="AA125" s="6" t="str">
        <f t="shared" si="8"/>
        <v>MCCPs X(5)-Cl%</v>
      </c>
      <c r="AB125" s="6" t="str">
        <f t="shared" si="11"/>
        <v>C15</v>
      </c>
      <c r="AC125" s="6" t="str">
        <f t="shared" si="11"/>
        <v>MCCP</v>
      </c>
      <c r="AD125" s="6" t="str">
        <f t="shared" si="11"/>
        <v>C15H24Cl8</v>
      </c>
      <c r="AE125" s="4">
        <f t="shared" ca="1" si="9"/>
        <v>1600</v>
      </c>
      <c r="AF125" s="35"/>
    </row>
    <row r="126" spans="1:32" x14ac:dyDescent="0.2">
      <c r="A126" s="21" t="s">
        <v>120</v>
      </c>
      <c r="B126" s="22" t="s">
        <v>130</v>
      </c>
      <c r="C126" s="22" t="s">
        <v>26</v>
      </c>
      <c r="D126" s="22" t="s">
        <v>100</v>
      </c>
      <c r="E126" s="20" t="s">
        <v>52</v>
      </c>
      <c r="F126" s="19">
        <v>0.125</v>
      </c>
      <c r="G126" s="23">
        <v>0.25</v>
      </c>
      <c r="H126" s="23">
        <v>0.5</v>
      </c>
      <c r="I126" s="23">
        <v>1</v>
      </c>
      <c r="J126" s="23">
        <v>2</v>
      </c>
      <c r="K126" s="23">
        <v>4</v>
      </c>
      <c r="L126" s="23">
        <v>8</v>
      </c>
      <c r="M126" s="20">
        <v>16</v>
      </c>
      <c r="N126" s="23">
        <v>7500</v>
      </c>
      <c r="O126" s="23">
        <v>15000</v>
      </c>
      <c r="P126" s="23">
        <v>30000</v>
      </c>
      <c r="Q126" s="23">
        <v>60000</v>
      </c>
      <c r="R126" s="23">
        <v>120000</v>
      </c>
      <c r="S126" s="23">
        <v>240000</v>
      </c>
      <c r="T126" s="23">
        <v>480000</v>
      </c>
      <c r="U126" s="20">
        <v>960000</v>
      </c>
      <c r="V126" s="23">
        <f ca="1">RSQ(INDIRECT(ADDRESS(ROW(),COLUMN()-9+MATCH(MIN(N126:U126),N126:U126,0)),TRUE):INDIRECT(ADDRESS(ROW(),COLUMN()-9+MATCH(MAX(N126:U126),N126:U126,0)),TRUE),INDIRECT(ADDRESS(ROW(),COLUMN()-17+MATCH(MIN(N126:U126),N126:U126,0)),TRUE):INDIRECT(ADDRESS(ROW(),COLUMN()-17+MATCH(MAX(N126:U126),N126:U126,0)),TRUE))</f>
        <v>1</v>
      </c>
      <c r="W126" s="40">
        <f ca="1">ROUND(SLOPE(INDIRECT(ADDRESS(ROW(),COLUMN()-10+MATCH(MIN(N126:U126),N126:U126,0)),TRUE):INDIRECT(ADDRESS(ROW(),COLUMN()-10+MATCH(MAX(N126:U126),N126:U126,0)),TRUE),INDIRECT(ADDRESS(ROW(),COLUMN()-18+MATCH(MIN(N126:U126),N126:U126,0)),TRUE):INDIRECT(ADDRESS(ROW(),COLUMN()-18+MATCH(MAX(N126:U126),N126:U126,0)),TRUE)),0)</f>
        <v>60000</v>
      </c>
      <c r="Y126" s="35"/>
      <c r="Z126" s="7" t="str">
        <f t="shared" si="12"/>
        <v>E-MCCP</v>
      </c>
      <c r="AA126" s="6" t="str">
        <f t="shared" si="8"/>
        <v>MCCPs X(5)-Cl%</v>
      </c>
      <c r="AB126" s="6" t="str">
        <f t="shared" si="11"/>
        <v>C15</v>
      </c>
      <c r="AC126" s="6" t="str">
        <f t="shared" si="11"/>
        <v>MCCP</v>
      </c>
      <c r="AD126" s="6" t="str">
        <f t="shared" si="11"/>
        <v>C15H23Cl9</v>
      </c>
      <c r="AE126" s="4">
        <f t="shared" ca="1" si="9"/>
        <v>60000</v>
      </c>
      <c r="AF126" s="35"/>
    </row>
    <row r="127" spans="1:32" x14ac:dyDescent="0.2">
      <c r="A127" s="21" t="s">
        <v>120</v>
      </c>
      <c r="B127" s="22" t="s">
        <v>130</v>
      </c>
      <c r="C127" s="22" t="s">
        <v>26</v>
      </c>
      <c r="D127" s="22" t="s">
        <v>100</v>
      </c>
      <c r="E127" s="20" t="s">
        <v>53</v>
      </c>
      <c r="F127" s="19">
        <v>0.125</v>
      </c>
      <c r="G127" s="23">
        <v>0.25</v>
      </c>
      <c r="H127" s="23">
        <v>0.5</v>
      </c>
      <c r="I127" s="23">
        <v>1</v>
      </c>
      <c r="J127" s="23">
        <v>2</v>
      </c>
      <c r="K127" s="23">
        <v>4</v>
      </c>
      <c r="L127" s="23">
        <v>8</v>
      </c>
      <c r="M127" s="20">
        <v>16</v>
      </c>
      <c r="N127" s="23">
        <v>9000</v>
      </c>
      <c r="O127" s="23">
        <v>18000</v>
      </c>
      <c r="P127" s="23">
        <v>36000</v>
      </c>
      <c r="Q127" s="23">
        <v>72000</v>
      </c>
      <c r="R127" s="23">
        <v>144000</v>
      </c>
      <c r="S127" s="23">
        <v>288000</v>
      </c>
      <c r="T127" s="23">
        <v>576000</v>
      </c>
      <c r="U127" s="20">
        <v>1152000</v>
      </c>
      <c r="V127" s="23">
        <f ca="1">RSQ(INDIRECT(ADDRESS(ROW(),COLUMN()-9+MATCH(MIN(N127:U127),N127:U127,0)),TRUE):INDIRECT(ADDRESS(ROW(),COLUMN()-9+MATCH(MAX(N127:U127),N127:U127,0)),TRUE),INDIRECT(ADDRESS(ROW(),COLUMN()-17+MATCH(MIN(N127:U127),N127:U127,0)),TRUE):INDIRECT(ADDRESS(ROW(),COLUMN()-17+MATCH(MAX(N127:U127),N127:U127,0)),TRUE))</f>
        <v>0.99999999999999956</v>
      </c>
      <c r="W127" s="40">
        <f ca="1">ROUND(SLOPE(INDIRECT(ADDRESS(ROW(),COLUMN()-10+MATCH(MIN(N127:U127),N127:U127,0)),TRUE):INDIRECT(ADDRESS(ROW(),COLUMN()-10+MATCH(MAX(N127:U127),N127:U127,0)),TRUE),INDIRECT(ADDRESS(ROW(),COLUMN()-18+MATCH(MIN(N127:U127),N127:U127,0)),TRUE):INDIRECT(ADDRESS(ROW(),COLUMN()-18+MATCH(MAX(N127:U127),N127:U127,0)),TRUE)),0)</f>
        <v>72000</v>
      </c>
      <c r="Y127" s="35"/>
      <c r="Z127" s="7" t="str">
        <f t="shared" si="12"/>
        <v>E-MCCP</v>
      </c>
      <c r="AA127" s="6" t="str">
        <f t="shared" si="8"/>
        <v>MCCPs X(5)-Cl%</v>
      </c>
      <c r="AB127" s="6" t="str">
        <f t="shared" si="11"/>
        <v>C15</v>
      </c>
      <c r="AC127" s="6" t="str">
        <f t="shared" si="11"/>
        <v>MCCP</v>
      </c>
      <c r="AD127" s="6" t="str">
        <f t="shared" si="11"/>
        <v>C15H22Cl10</v>
      </c>
      <c r="AE127" s="4">
        <f t="shared" ca="1" si="9"/>
        <v>72000</v>
      </c>
      <c r="AF127" s="35"/>
    </row>
    <row r="128" spans="1:32" x14ac:dyDescent="0.2">
      <c r="A128" s="21" t="s">
        <v>120</v>
      </c>
      <c r="B128" s="22" t="s">
        <v>130</v>
      </c>
      <c r="C128" s="22" t="s">
        <v>26</v>
      </c>
      <c r="D128" s="22" t="s">
        <v>100</v>
      </c>
      <c r="E128" s="20" t="s">
        <v>54</v>
      </c>
      <c r="F128" s="19">
        <v>0.125</v>
      </c>
      <c r="G128" s="23">
        <v>0.25</v>
      </c>
      <c r="H128" s="23">
        <v>0.5</v>
      </c>
      <c r="I128" s="23">
        <v>1</v>
      </c>
      <c r="J128" s="23">
        <v>2</v>
      </c>
      <c r="K128" s="23">
        <v>4</v>
      </c>
      <c r="L128" s="23">
        <v>8</v>
      </c>
      <c r="M128" s="20">
        <v>16</v>
      </c>
      <c r="N128" s="23">
        <v>8500</v>
      </c>
      <c r="O128" s="23">
        <v>17000</v>
      </c>
      <c r="P128" s="23">
        <v>34000</v>
      </c>
      <c r="Q128" s="23">
        <v>68000</v>
      </c>
      <c r="R128" s="23">
        <v>136000</v>
      </c>
      <c r="S128" s="23">
        <v>272000</v>
      </c>
      <c r="T128" s="23">
        <v>544000</v>
      </c>
      <c r="U128" s="20">
        <v>1088000</v>
      </c>
      <c r="V128" s="23">
        <f ca="1">RSQ(INDIRECT(ADDRESS(ROW(),COLUMN()-9+MATCH(MIN(N128:U128),N128:U128,0)),TRUE):INDIRECT(ADDRESS(ROW(),COLUMN()-9+MATCH(MAX(N128:U128),N128:U128,0)),TRUE),INDIRECT(ADDRESS(ROW(),COLUMN()-17+MATCH(MIN(N128:U128),N128:U128,0)),TRUE):INDIRECT(ADDRESS(ROW(),COLUMN()-17+MATCH(MAX(N128:U128),N128:U128,0)),TRUE))</f>
        <v>0.99999999999999978</v>
      </c>
      <c r="W128" s="40">
        <f ca="1">ROUND(SLOPE(INDIRECT(ADDRESS(ROW(),COLUMN()-10+MATCH(MIN(N128:U128),N128:U128,0)),TRUE):INDIRECT(ADDRESS(ROW(),COLUMN()-10+MATCH(MAX(N128:U128),N128:U128,0)),TRUE),INDIRECT(ADDRESS(ROW(),COLUMN()-18+MATCH(MIN(N128:U128),N128:U128,0)),TRUE):INDIRECT(ADDRESS(ROW(),COLUMN()-18+MATCH(MAX(N128:U128),N128:U128,0)),TRUE)),0)</f>
        <v>68000</v>
      </c>
      <c r="Y128" s="35"/>
      <c r="Z128" s="7" t="str">
        <f t="shared" si="12"/>
        <v>E-MCCP</v>
      </c>
      <c r="AA128" s="6" t="str">
        <f t="shared" si="8"/>
        <v>MCCPs X(5)-Cl%</v>
      </c>
      <c r="AB128" s="6" t="str">
        <f t="shared" si="11"/>
        <v>C15</v>
      </c>
      <c r="AC128" s="6" t="str">
        <f t="shared" si="11"/>
        <v>MCCP</v>
      </c>
      <c r="AD128" s="6" t="str">
        <f t="shared" si="11"/>
        <v>C15H21Cl11</v>
      </c>
      <c r="AE128" s="4">
        <f t="shared" ca="1" si="9"/>
        <v>68000</v>
      </c>
      <c r="AF128" s="35"/>
    </row>
    <row r="129" spans="1:32" x14ac:dyDescent="0.2">
      <c r="A129" s="21" t="s">
        <v>120</v>
      </c>
      <c r="B129" s="22" t="s">
        <v>130</v>
      </c>
      <c r="C129" s="22" t="s">
        <v>26</v>
      </c>
      <c r="D129" s="22" t="s">
        <v>100</v>
      </c>
      <c r="E129" s="20" t="s">
        <v>55</v>
      </c>
      <c r="F129" s="25">
        <v>0.125</v>
      </c>
      <c r="G129" s="26">
        <v>0.25</v>
      </c>
      <c r="H129" s="26">
        <v>0.5</v>
      </c>
      <c r="I129" s="26">
        <v>1</v>
      </c>
      <c r="J129" s="26">
        <v>2</v>
      </c>
      <c r="K129" s="26">
        <v>4</v>
      </c>
      <c r="L129" s="26">
        <v>8</v>
      </c>
      <c r="M129" s="24">
        <v>16</v>
      </c>
      <c r="N129" s="23"/>
      <c r="O129" s="23"/>
      <c r="P129" s="23"/>
      <c r="Q129" s="23"/>
      <c r="R129" s="23"/>
      <c r="S129" s="23"/>
      <c r="T129" s="23"/>
      <c r="U129" s="20"/>
      <c r="V129" s="23" t="e">
        <f ca="1">RSQ(INDIRECT(ADDRESS(ROW(),COLUMN()-9+MATCH(MIN(N129:U129),N129:U129,0)),TRUE):INDIRECT(ADDRESS(ROW(),COLUMN()-9+MATCH(MAX(N129:U129),N129:U129,0)),TRUE),INDIRECT(ADDRESS(ROW(),COLUMN()-17+MATCH(MIN(N129:U129),N129:U129,0)),TRUE):INDIRECT(ADDRESS(ROW(),COLUMN()-17+MATCH(MAX(N129:U129),N129:U129,0)),TRUE))</f>
        <v>#N/A</v>
      </c>
      <c r="W129" s="40" t="e">
        <f ca="1">ROUND(SLOPE(INDIRECT(ADDRESS(ROW(),COLUMN()-10+MATCH(MIN(N129:U129),N129:U129,0)),TRUE):INDIRECT(ADDRESS(ROW(),COLUMN()-10+MATCH(MAX(N129:U129),N129:U129,0)),TRUE),INDIRECT(ADDRESS(ROW(),COLUMN()-18+MATCH(MIN(N129:U129),N129:U129,0)),TRUE):INDIRECT(ADDRESS(ROW(),COLUMN()-18+MATCH(MAX(N129:U129),N129:U129,0)),TRUE)),0)</f>
        <v>#N/A</v>
      </c>
      <c r="Y129" s="35"/>
      <c r="Z129" s="7" t="str">
        <f t="shared" si="12"/>
        <v>E-MCCP</v>
      </c>
      <c r="AA129" s="6" t="str">
        <f t="shared" si="8"/>
        <v>MCCPs X(5)-Cl%</v>
      </c>
      <c r="AB129" s="6" t="str">
        <f t="shared" si="11"/>
        <v>C15</v>
      </c>
      <c r="AC129" s="6" t="str">
        <f t="shared" si="11"/>
        <v>MCCP</v>
      </c>
      <c r="AD129" s="6" t="str">
        <f t="shared" si="11"/>
        <v>C15H20Cl12</v>
      </c>
      <c r="AE129" s="4">
        <f t="shared" ca="1" si="9"/>
        <v>0</v>
      </c>
      <c r="AF129" s="35"/>
    </row>
    <row r="130" spans="1:32" x14ac:dyDescent="0.2">
      <c r="A130" s="21" t="s">
        <v>120</v>
      </c>
      <c r="B130" s="22" t="s">
        <v>130</v>
      </c>
      <c r="C130" s="22" t="s">
        <v>27</v>
      </c>
      <c r="D130" s="22" t="s">
        <v>100</v>
      </c>
      <c r="E130" s="20" t="s">
        <v>56</v>
      </c>
      <c r="F130" s="28">
        <v>0.125</v>
      </c>
      <c r="G130" s="29">
        <v>0.25</v>
      </c>
      <c r="H130" s="29">
        <v>0.5</v>
      </c>
      <c r="I130" s="29">
        <v>1</v>
      </c>
      <c r="J130" s="29">
        <v>2</v>
      </c>
      <c r="K130" s="29">
        <v>4</v>
      </c>
      <c r="L130" s="29">
        <v>8</v>
      </c>
      <c r="M130" s="27">
        <v>16</v>
      </c>
      <c r="N130" s="23"/>
      <c r="O130" s="23"/>
      <c r="P130" s="23"/>
      <c r="Q130" s="23"/>
      <c r="R130" s="23"/>
      <c r="S130" s="23"/>
      <c r="T130" s="23"/>
      <c r="U130" s="20"/>
      <c r="V130" s="23" t="e">
        <f ca="1">RSQ(INDIRECT(ADDRESS(ROW(),COLUMN()-9+MATCH(MIN(N130:U130),N130:U130,0)),TRUE):INDIRECT(ADDRESS(ROW(),COLUMN()-9+MATCH(MAX(N130:U130),N130:U130,0)),TRUE),INDIRECT(ADDRESS(ROW(),COLUMN()-17+MATCH(MIN(N130:U130),N130:U130,0)),TRUE):INDIRECT(ADDRESS(ROW(),COLUMN()-17+MATCH(MAX(N130:U130),N130:U130,0)),TRUE))</f>
        <v>#N/A</v>
      </c>
      <c r="W130" s="40" t="e">
        <f ca="1">ROUND(SLOPE(INDIRECT(ADDRESS(ROW(),COLUMN()-10+MATCH(MIN(N130:U130),N130:U130,0)),TRUE):INDIRECT(ADDRESS(ROW(),COLUMN()-10+MATCH(MAX(N130:U130),N130:U130,0)),TRUE),INDIRECT(ADDRESS(ROW(),COLUMN()-18+MATCH(MIN(N130:U130),N130:U130,0)),TRUE):INDIRECT(ADDRESS(ROW(),COLUMN()-18+MATCH(MAX(N130:U130),N130:U130,0)),TRUE)),0)</f>
        <v>#N/A</v>
      </c>
      <c r="Y130" s="35"/>
      <c r="Z130" s="7" t="str">
        <f t="shared" si="12"/>
        <v>E-MCCP</v>
      </c>
      <c r="AA130" s="6" t="str">
        <f t="shared" si="8"/>
        <v>MCCPs X(5)-Cl%</v>
      </c>
      <c r="AB130" s="6" t="str">
        <f t="shared" si="11"/>
        <v>C16</v>
      </c>
      <c r="AC130" s="6" t="str">
        <f t="shared" si="11"/>
        <v>MCCP</v>
      </c>
      <c r="AD130" s="6" t="str">
        <f t="shared" si="11"/>
        <v>C16H28Cl6</v>
      </c>
      <c r="AE130" s="4">
        <f t="shared" ca="1" si="9"/>
        <v>0</v>
      </c>
      <c r="AF130" s="35"/>
    </row>
    <row r="131" spans="1:32" x14ac:dyDescent="0.2">
      <c r="A131" s="21" t="s">
        <v>120</v>
      </c>
      <c r="B131" s="22" t="s">
        <v>130</v>
      </c>
      <c r="C131" s="22" t="s">
        <v>27</v>
      </c>
      <c r="D131" s="22" t="s">
        <v>100</v>
      </c>
      <c r="E131" s="20" t="s">
        <v>57</v>
      </c>
      <c r="F131" s="19">
        <v>0.125</v>
      </c>
      <c r="G131" s="23">
        <v>0.25</v>
      </c>
      <c r="H131" s="23">
        <v>0.5</v>
      </c>
      <c r="I131" s="23">
        <v>1</v>
      </c>
      <c r="J131" s="23">
        <v>2</v>
      </c>
      <c r="K131" s="23">
        <v>4</v>
      </c>
      <c r="L131" s="23">
        <v>8</v>
      </c>
      <c r="M131" s="20">
        <v>16</v>
      </c>
      <c r="N131" s="23"/>
      <c r="O131" s="23"/>
      <c r="P131" s="23"/>
      <c r="Q131" s="23"/>
      <c r="R131" s="23"/>
      <c r="S131" s="23"/>
      <c r="T131" s="23"/>
      <c r="U131" s="20"/>
      <c r="V131" s="23" t="e">
        <f ca="1">RSQ(INDIRECT(ADDRESS(ROW(),COLUMN()-9+MATCH(MIN(N131:U131),N131:U131,0)),TRUE):INDIRECT(ADDRESS(ROW(),COLUMN()-9+MATCH(MAX(N131:U131),N131:U131,0)),TRUE),INDIRECT(ADDRESS(ROW(),COLUMN()-17+MATCH(MIN(N131:U131),N131:U131,0)),TRUE):INDIRECT(ADDRESS(ROW(),COLUMN()-17+MATCH(MAX(N131:U131),N131:U131,0)),TRUE))</f>
        <v>#N/A</v>
      </c>
      <c r="W131" s="40" t="e">
        <f ca="1">ROUND(SLOPE(INDIRECT(ADDRESS(ROW(),COLUMN()-10+MATCH(MIN(N131:U131),N131:U131,0)),TRUE):INDIRECT(ADDRESS(ROW(),COLUMN()-10+MATCH(MAX(N131:U131),N131:U131,0)),TRUE),INDIRECT(ADDRESS(ROW(),COLUMN()-18+MATCH(MIN(N131:U131),N131:U131,0)),TRUE):INDIRECT(ADDRESS(ROW(),COLUMN()-18+MATCH(MAX(N131:U131),N131:U131,0)),TRUE)),0)</f>
        <v>#N/A</v>
      </c>
      <c r="Y131" s="35"/>
      <c r="Z131" s="7" t="str">
        <f t="shared" si="12"/>
        <v>E-MCCP</v>
      </c>
      <c r="AA131" s="6" t="str">
        <f t="shared" si="8"/>
        <v>MCCPs X(5)-Cl%</v>
      </c>
      <c r="AB131" s="6" t="str">
        <f t="shared" si="11"/>
        <v>C16</v>
      </c>
      <c r="AC131" s="6" t="str">
        <f t="shared" si="11"/>
        <v>MCCP</v>
      </c>
      <c r="AD131" s="6" t="str">
        <f t="shared" si="11"/>
        <v>C16H27Cl7</v>
      </c>
      <c r="AE131" s="4">
        <f t="shared" ca="1" si="9"/>
        <v>0</v>
      </c>
      <c r="AF131" s="35"/>
    </row>
    <row r="132" spans="1:32" x14ac:dyDescent="0.2">
      <c r="A132" s="21" t="s">
        <v>120</v>
      </c>
      <c r="B132" s="22" t="s">
        <v>130</v>
      </c>
      <c r="C132" s="22" t="s">
        <v>27</v>
      </c>
      <c r="D132" s="22" t="s">
        <v>100</v>
      </c>
      <c r="E132" s="20" t="s">
        <v>58</v>
      </c>
      <c r="F132" s="19">
        <v>0.125</v>
      </c>
      <c r="G132" s="23">
        <v>0.25</v>
      </c>
      <c r="H132" s="23">
        <v>0.5</v>
      </c>
      <c r="I132" s="23">
        <v>1</v>
      </c>
      <c r="J132" s="23">
        <v>2</v>
      </c>
      <c r="K132" s="23">
        <v>4</v>
      </c>
      <c r="L132" s="23">
        <v>8</v>
      </c>
      <c r="M132" s="20">
        <v>16</v>
      </c>
      <c r="N132" s="23"/>
      <c r="O132" s="23"/>
      <c r="P132" s="23"/>
      <c r="Q132" s="23"/>
      <c r="R132" s="23"/>
      <c r="S132" s="23"/>
      <c r="T132" s="23"/>
      <c r="U132" s="20"/>
      <c r="V132" s="23" t="e">
        <f ca="1">RSQ(INDIRECT(ADDRESS(ROW(),COLUMN()-9+MATCH(MIN(N132:U132),N132:U132,0)),TRUE):INDIRECT(ADDRESS(ROW(),COLUMN()-9+MATCH(MAX(N132:U132),N132:U132,0)),TRUE),INDIRECT(ADDRESS(ROW(),COLUMN()-17+MATCH(MIN(N132:U132),N132:U132,0)),TRUE):INDIRECT(ADDRESS(ROW(),COLUMN()-17+MATCH(MAX(N132:U132),N132:U132,0)),TRUE))</f>
        <v>#N/A</v>
      </c>
      <c r="W132" s="40" t="e">
        <f ca="1">ROUND(SLOPE(INDIRECT(ADDRESS(ROW(),COLUMN()-10+MATCH(MIN(N132:U132),N132:U132,0)),TRUE):INDIRECT(ADDRESS(ROW(),COLUMN()-10+MATCH(MAX(N132:U132),N132:U132,0)),TRUE),INDIRECT(ADDRESS(ROW(),COLUMN()-18+MATCH(MIN(N132:U132),N132:U132,0)),TRUE):INDIRECT(ADDRESS(ROW(),COLUMN()-18+MATCH(MAX(N132:U132),N132:U132,0)),TRUE)),0)</f>
        <v>#N/A</v>
      </c>
      <c r="Y132" s="35"/>
      <c r="Z132" s="7" t="str">
        <f t="shared" si="12"/>
        <v>E-MCCP</v>
      </c>
      <c r="AA132" s="6" t="str">
        <f t="shared" si="8"/>
        <v>MCCPs X(5)-Cl%</v>
      </c>
      <c r="AB132" s="6" t="str">
        <f t="shared" ref="AB132:AD143" si="13">C132</f>
        <v>C16</v>
      </c>
      <c r="AC132" s="6" t="str">
        <f t="shared" si="13"/>
        <v>MCCP</v>
      </c>
      <c r="AD132" s="6" t="str">
        <f t="shared" si="13"/>
        <v>C16H26Cl8</v>
      </c>
      <c r="AE132" s="4">
        <f t="shared" ca="1" si="9"/>
        <v>0</v>
      </c>
      <c r="AF132" s="35"/>
    </row>
    <row r="133" spans="1:32" x14ac:dyDescent="0.2">
      <c r="A133" s="21" t="s">
        <v>120</v>
      </c>
      <c r="B133" s="22" t="s">
        <v>130</v>
      </c>
      <c r="C133" s="22" t="s">
        <v>27</v>
      </c>
      <c r="D133" s="22" t="s">
        <v>100</v>
      </c>
      <c r="E133" s="20" t="s">
        <v>59</v>
      </c>
      <c r="F133" s="19">
        <v>0.125</v>
      </c>
      <c r="G133" s="23">
        <v>0.25</v>
      </c>
      <c r="H133" s="23">
        <v>0.5</v>
      </c>
      <c r="I133" s="23">
        <v>1</v>
      </c>
      <c r="J133" s="23">
        <v>2</v>
      </c>
      <c r="K133" s="23">
        <v>4</v>
      </c>
      <c r="L133" s="23">
        <v>8</v>
      </c>
      <c r="M133" s="20">
        <v>16</v>
      </c>
      <c r="N133" s="23">
        <v>3000</v>
      </c>
      <c r="O133" s="23">
        <v>6000</v>
      </c>
      <c r="P133" s="23">
        <v>12000</v>
      </c>
      <c r="Q133" s="23">
        <v>24000</v>
      </c>
      <c r="R133" s="23">
        <v>48000</v>
      </c>
      <c r="S133" s="23">
        <v>96000</v>
      </c>
      <c r="T133" s="23">
        <v>192000</v>
      </c>
      <c r="U133" s="20">
        <v>384000</v>
      </c>
      <c r="V133" s="23">
        <f ca="1">RSQ(INDIRECT(ADDRESS(ROW(),COLUMN()-9+MATCH(MIN(N133:U133),N133:U133,0)),TRUE):INDIRECT(ADDRESS(ROW(),COLUMN()-9+MATCH(MAX(N133:U133),N133:U133,0)),TRUE),INDIRECT(ADDRESS(ROW(),COLUMN()-17+MATCH(MIN(N133:U133),N133:U133,0)),TRUE):INDIRECT(ADDRESS(ROW(),COLUMN()-17+MATCH(MAX(N133:U133),N133:U133,0)),TRUE))</f>
        <v>1</v>
      </c>
      <c r="W133" s="40">
        <f ca="1">ROUND(SLOPE(INDIRECT(ADDRESS(ROW(),COLUMN()-10+MATCH(MIN(N133:U133),N133:U133,0)),TRUE):INDIRECT(ADDRESS(ROW(),COLUMN()-10+MATCH(MAX(N133:U133),N133:U133,0)),TRUE),INDIRECT(ADDRESS(ROW(),COLUMN()-18+MATCH(MIN(N133:U133),N133:U133,0)),TRUE):INDIRECT(ADDRESS(ROW(),COLUMN()-18+MATCH(MAX(N133:U133),N133:U133,0)),TRUE)),0)</f>
        <v>24000</v>
      </c>
      <c r="Y133" s="35"/>
      <c r="Z133" s="7" t="str">
        <f t="shared" si="12"/>
        <v>E-MCCP</v>
      </c>
      <c r="AA133" s="6" t="str">
        <f t="shared" ref="AA133:AA143" si="14">IF(ISBLANK(B133),"",B133)</f>
        <v>MCCPs X(5)-Cl%</v>
      </c>
      <c r="AB133" s="6" t="str">
        <f t="shared" si="13"/>
        <v>C16</v>
      </c>
      <c r="AC133" s="6" t="str">
        <f t="shared" si="13"/>
        <v>MCCP</v>
      </c>
      <c r="AD133" s="6" t="str">
        <f t="shared" si="13"/>
        <v>C16H25Cl9</v>
      </c>
      <c r="AE133" s="4">
        <f t="shared" ref="AE133:AE143" ca="1" si="15">IF(ISERROR(W133),0,W133)</f>
        <v>24000</v>
      </c>
      <c r="AF133" s="35"/>
    </row>
    <row r="134" spans="1:32" x14ac:dyDescent="0.2">
      <c r="A134" s="21" t="s">
        <v>120</v>
      </c>
      <c r="B134" s="22" t="s">
        <v>130</v>
      </c>
      <c r="C134" s="22" t="s">
        <v>27</v>
      </c>
      <c r="D134" s="22" t="s">
        <v>100</v>
      </c>
      <c r="E134" s="20" t="s">
        <v>60</v>
      </c>
      <c r="F134" s="19">
        <v>0.125</v>
      </c>
      <c r="G134" s="23">
        <v>0.25</v>
      </c>
      <c r="H134" s="23">
        <v>0.5</v>
      </c>
      <c r="I134" s="23">
        <v>1</v>
      </c>
      <c r="J134" s="23">
        <v>2</v>
      </c>
      <c r="K134" s="23">
        <v>4</v>
      </c>
      <c r="L134" s="23">
        <v>8</v>
      </c>
      <c r="M134" s="20">
        <v>16</v>
      </c>
      <c r="N134" s="23">
        <v>7300</v>
      </c>
      <c r="O134" s="23">
        <v>14600</v>
      </c>
      <c r="P134" s="23">
        <v>29200</v>
      </c>
      <c r="Q134" s="23">
        <v>58400</v>
      </c>
      <c r="R134" s="23">
        <v>116800</v>
      </c>
      <c r="S134" s="23">
        <v>233600</v>
      </c>
      <c r="T134" s="23">
        <v>467200</v>
      </c>
      <c r="U134" s="20">
        <v>934400</v>
      </c>
      <c r="V134" s="23">
        <f ca="1">RSQ(INDIRECT(ADDRESS(ROW(),COLUMN()-9+MATCH(MIN(N134:U134),N134:U134,0)),TRUE):INDIRECT(ADDRESS(ROW(),COLUMN()-9+MATCH(MAX(N134:U134),N134:U134,0)),TRUE),INDIRECT(ADDRESS(ROW(),COLUMN()-17+MATCH(MIN(N134:U134),N134:U134,0)),TRUE):INDIRECT(ADDRESS(ROW(),COLUMN()-17+MATCH(MAX(N134:U134),N134:U134,0)),TRUE))</f>
        <v>1</v>
      </c>
      <c r="W134" s="40">
        <f ca="1">ROUND(SLOPE(INDIRECT(ADDRESS(ROW(),COLUMN()-10+MATCH(MIN(N134:U134),N134:U134,0)),TRUE):INDIRECT(ADDRESS(ROW(),COLUMN()-10+MATCH(MAX(N134:U134),N134:U134,0)),TRUE),INDIRECT(ADDRESS(ROW(),COLUMN()-18+MATCH(MIN(N134:U134),N134:U134,0)),TRUE):INDIRECT(ADDRESS(ROW(),COLUMN()-18+MATCH(MAX(N134:U134),N134:U134,0)),TRUE)),0)</f>
        <v>58400</v>
      </c>
      <c r="Y134" s="35"/>
      <c r="Z134" s="7" t="str">
        <f t="shared" si="12"/>
        <v>E-MCCP</v>
      </c>
      <c r="AA134" s="6" t="str">
        <f t="shared" si="14"/>
        <v>MCCPs X(5)-Cl%</v>
      </c>
      <c r="AB134" s="6" t="str">
        <f t="shared" si="13"/>
        <v>C16</v>
      </c>
      <c r="AC134" s="6" t="str">
        <f t="shared" si="13"/>
        <v>MCCP</v>
      </c>
      <c r="AD134" s="6" t="str">
        <f t="shared" si="13"/>
        <v>C16H24Cl10</v>
      </c>
      <c r="AE134" s="4">
        <f t="shared" ca="1" si="15"/>
        <v>58400</v>
      </c>
      <c r="AF134" s="35"/>
    </row>
    <row r="135" spans="1:32" x14ac:dyDescent="0.2">
      <c r="A135" s="21" t="s">
        <v>120</v>
      </c>
      <c r="B135" s="22" t="s">
        <v>130</v>
      </c>
      <c r="C135" s="22" t="s">
        <v>27</v>
      </c>
      <c r="D135" s="22" t="s">
        <v>100</v>
      </c>
      <c r="E135" s="20" t="s">
        <v>61</v>
      </c>
      <c r="F135" s="19">
        <v>0.125</v>
      </c>
      <c r="G135" s="23">
        <v>0.25</v>
      </c>
      <c r="H135" s="23">
        <v>0.5</v>
      </c>
      <c r="I135" s="23">
        <v>1</v>
      </c>
      <c r="J135" s="23">
        <v>2</v>
      </c>
      <c r="K135" s="23">
        <v>4</v>
      </c>
      <c r="L135" s="23">
        <v>8</v>
      </c>
      <c r="M135" s="20">
        <v>16</v>
      </c>
      <c r="N135" s="23">
        <v>9980</v>
      </c>
      <c r="O135" s="23">
        <v>19960</v>
      </c>
      <c r="P135" s="23">
        <v>39920</v>
      </c>
      <c r="Q135" s="23">
        <v>79840</v>
      </c>
      <c r="R135" s="23">
        <v>159680</v>
      </c>
      <c r="S135" s="23">
        <v>319360</v>
      </c>
      <c r="T135" s="23">
        <v>638720</v>
      </c>
      <c r="U135" s="20">
        <v>1277440</v>
      </c>
      <c r="V135" s="23">
        <f ca="1">RSQ(INDIRECT(ADDRESS(ROW(),COLUMN()-9+MATCH(MIN(N135:U135),N135:U135,0)),TRUE):INDIRECT(ADDRESS(ROW(),COLUMN()-9+MATCH(MAX(N135:U135),N135:U135,0)),TRUE),INDIRECT(ADDRESS(ROW(),COLUMN()-17+MATCH(MIN(N135:U135),N135:U135,0)),TRUE):INDIRECT(ADDRESS(ROW(),COLUMN()-17+MATCH(MAX(N135:U135),N135:U135,0)),TRUE))</f>
        <v>1</v>
      </c>
      <c r="W135" s="40">
        <f ca="1">ROUND(SLOPE(INDIRECT(ADDRESS(ROW(),COLUMN()-10+MATCH(MIN(N135:U135),N135:U135,0)),TRUE):INDIRECT(ADDRESS(ROW(),COLUMN()-10+MATCH(MAX(N135:U135),N135:U135,0)),TRUE),INDIRECT(ADDRESS(ROW(),COLUMN()-18+MATCH(MIN(N135:U135),N135:U135,0)),TRUE):INDIRECT(ADDRESS(ROW(),COLUMN()-18+MATCH(MAX(N135:U135),N135:U135,0)),TRUE)),0)</f>
        <v>79840</v>
      </c>
      <c r="Y135" s="35"/>
      <c r="Z135" s="7" t="str">
        <f t="shared" si="12"/>
        <v>E-MCCP</v>
      </c>
      <c r="AA135" s="6" t="str">
        <f t="shared" si="14"/>
        <v>MCCPs X(5)-Cl%</v>
      </c>
      <c r="AB135" s="6" t="str">
        <f t="shared" si="13"/>
        <v>C16</v>
      </c>
      <c r="AC135" s="6" t="str">
        <f t="shared" si="13"/>
        <v>MCCP</v>
      </c>
      <c r="AD135" s="6" t="str">
        <f t="shared" si="13"/>
        <v>C16H23Cl11</v>
      </c>
      <c r="AE135" s="4">
        <f t="shared" ca="1" si="15"/>
        <v>79840</v>
      </c>
      <c r="AF135" s="35"/>
    </row>
    <row r="136" spans="1:32" x14ac:dyDescent="0.2">
      <c r="A136" s="21" t="s">
        <v>120</v>
      </c>
      <c r="B136" s="22" t="s">
        <v>130</v>
      </c>
      <c r="C136" s="22" t="s">
        <v>27</v>
      </c>
      <c r="D136" s="22" t="s">
        <v>100</v>
      </c>
      <c r="E136" s="20" t="s">
        <v>62</v>
      </c>
      <c r="F136" s="25">
        <v>0.125</v>
      </c>
      <c r="G136" s="26">
        <v>0.25</v>
      </c>
      <c r="H136" s="26">
        <v>0.5</v>
      </c>
      <c r="I136" s="26">
        <v>1</v>
      </c>
      <c r="J136" s="26">
        <v>2</v>
      </c>
      <c r="K136" s="26">
        <v>4</v>
      </c>
      <c r="L136" s="26">
        <v>8</v>
      </c>
      <c r="M136" s="24">
        <v>16</v>
      </c>
      <c r="N136" s="23">
        <v>7530</v>
      </c>
      <c r="O136" s="23">
        <v>15060</v>
      </c>
      <c r="P136" s="23">
        <v>30120</v>
      </c>
      <c r="Q136" s="23">
        <v>60240</v>
      </c>
      <c r="R136" s="23">
        <v>120480</v>
      </c>
      <c r="S136" s="23">
        <v>240960</v>
      </c>
      <c r="T136" s="23">
        <v>481920</v>
      </c>
      <c r="U136" s="20">
        <v>963840</v>
      </c>
      <c r="V136" s="23">
        <f ca="1">RSQ(INDIRECT(ADDRESS(ROW(),COLUMN()-9+MATCH(MIN(N136:U136),N136:U136,0)),TRUE):INDIRECT(ADDRESS(ROW(),COLUMN()-9+MATCH(MAX(N136:U136),N136:U136,0)),TRUE),INDIRECT(ADDRESS(ROW(),COLUMN()-17+MATCH(MIN(N136:U136),N136:U136,0)),TRUE):INDIRECT(ADDRESS(ROW(),COLUMN()-17+MATCH(MAX(N136:U136),N136:U136,0)),TRUE))</f>
        <v>1</v>
      </c>
      <c r="W136" s="40">
        <f ca="1">ROUND(SLOPE(INDIRECT(ADDRESS(ROW(),COLUMN()-10+MATCH(MIN(N136:U136),N136:U136,0)),TRUE):INDIRECT(ADDRESS(ROW(),COLUMN()-10+MATCH(MAX(N136:U136),N136:U136,0)),TRUE),INDIRECT(ADDRESS(ROW(),COLUMN()-18+MATCH(MIN(N136:U136),N136:U136,0)),TRUE):INDIRECT(ADDRESS(ROW(),COLUMN()-18+MATCH(MAX(N136:U136),N136:U136,0)),TRUE)),0)</f>
        <v>60240</v>
      </c>
      <c r="Y136" s="35"/>
      <c r="Z136" s="7" t="str">
        <f t="shared" si="12"/>
        <v>E-MCCP</v>
      </c>
      <c r="AA136" s="6" t="str">
        <f t="shared" si="14"/>
        <v>MCCPs X(5)-Cl%</v>
      </c>
      <c r="AB136" s="6" t="str">
        <f t="shared" si="13"/>
        <v>C16</v>
      </c>
      <c r="AC136" s="6" t="str">
        <f t="shared" si="13"/>
        <v>MCCP</v>
      </c>
      <c r="AD136" s="6" t="str">
        <f t="shared" si="13"/>
        <v>C16H22Cl12</v>
      </c>
      <c r="AE136" s="4">
        <f t="shared" ca="1" si="15"/>
        <v>60240</v>
      </c>
      <c r="AF136" s="35"/>
    </row>
    <row r="137" spans="1:32" x14ac:dyDescent="0.2">
      <c r="A137" s="21" t="s">
        <v>120</v>
      </c>
      <c r="B137" s="22" t="s">
        <v>130</v>
      </c>
      <c r="C137" s="22" t="s">
        <v>28</v>
      </c>
      <c r="D137" s="22" t="s">
        <v>100</v>
      </c>
      <c r="E137" s="20" t="s">
        <v>63</v>
      </c>
      <c r="F137" s="19">
        <v>0.125</v>
      </c>
      <c r="G137" s="23">
        <v>0.25</v>
      </c>
      <c r="H137" s="23">
        <v>0.5</v>
      </c>
      <c r="I137" s="23">
        <v>1</v>
      </c>
      <c r="J137" s="23">
        <v>2</v>
      </c>
      <c r="K137" s="23">
        <v>4</v>
      </c>
      <c r="L137" s="23">
        <v>8</v>
      </c>
      <c r="M137" s="20">
        <v>16</v>
      </c>
      <c r="N137" s="23"/>
      <c r="O137" s="23"/>
      <c r="P137" s="23"/>
      <c r="Q137" s="23"/>
      <c r="R137" s="23"/>
      <c r="S137" s="23"/>
      <c r="T137" s="23"/>
      <c r="U137" s="20"/>
      <c r="V137" s="23" t="e">
        <f ca="1">RSQ(INDIRECT(ADDRESS(ROW(),COLUMN()-9+MATCH(MIN(N137:U137),N137:U137,0)),TRUE):INDIRECT(ADDRESS(ROW(),COLUMN()-9+MATCH(MAX(N137:U137),N137:U137,0)),TRUE),INDIRECT(ADDRESS(ROW(),COLUMN()-17+MATCH(MIN(N137:U137),N137:U137,0)),TRUE):INDIRECT(ADDRESS(ROW(),COLUMN()-17+MATCH(MAX(N137:U137),N137:U137,0)),TRUE))</f>
        <v>#N/A</v>
      </c>
      <c r="W137" s="40" t="e">
        <f ca="1">ROUND(SLOPE(INDIRECT(ADDRESS(ROW(),COLUMN()-10+MATCH(MIN(N137:U137),N137:U137,0)),TRUE):INDIRECT(ADDRESS(ROW(),COLUMN()-10+MATCH(MAX(N137:U137),N137:U137,0)),TRUE),INDIRECT(ADDRESS(ROW(),COLUMN()-18+MATCH(MIN(N137:U137),N137:U137,0)),TRUE):INDIRECT(ADDRESS(ROW(),COLUMN()-18+MATCH(MAX(N137:U137),N137:U137,0)),TRUE)),0)</f>
        <v>#N/A</v>
      </c>
      <c r="Y137" s="35"/>
      <c r="Z137" s="7" t="str">
        <f t="shared" si="12"/>
        <v>E-MCCP</v>
      </c>
      <c r="AA137" s="6" t="str">
        <f t="shared" si="14"/>
        <v>MCCPs X(5)-Cl%</v>
      </c>
      <c r="AB137" s="6" t="str">
        <f t="shared" si="13"/>
        <v>C17</v>
      </c>
      <c r="AC137" s="6" t="str">
        <f t="shared" si="13"/>
        <v>MCCP</v>
      </c>
      <c r="AD137" s="6" t="str">
        <f t="shared" si="13"/>
        <v>C17H30Cl6</v>
      </c>
      <c r="AE137" s="4">
        <f t="shared" ca="1" si="15"/>
        <v>0</v>
      </c>
      <c r="AF137" s="35"/>
    </row>
    <row r="138" spans="1:32" x14ac:dyDescent="0.2">
      <c r="A138" s="21" t="s">
        <v>120</v>
      </c>
      <c r="B138" s="22" t="s">
        <v>130</v>
      </c>
      <c r="C138" s="22" t="s">
        <v>28</v>
      </c>
      <c r="D138" s="22" t="s">
        <v>100</v>
      </c>
      <c r="E138" s="20" t="s">
        <v>64</v>
      </c>
      <c r="F138" s="19">
        <v>0.125</v>
      </c>
      <c r="G138" s="23">
        <v>0.25</v>
      </c>
      <c r="H138" s="23">
        <v>0.5</v>
      </c>
      <c r="I138" s="23">
        <v>1</v>
      </c>
      <c r="J138" s="23">
        <v>2</v>
      </c>
      <c r="K138" s="23">
        <v>4</v>
      </c>
      <c r="L138" s="23">
        <v>8</v>
      </c>
      <c r="M138" s="20">
        <v>16</v>
      </c>
      <c r="N138" s="23"/>
      <c r="O138" s="23"/>
      <c r="P138" s="23"/>
      <c r="Q138" s="23"/>
      <c r="R138" s="23"/>
      <c r="S138" s="23"/>
      <c r="T138" s="23"/>
      <c r="U138" s="20"/>
      <c r="V138" s="23" t="e">
        <f ca="1">RSQ(INDIRECT(ADDRESS(ROW(),COLUMN()-9+MATCH(MIN(N138:U138),N138:U138,0)),TRUE):INDIRECT(ADDRESS(ROW(),COLUMN()-9+MATCH(MAX(N138:U138),N138:U138,0)),TRUE),INDIRECT(ADDRESS(ROW(),COLUMN()-17+MATCH(MIN(N138:U138),N138:U138,0)),TRUE):INDIRECT(ADDRESS(ROW(),COLUMN()-17+MATCH(MAX(N138:U138),N138:U138,0)),TRUE))</f>
        <v>#N/A</v>
      </c>
      <c r="W138" s="40" t="e">
        <f ca="1">ROUND(SLOPE(INDIRECT(ADDRESS(ROW(),COLUMN()-10+MATCH(MIN(N138:U138),N138:U138,0)),TRUE):INDIRECT(ADDRESS(ROW(),COLUMN()-10+MATCH(MAX(N138:U138),N138:U138,0)),TRUE),INDIRECT(ADDRESS(ROW(),COLUMN()-18+MATCH(MIN(N138:U138),N138:U138,0)),TRUE):INDIRECT(ADDRESS(ROW(),COLUMN()-18+MATCH(MAX(N138:U138),N138:U138,0)),TRUE)),0)</f>
        <v>#N/A</v>
      </c>
      <c r="Y138" s="35"/>
      <c r="Z138" s="7" t="str">
        <f t="shared" si="12"/>
        <v>E-MCCP</v>
      </c>
      <c r="AA138" s="6" t="str">
        <f t="shared" si="14"/>
        <v>MCCPs X(5)-Cl%</v>
      </c>
      <c r="AB138" s="6" t="str">
        <f t="shared" si="13"/>
        <v>C17</v>
      </c>
      <c r="AC138" s="6" t="str">
        <f t="shared" si="13"/>
        <v>MCCP</v>
      </c>
      <c r="AD138" s="6" t="str">
        <f t="shared" si="13"/>
        <v>C17H29Cl7</v>
      </c>
      <c r="AE138" s="4">
        <f t="shared" ca="1" si="15"/>
        <v>0</v>
      </c>
      <c r="AF138" s="35"/>
    </row>
    <row r="139" spans="1:32" x14ac:dyDescent="0.2">
      <c r="A139" s="21" t="s">
        <v>120</v>
      </c>
      <c r="B139" s="22" t="s">
        <v>130</v>
      </c>
      <c r="C139" s="22" t="s">
        <v>28</v>
      </c>
      <c r="D139" s="22" t="s">
        <v>100</v>
      </c>
      <c r="E139" s="20" t="s">
        <v>65</v>
      </c>
      <c r="F139" s="19">
        <v>0.125</v>
      </c>
      <c r="G139" s="23">
        <v>0.25</v>
      </c>
      <c r="H139" s="23">
        <v>0.5</v>
      </c>
      <c r="I139" s="23">
        <v>1</v>
      </c>
      <c r="J139" s="23">
        <v>2</v>
      </c>
      <c r="K139" s="23">
        <v>4</v>
      </c>
      <c r="L139" s="23">
        <v>8</v>
      </c>
      <c r="M139" s="20">
        <v>16</v>
      </c>
      <c r="N139" s="23"/>
      <c r="O139" s="23"/>
      <c r="P139" s="23"/>
      <c r="Q139" s="23"/>
      <c r="R139" s="23"/>
      <c r="S139" s="23"/>
      <c r="T139" s="23"/>
      <c r="U139" s="20"/>
      <c r="V139" s="23" t="e">
        <f ca="1">RSQ(INDIRECT(ADDRESS(ROW(),COLUMN()-9+MATCH(MIN(N139:U139),N139:U139,0)),TRUE):INDIRECT(ADDRESS(ROW(),COLUMN()-9+MATCH(MAX(N139:U139),N139:U139,0)),TRUE),INDIRECT(ADDRESS(ROW(),COLUMN()-17+MATCH(MIN(N139:U139),N139:U139,0)),TRUE):INDIRECT(ADDRESS(ROW(),COLUMN()-17+MATCH(MAX(N139:U139),N139:U139,0)),TRUE))</f>
        <v>#N/A</v>
      </c>
      <c r="W139" s="40" t="e">
        <f ca="1">ROUND(SLOPE(INDIRECT(ADDRESS(ROW(),COLUMN()-10+MATCH(MIN(N139:U139),N139:U139,0)),TRUE):INDIRECT(ADDRESS(ROW(),COLUMN()-10+MATCH(MAX(N139:U139),N139:U139,0)),TRUE),INDIRECT(ADDRESS(ROW(),COLUMN()-18+MATCH(MIN(N139:U139),N139:U139,0)),TRUE):INDIRECT(ADDRESS(ROW(),COLUMN()-18+MATCH(MAX(N139:U139),N139:U139,0)),TRUE)),0)</f>
        <v>#N/A</v>
      </c>
      <c r="Y139" s="35"/>
      <c r="Z139" s="7" t="str">
        <f t="shared" si="12"/>
        <v>E-MCCP</v>
      </c>
      <c r="AA139" s="6" t="str">
        <f t="shared" si="14"/>
        <v>MCCPs X(5)-Cl%</v>
      </c>
      <c r="AB139" s="6" t="str">
        <f t="shared" si="13"/>
        <v>C17</v>
      </c>
      <c r="AC139" s="6" t="str">
        <f t="shared" si="13"/>
        <v>MCCP</v>
      </c>
      <c r="AD139" s="6" t="str">
        <f t="shared" si="13"/>
        <v>C17H28Cl8</v>
      </c>
      <c r="AE139" s="4">
        <f t="shared" ca="1" si="15"/>
        <v>0</v>
      </c>
      <c r="AF139" s="35"/>
    </row>
    <row r="140" spans="1:32" x14ac:dyDescent="0.2">
      <c r="A140" s="21" t="s">
        <v>120</v>
      </c>
      <c r="B140" s="22" t="s">
        <v>130</v>
      </c>
      <c r="C140" s="22" t="s">
        <v>28</v>
      </c>
      <c r="D140" s="22" t="s">
        <v>100</v>
      </c>
      <c r="E140" s="20" t="s">
        <v>66</v>
      </c>
      <c r="F140" s="19">
        <v>0.125</v>
      </c>
      <c r="G140" s="23">
        <v>0.25</v>
      </c>
      <c r="H140" s="23">
        <v>0.5</v>
      </c>
      <c r="I140" s="23">
        <v>1</v>
      </c>
      <c r="J140" s="23">
        <v>2</v>
      </c>
      <c r="K140" s="23">
        <v>4</v>
      </c>
      <c r="L140" s="23">
        <v>8</v>
      </c>
      <c r="M140" s="20">
        <v>16</v>
      </c>
      <c r="N140" s="23"/>
      <c r="O140" s="23"/>
      <c r="P140" s="23"/>
      <c r="Q140" s="23"/>
      <c r="R140" s="23"/>
      <c r="S140" s="23"/>
      <c r="T140" s="23"/>
      <c r="U140" s="20"/>
      <c r="V140" s="23" t="e">
        <f ca="1">RSQ(INDIRECT(ADDRESS(ROW(),COLUMN()-9+MATCH(MIN(N140:U140),N140:U140,0)),TRUE):INDIRECT(ADDRESS(ROW(),COLUMN()-9+MATCH(MAX(N140:U140),N140:U140,0)),TRUE),INDIRECT(ADDRESS(ROW(),COLUMN()-17+MATCH(MIN(N140:U140),N140:U140,0)),TRUE):INDIRECT(ADDRESS(ROW(),COLUMN()-17+MATCH(MAX(N140:U140),N140:U140,0)),TRUE))</f>
        <v>#N/A</v>
      </c>
      <c r="W140" s="40" t="e">
        <f ca="1">ROUND(SLOPE(INDIRECT(ADDRESS(ROW(),COLUMN()-10+MATCH(MIN(N140:U140),N140:U140,0)),TRUE):INDIRECT(ADDRESS(ROW(),COLUMN()-10+MATCH(MAX(N140:U140),N140:U140,0)),TRUE),INDIRECT(ADDRESS(ROW(),COLUMN()-18+MATCH(MIN(N140:U140),N140:U140,0)),TRUE):INDIRECT(ADDRESS(ROW(),COLUMN()-18+MATCH(MAX(N140:U140),N140:U140,0)),TRUE)),0)</f>
        <v>#N/A</v>
      </c>
      <c r="Y140" s="35"/>
      <c r="Z140" s="7" t="str">
        <f t="shared" si="12"/>
        <v>E-MCCP</v>
      </c>
      <c r="AA140" s="6" t="str">
        <f t="shared" si="14"/>
        <v>MCCPs X(5)-Cl%</v>
      </c>
      <c r="AB140" s="6" t="str">
        <f t="shared" si="13"/>
        <v>C17</v>
      </c>
      <c r="AC140" s="6" t="str">
        <f t="shared" si="13"/>
        <v>MCCP</v>
      </c>
      <c r="AD140" s="6" t="str">
        <f t="shared" si="13"/>
        <v>C17H27Cl9</v>
      </c>
      <c r="AE140" s="4">
        <f t="shared" ca="1" si="15"/>
        <v>0</v>
      </c>
      <c r="AF140" s="35"/>
    </row>
    <row r="141" spans="1:32" x14ac:dyDescent="0.2">
      <c r="A141" s="21" t="s">
        <v>120</v>
      </c>
      <c r="B141" s="22" t="s">
        <v>130</v>
      </c>
      <c r="C141" s="22" t="s">
        <v>28</v>
      </c>
      <c r="D141" s="22" t="s">
        <v>100</v>
      </c>
      <c r="E141" s="20" t="s">
        <v>67</v>
      </c>
      <c r="F141" s="19">
        <v>0.125</v>
      </c>
      <c r="G141" s="23">
        <v>0.25</v>
      </c>
      <c r="H141" s="23">
        <v>0.5</v>
      </c>
      <c r="I141" s="23">
        <v>1</v>
      </c>
      <c r="J141" s="23">
        <v>2</v>
      </c>
      <c r="K141" s="23">
        <v>4</v>
      </c>
      <c r="L141" s="23">
        <v>8</v>
      </c>
      <c r="M141" s="20">
        <v>16</v>
      </c>
      <c r="N141" s="23"/>
      <c r="O141" s="23"/>
      <c r="P141" s="23"/>
      <c r="Q141" s="23"/>
      <c r="R141" s="23"/>
      <c r="S141" s="23"/>
      <c r="T141" s="23"/>
      <c r="U141" s="20"/>
      <c r="V141" s="23" t="e">
        <f ca="1">RSQ(INDIRECT(ADDRESS(ROW(),COLUMN()-9+MATCH(MIN(N141:U141),N141:U141,0)),TRUE):INDIRECT(ADDRESS(ROW(),COLUMN()-9+MATCH(MAX(N141:U141),N141:U141,0)),TRUE),INDIRECT(ADDRESS(ROW(),COLUMN()-17+MATCH(MIN(N141:U141),N141:U141,0)),TRUE):INDIRECT(ADDRESS(ROW(),COLUMN()-17+MATCH(MAX(N141:U141),N141:U141,0)),TRUE))</f>
        <v>#N/A</v>
      </c>
      <c r="W141" s="40" t="e">
        <f ca="1">ROUND(SLOPE(INDIRECT(ADDRESS(ROW(),COLUMN()-10+MATCH(MIN(N141:U141),N141:U141,0)),TRUE):INDIRECT(ADDRESS(ROW(),COLUMN()-10+MATCH(MAX(N141:U141),N141:U141,0)),TRUE),INDIRECT(ADDRESS(ROW(),COLUMN()-18+MATCH(MIN(N141:U141),N141:U141,0)),TRUE):INDIRECT(ADDRESS(ROW(),COLUMN()-18+MATCH(MAX(N141:U141),N141:U141,0)),TRUE)),0)</f>
        <v>#N/A</v>
      </c>
      <c r="Y141" s="35"/>
      <c r="Z141" s="7" t="str">
        <f t="shared" si="12"/>
        <v>E-MCCP</v>
      </c>
      <c r="AA141" s="6" t="str">
        <f t="shared" si="14"/>
        <v>MCCPs X(5)-Cl%</v>
      </c>
      <c r="AB141" s="6" t="str">
        <f t="shared" si="13"/>
        <v>C17</v>
      </c>
      <c r="AC141" s="6" t="str">
        <f t="shared" si="13"/>
        <v>MCCP</v>
      </c>
      <c r="AD141" s="6" t="str">
        <f t="shared" si="13"/>
        <v>C17H26Cl10</v>
      </c>
      <c r="AE141" s="4">
        <f t="shared" ca="1" si="15"/>
        <v>0</v>
      </c>
      <c r="AF141" s="35"/>
    </row>
    <row r="142" spans="1:32" x14ac:dyDescent="0.2">
      <c r="A142" s="21" t="s">
        <v>120</v>
      </c>
      <c r="B142" s="22" t="s">
        <v>130</v>
      </c>
      <c r="C142" s="22" t="s">
        <v>28</v>
      </c>
      <c r="D142" s="22" t="s">
        <v>100</v>
      </c>
      <c r="E142" s="20" t="s">
        <v>68</v>
      </c>
      <c r="F142" s="19">
        <v>0.125</v>
      </c>
      <c r="G142" s="23">
        <v>0.25</v>
      </c>
      <c r="H142" s="23">
        <v>0.5</v>
      </c>
      <c r="I142" s="23">
        <v>1</v>
      </c>
      <c r="J142" s="23">
        <v>2</v>
      </c>
      <c r="K142" s="23">
        <v>4</v>
      </c>
      <c r="L142" s="23">
        <v>8</v>
      </c>
      <c r="M142" s="20">
        <v>16</v>
      </c>
      <c r="N142" s="23"/>
      <c r="O142" s="23"/>
      <c r="P142" s="23"/>
      <c r="Q142" s="23"/>
      <c r="R142" s="23"/>
      <c r="S142" s="23"/>
      <c r="T142" s="23"/>
      <c r="U142" s="20"/>
      <c r="V142" s="23" t="e">
        <f ca="1">RSQ(INDIRECT(ADDRESS(ROW(),COLUMN()-9+MATCH(MIN(N142:U142),N142:U142,0)),TRUE):INDIRECT(ADDRESS(ROW(),COLUMN()-9+MATCH(MAX(N142:U142),N142:U142,0)),TRUE),INDIRECT(ADDRESS(ROW(),COLUMN()-17+MATCH(MIN(N142:U142),N142:U142,0)),TRUE):INDIRECT(ADDRESS(ROW(),COLUMN()-17+MATCH(MAX(N142:U142),N142:U142,0)),TRUE))</f>
        <v>#N/A</v>
      </c>
      <c r="W142" s="40" t="e">
        <f ca="1">ROUND(SLOPE(INDIRECT(ADDRESS(ROW(),COLUMN()-10+MATCH(MIN(N142:U142),N142:U142,0)),TRUE):INDIRECT(ADDRESS(ROW(),COLUMN()-10+MATCH(MAX(N142:U142),N142:U142,0)),TRUE),INDIRECT(ADDRESS(ROW(),COLUMN()-18+MATCH(MIN(N142:U142),N142:U142,0)),TRUE):INDIRECT(ADDRESS(ROW(),COLUMN()-18+MATCH(MAX(N142:U142),N142:U142,0)),TRUE)),0)</f>
        <v>#N/A</v>
      </c>
      <c r="Y142" s="35"/>
      <c r="Z142" s="7" t="str">
        <f t="shared" si="12"/>
        <v>E-MCCP</v>
      </c>
      <c r="AA142" s="6" t="str">
        <f t="shared" si="14"/>
        <v>MCCPs X(5)-Cl%</v>
      </c>
      <c r="AB142" s="6" t="str">
        <f t="shared" si="13"/>
        <v>C17</v>
      </c>
      <c r="AC142" s="6" t="str">
        <f t="shared" si="13"/>
        <v>MCCP</v>
      </c>
      <c r="AD142" s="6" t="str">
        <f t="shared" si="13"/>
        <v>C17H25Cl11</v>
      </c>
      <c r="AE142" s="4">
        <f t="shared" ca="1" si="15"/>
        <v>0</v>
      </c>
      <c r="AF142" s="35"/>
    </row>
    <row r="143" spans="1:32" ht="13.5" thickBot="1" x14ac:dyDescent="0.25">
      <c r="A143" s="30" t="s">
        <v>120</v>
      </c>
      <c r="B143" s="31" t="s">
        <v>130</v>
      </c>
      <c r="C143" s="31" t="s">
        <v>28</v>
      </c>
      <c r="D143" s="31" t="s">
        <v>100</v>
      </c>
      <c r="E143" s="32" t="s">
        <v>69</v>
      </c>
      <c r="F143" s="33">
        <v>0.125</v>
      </c>
      <c r="G143" s="34">
        <v>0.25</v>
      </c>
      <c r="H143" s="34">
        <v>0.5</v>
      </c>
      <c r="I143" s="34">
        <v>1</v>
      </c>
      <c r="J143" s="34">
        <v>2</v>
      </c>
      <c r="K143" s="34">
        <v>4</v>
      </c>
      <c r="L143" s="34">
        <v>8</v>
      </c>
      <c r="M143" s="32">
        <v>16</v>
      </c>
      <c r="N143" s="34"/>
      <c r="O143" s="34"/>
      <c r="P143" s="34"/>
      <c r="Q143" s="34"/>
      <c r="R143" s="34"/>
      <c r="S143" s="34"/>
      <c r="T143" s="34"/>
      <c r="U143" s="32"/>
      <c r="V143" s="34" t="e">
        <f ca="1">RSQ(INDIRECT(ADDRESS(ROW(),COLUMN()-9+MATCH(MIN(N143:U143),N143:U143,0)),TRUE):INDIRECT(ADDRESS(ROW(),COLUMN()-9+MATCH(MAX(N143:U143),N143:U143,0)),TRUE),INDIRECT(ADDRESS(ROW(),COLUMN()-17+MATCH(MIN(N143:U143),N143:U143,0)),TRUE):INDIRECT(ADDRESS(ROW(),COLUMN()-17+MATCH(MAX(N143:U143),N143:U143,0)),TRUE))</f>
        <v>#N/A</v>
      </c>
      <c r="W143" s="41" t="e">
        <f ca="1">ROUND(SLOPE(INDIRECT(ADDRESS(ROW(),COLUMN()-10+MATCH(MIN(N143:U143),N143:U143,0)),TRUE):INDIRECT(ADDRESS(ROW(),COLUMN()-10+MATCH(MAX(N143:U143),N143:U143,0)),TRUE),INDIRECT(ADDRESS(ROW(),COLUMN()-18+MATCH(MIN(N143:U143),N143:U143,0)),TRUE):INDIRECT(ADDRESS(ROW(),COLUMN()-18+MATCH(MAX(N143:U143),N143:U143,0)),TRUE)),0)</f>
        <v>#N/A</v>
      </c>
      <c r="Y143" s="35"/>
      <c r="Z143" s="8" t="str">
        <f t="shared" si="12"/>
        <v>E-MCCP</v>
      </c>
      <c r="AA143" s="9" t="str">
        <f t="shared" si="14"/>
        <v>MCCPs X(5)-Cl%</v>
      </c>
      <c r="AB143" s="9" t="str">
        <f t="shared" si="13"/>
        <v>C17</v>
      </c>
      <c r="AC143" s="9" t="str">
        <f t="shared" si="13"/>
        <v>MCCP</v>
      </c>
      <c r="AD143" s="9" t="str">
        <f t="shared" si="13"/>
        <v>C17H24Cl12</v>
      </c>
      <c r="AE143" s="5">
        <f t="shared" ca="1" si="15"/>
        <v>0</v>
      </c>
      <c r="AF143" s="35"/>
    </row>
    <row r="144" spans="1:32" x14ac:dyDescent="0.2">
      <c r="Y144" s="35"/>
      <c r="Z144" s="35"/>
      <c r="AA144" s="35"/>
      <c r="AB144" s="35"/>
      <c r="AC144" s="35"/>
      <c r="AD144" s="35"/>
      <c r="AE144" s="35"/>
      <c r="AF144" s="35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55" spans="7:7" x14ac:dyDescent="0.2">
      <c r="G155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83" spans="7:7" x14ac:dyDescent="0.2">
      <c r="G183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1" spans="7:7" x14ac:dyDescent="0.2">
      <c r="G201" s="3"/>
    </row>
    <row r="202" spans="7:7" x14ac:dyDescent="0.2">
      <c r="G202" s="3"/>
    </row>
    <row r="229" spans="7:7" x14ac:dyDescent="0.2">
      <c r="G229" s="3"/>
    </row>
    <row r="230" spans="7:7" x14ac:dyDescent="0.2">
      <c r="G230" s="3"/>
    </row>
    <row r="257" spans="7:7" x14ac:dyDescent="0.2">
      <c r="G257" s="3"/>
    </row>
    <row r="258" spans="7:7" x14ac:dyDescent="0.2">
      <c r="G258" s="3"/>
    </row>
    <row r="285" spans="7:7" x14ac:dyDescent="0.2">
      <c r="G285" s="3"/>
    </row>
    <row r="286" spans="7:7" x14ac:dyDescent="0.2">
      <c r="G286" s="3"/>
    </row>
    <row r="313" spans="7:7" x14ac:dyDescent="0.2">
      <c r="G313" s="3"/>
    </row>
    <row r="314" spans="7:7" x14ac:dyDescent="0.2">
      <c r="G314" s="3"/>
    </row>
    <row r="341" spans="7:7" x14ac:dyDescent="0.2">
      <c r="G341" s="3"/>
    </row>
    <row r="342" spans="7:7" x14ac:dyDescent="0.2">
      <c r="G342" s="3"/>
    </row>
  </sheetData>
  <mergeCells count="10">
    <mergeCell ref="N1:U1"/>
    <mergeCell ref="V1:V3"/>
    <mergeCell ref="W1:W3"/>
    <mergeCell ref="F3:M3"/>
    <mergeCell ref="A1:A3"/>
    <mergeCell ref="B1:B3"/>
    <mergeCell ref="C1:C3"/>
    <mergeCell ref="D1:D3"/>
    <mergeCell ref="E1:E3"/>
    <mergeCell ref="F1:M1"/>
  </mergeCells>
  <conditionalFormatting sqref="N4:W5 N6:V31 W6:W115">
    <cfRule type="containsBlanks" dxfId="21" priority="11" stopIfTrue="1">
      <formula>LEN(TRIM(N4))=0</formula>
    </cfRule>
  </conditionalFormatting>
  <conditionalFormatting sqref="W116:W143">
    <cfRule type="containsBlanks" dxfId="20" priority="10" stopIfTrue="1">
      <formula>LEN(TRIM(W116))=0</formula>
    </cfRule>
  </conditionalFormatting>
  <conditionalFormatting sqref="N116:U143">
    <cfRule type="containsBlanks" dxfId="19" priority="6" stopIfTrue="1">
      <formula>LEN(TRIM(N116))=0</formula>
    </cfRule>
  </conditionalFormatting>
  <conditionalFormatting sqref="N32:U59">
    <cfRule type="containsBlanks" dxfId="18" priority="9" stopIfTrue="1">
      <formula>LEN(TRIM(N32))=0</formula>
    </cfRule>
  </conditionalFormatting>
  <conditionalFormatting sqref="N60:U87">
    <cfRule type="containsBlanks" dxfId="17" priority="8" stopIfTrue="1">
      <formula>LEN(TRIM(N60))=0</formula>
    </cfRule>
  </conditionalFormatting>
  <conditionalFormatting sqref="N88:U115">
    <cfRule type="containsBlanks" dxfId="16" priority="7" stopIfTrue="1">
      <formula>LEN(TRIM(N88))=0</formula>
    </cfRule>
  </conditionalFormatting>
  <conditionalFormatting sqref="F116:M143">
    <cfRule type="containsBlanks" dxfId="15" priority="1" stopIfTrue="1">
      <formula>LEN(TRIM(F116))=0</formula>
    </cfRule>
  </conditionalFormatting>
  <conditionalFormatting sqref="F4:M31">
    <cfRule type="containsBlanks" dxfId="14" priority="5" stopIfTrue="1">
      <formula>LEN(TRIM(F4))=0</formula>
    </cfRule>
  </conditionalFormatting>
  <conditionalFormatting sqref="F32:M59">
    <cfRule type="containsBlanks" dxfId="13" priority="4" stopIfTrue="1">
      <formula>LEN(TRIM(F32))=0</formula>
    </cfRule>
  </conditionalFormatting>
  <conditionalFormatting sqref="F60:M87">
    <cfRule type="containsBlanks" dxfId="12" priority="3" stopIfTrue="1">
      <formula>LEN(TRIM(F60))=0</formula>
    </cfRule>
  </conditionalFormatting>
  <conditionalFormatting sqref="F88:M115">
    <cfRule type="containsBlanks" dxfId="11" priority="2" stopIfTrue="1">
      <formula>LEN(TRIM(F88))=0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342"/>
  <sheetViews>
    <sheetView tabSelected="1" workbookViewId="0">
      <selection activeCell="I45" sqref="I45"/>
    </sheetView>
  </sheetViews>
  <sheetFormatPr defaultRowHeight="12.75" x14ac:dyDescent="0.2"/>
  <cols>
    <col min="1" max="1" width="17" bestFit="1" customWidth="1"/>
    <col min="2" max="2" width="17" customWidth="1"/>
    <col min="3" max="4" width="8.5703125" customWidth="1"/>
    <col min="5" max="5" width="11.28515625" bestFit="1" customWidth="1"/>
    <col min="6" max="6" width="4.5703125" customWidth="1"/>
    <col min="7" max="7" width="5.85546875" customWidth="1"/>
    <col min="8" max="12" width="4.5703125" bestFit="1" customWidth="1"/>
    <col min="13" max="13" width="5.5703125" bestFit="1" customWidth="1"/>
    <col min="14" max="18" width="6" bestFit="1" customWidth="1"/>
    <col min="19" max="21" width="7" bestFit="1" customWidth="1"/>
    <col min="22" max="22" width="12.5703125" customWidth="1"/>
    <col min="23" max="23" width="19.140625" customWidth="1"/>
  </cols>
  <sheetData>
    <row r="1" spans="1:32" ht="14.25" customHeight="1" x14ac:dyDescent="0.2">
      <c r="A1" s="48" t="s">
        <v>102</v>
      </c>
      <c r="B1" s="57" t="s">
        <v>108</v>
      </c>
      <c r="C1" s="57" t="s">
        <v>103</v>
      </c>
      <c r="D1" s="57" t="s">
        <v>98</v>
      </c>
      <c r="E1" s="59" t="s">
        <v>0</v>
      </c>
      <c r="F1" s="45" t="s">
        <v>104</v>
      </c>
      <c r="G1" s="46"/>
      <c r="H1" s="46"/>
      <c r="I1" s="46"/>
      <c r="J1" s="46"/>
      <c r="K1" s="46"/>
      <c r="L1" s="46"/>
      <c r="M1" s="47"/>
      <c r="N1" s="45" t="s">
        <v>104</v>
      </c>
      <c r="O1" s="46"/>
      <c r="P1" s="46"/>
      <c r="Q1" s="46"/>
      <c r="R1" s="46"/>
      <c r="S1" s="46"/>
      <c r="T1" s="46"/>
      <c r="U1" s="47"/>
      <c r="V1" s="48" t="s">
        <v>106</v>
      </c>
      <c r="W1" s="51" t="s">
        <v>107</v>
      </c>
      <c r="X1" s="1" t="s">
        <v>109</v>
      </c>
    </row>
    <row r="2" spans="1:32" ht="12.75" customHeight="1" x14ac:dyDescent="0.2">
      <c r="A2" s="49"/>
      <c r="B2" s="58"/>
      <c r="C2" s="58"/>
      <c r="D2" s="58"/>
      <c r="E2" s="60"/>
      <c r="F2" s="36">
        <v>1</v>
      </c>
      <c r="G2" s="37">
        <v>2</v>
      </c>
      <c r="H2" s="37">
        <v>3</v>
      </c>
      <c r="I2" s="37">
        <v>4</v>
      </c>
      <c r="J2" s="37">
        <v>5</v>
      </c>
      <c r="K2" s="37">
        <v>6</v>
      </c>
      <c r="L2" s="37">
        <v>7</v>
      </c>
      <c r="M2" s="38">
        <v>8</v>
      </c>
      <c r="N2" s="36">
        <v>1</v>
      </c>
      <c r="O2" s="37">
        <v>2</v>
      </c>
      <c r="P2" s="37">
        <v>3</v>
      </c>
      <c r="Q2" s="37">
        <v>4</v>
      </c>
      <c r="R2" s="37">
        <v>5</v>
      </c>
      <c r="S2" s="37">
        <v>6</v>
      </c>
      <c r="T2" s="37">
        <v>7</v>
      </c>
      <c r="U2" s="38">
        <v>8</v>
      </c>
      <c r="V2" s="49"/>
      <c r="W2" s="52"/>
    </row>
    <row r="3" spans="1:32" ht="13.5" thickBot="1" x14ac:dyDescent="0.25">
      <c r="A3" s="49"/>
      <c r="B3" s="58"/>
      <c r="C3" s="58"/>
      <c r="D3" s="58"/>
      <c r="E3" s="60"/>
      <c r="F3" s="54" t="s">
        <v>105</v>
      </c>
      <c r="G3" s="55"/>
      <c r="H3" s="55"/>
      <c r="I3" s="55"/>
      <c r="J3" s="55"/>
      <c r="K3" s="55"/>
      <c r="L3" s="55"/>
      <c r="M3" s="56"/>
      <c r="N3" s="42" t="s">
        <v>22</v>
      </c>
      <c r="O3" s="43" t="s">
        <v>22</v>
      </c>
      <c r="P3" s="43" t="s">
        <v>22</v>
      </c>
      <c r="Q3" s="43" t="s">
        <v>22</v>
      </c>
      <c r="R3" s="43" t="s">
        <v>22</v>
      </c>
      <c r="S3" s="43" t="s">
        <v>22</v>
      </c>
      <c r="T3" s="43" t="s">
        <v>22</v>
      </c>
      <c r="U3" s="44" t="s">
        <v>22</v>
      </c>
      <c r="V3" s="50"/>
      <c r="W3" s="53"/>
      <c r="Y3" s="35"/>
      <c r="Z3" s="35"/>
      <c r="AA3" s="35"/>
      <c r="AB3" s="35"/>
      <c r="AC3" s="35"/>
      <c r="AD3" s="35"/>
      <c r="AE3" s="35"/>
      <c r="AF3" s="35"/>
    </row>
    <row r="4" spans="1:32" x14ac:dyDescent="0.2">
      <c r="A4" s="13" t="s">
        <v>111</v>
      </c>
      <c r="B4" s="14" t="s">
        <v>131</v>
      </c>
      <c r="C4" s="14" t="s">
        <v>29</v>
      </c>
      <c r="D4" s="14" t="s">
        <v>101</v>
      </c>
      <c r="E4" s="15" t="s">
        <v>70</v>
      </c>
      <c r="F4" s="16">
        <v>0.125</v>
      </c>
      <c r="G4" s="17">
        <v>0.25</v>
      </c>
      <c r="H4" s="18">
        <v>0.5</v>
      </c>
      <c r="I4" s="18">
        <v>1</v>
      </c>
      <c r="J4" s="18">
        <v>2</v>
      </c>
      <c r="K4" s="18">
        <v>4</v>
      </c>
      <c r="L4" s="18">
        <v>8</v>
      </c>
      <c r="M4" s="15">
        <v>16</v>
      </c>
      <c r="N4" s="17"/>
      <c r="O4" s="17"/>
      <c r="P4" s="18"/>
      <c r="Q4" s="18"/>
      <c r="R4" s="18"/>
      <c r="S4" s="18"/>
      <c r="T4" s="18"/>
      <c r="U4" s="15"/>
      <c r="V4" s="23" t="e">
        <f ca="1">RSQ(INDIRECT(ADDRESS(ROW(),COLUMN()-9+MATCH(MIN(N4:U4),N4:U4,0)),TRUE):INDIRECT(ADDRESS(ROW(),COLUMN()-9+MATCH(MAX(N4:U4),N4:U4,0)),TRUE),INDIRECT(ADDRESS(ROW(),COLUMN()-17+MATCH(MIN(N4:U4),N4:U4,0)),TRUE):INDIRECT(ADDRESS(ROW(),COLUMN()-17+MATCH(MAX(N4:U4),N4:U4,0)),TRUE))</f>
        <v>#N/A</v>
      </c>
      <c r="W4" s="39" t="e">
        <f ca="1">ROUND(SLOPE(INDIRECT(ADDRESS(ROW(),COLUMN()-10+MATCH(MIN(N4:U4),N4:U4,0)),TRUE):INDIRECT(ADDRESS(ROW(),COLUMN()-10+MATCH(MAX(N4:U4),N4:U4,0)),TRUE),INDIRECT(ADDRESS(ROW(),COLUMN()-18+MATCH(MIN(N4:U4),N4:U4,0)),TRUE):INDIRECT(ADDRESS(ROW(),COLUMN()-18+MATCH(MAX(N4:U4),N4:U4,0)),TRUE)),0)</f>
        <v>#N/A</v>
      </c>
      <c r="Y4" s="35"/>
      <c r="Z4" s="12" t="str">
        <f>A4</f>
        <v>A-LCCP</v>
      </c>
      <c r="AA4" s="11" t="str">
        <f>IF(ISBLANK(B4),"",B4)</f>
        <v>LCCPs X(1)-Cl%</v>
      </c>
      <c r="AB4" s="11" t="str">
        <f t="shared" ref="AB4:AD35" si="0">C4</f>
        <v>C18</v>
      </c>
      <c r="AC4" s="11" t="str">
        <f t="shared" si="0"/>
        <v>LCCP</v>
      </c>
      <c r="AD4" s="11" t="str">
        <f t="shared" si="0"/>
        <v>C18H31Cl7</v>
      </c>
      <c r="AE4" s="10">
        <f ca="1">IF(ISERROR(W4),0,W4)</f>
        <v>0</v>
      </c>
      <c r="AF4" s="35"/>
    </row>
    <row r="5" spans="1:32" x14ac:dyDescent="0.2">
      <c r="A5" s="21" t="s">
        <v>111</v>
      </c>
      <c r="B5" s="22" t="s">
        <v>131</v>
      </c>
      <c r="C5" s="22" t="s">
        <v>29</v>
      </c>
      <c r="D5" s="22" t="s">
        <v>101</v>
      </c>
      <c r="E5" s="20" t="s">
        <v>71</v>
      </c>
      <c r="F5" s="19">
        <v>0.125</v>
      </c>
      <c r="G5" s="23">
        <v>0.25</v>
      </c>
      <c r="H5" s="23">
        <v>0.5</v>
      </c>
      <c r="I5" s="23">
        <v>1</v>
      </c>
      <c r="J5" s="23">
        <v>2</v>
      </c>
      <c r="K5" s="23">
        <v>4</v>
      </c>
      <c r="L5" s="23">
        <v>8</v>
      </c>
      <c r="M5" s="20">
        <v>16</v>
      </c>
      <c r="N5" s="23"/>
      <c r="O5" s="23"/>
      <c r="P5" s="23"/>
      <c r="Q5" s="23">
        <v>25000</v>
      </c>
      <c r="R5" s="23">
        <v>49000</v>
      </c>
      <c r="S5" s="23">
        <v>94000</v>
      </c>
      <c r="T5" s="23">
        <v>201000</v>
      </c>
      <c r="U5" s="20"/>
      <c r="V5" s="23">
        <f ca="1">RSQ(INDIRECT(ADDRESS(ROW(),COLUMN()-9+MATCH(MIN(N5:U5),N5:U5,0)),TRUE):INDIRECT(ADDRESS(ROW(),COLUMN()-9+MATCH(MAX(N5:U5),N5:U5,0)),TRUE),INDIRECT(ADDRESS(ROW(),COLUMN()-17+MATCH(MIN(N5:U5),N5:U5,0)),TRUE):INDIRECT(ADDRESS(ROW(),COLUMN()-17+MATCH(MAX(N5:U5),N5:U5,0)),TRUE))</f>
        <v>0.99844723479310682</v>
      </c>
      <c r="W5" s="40">
        <f ca="1">ROUND(SLOPE(INDIRECT(ADDRESS(ROW(),COLUMN()-10+MATCH(MIN(N5:U5),N5:U5,0)),TRUE):INDIRECT(ADDRESS(ROW(),COLUMN()-10+MATCH(MAX(N5:U5),N5:U5,0)),TRUE),INDIRECT(ADDRESS(ROW(),COLUMN()-18+MATCH(MIN(N5:U5),N5:U5,0)),TRUE):INDIRECT(ADDRESS(ROW(),COLUMN()-18+MATCH(MAX(N5:U5),N5:U5,0)),TRUE)),0)</f>
        <v>25157</v>
      </c>
      <c r="Y5" s="35"/>
      <c r="Z5" s="7" t="str">
        <f t="shared" ref="Z5:Z31" si="1">A5</f>
        <v>A-LCCP</v>
      </c>
      <c r="AA5" s="6" t="str">
        <f t="shared" ref="AA5:AA68" si="2">IF(ISBLANK(B5),"",B5)</f>
        <v>LCCPs X(1)-Cl%</v>
      </c>
      <c r="AB5" s="6" t="str">
        <f t="shared" si="0"/>
        <v>C18</v>
      </c>
      <c r="AC5" s="6" t="str">
        <f t="shared" si="0"/>
        <v>LCCP</v>
      </c>
      <c r="AD5" s="6" t="str">
        <f t="shared" si="0"/>
        <v>C18H30Cl8</v>
      </c>
      <c r="AE5" s="4">
        <f t="shared" ref="AE5:AE68" ca="1" si="3">IF(ISERROR(W5),0,W5)</f>
        <v>25157</v>
      </c>
      <c r="AF5" s="35"/>
    </row>
    <row r="6" spans="1:32" x14ac:dyDescent="0.2">
      <c r="A6" s="21" t="s">
        <v>111</v>
      </c>
      <c r="B6" s="22" t="s">
        <v>131</v>
      </c>
      <c r="C6" s="22" t="s">
        <v>29</v>
      </c>
      <c r="D6" s="22" t="s">
        <v>101</v>
      </c>
      <c r="E6" s="20" t="s">
        <v>72</v>
      </c>
      <c r="F6" s="19">
        <v>0.125</v>
      </c>
      <c r="G6" s="23">
        <v>0.25</v>
      </c>
      <c r="H6" s="23">
        <v>0.5</v>
      </c>
      <c r="I6" s="23">
        <v>1</v>
      </c>
      <c r="J6" s="23">
        <v>2</v>
      </c>
      <c r="K6" s="23">
        <v>4</v>
      </c>
      <c r="L6" s="23">
        <v>8</v>
      </c>
      <c r="M6" s="20">
        <v>16</v>
      </c>
      <c r="N6" s="23"/>
      <c r="O6" s="23"/>
      <c r="P6" s="23">
        <v>12500</v>
      </c>
      <c r="Q6" s="23">
        <v>24000</v>
      </c>
      <c r="R6" s="23">
        <v>50000</v>
      </c>
      <c r="S6" s="23">
        <v>110000</v>
      </c>
      <c r="T6" s="23">
        <v>200000</v>
      </c>
      <c r="U6" s="20">
        <v>400000</v>
      </c>
      <c r="V6" s="23">
        <f ca="1">RSQ(INDIRECT(ADDRESS(ROW(),COLUMN()-9+MATCH(MIN(N6:U6),N6:U6,0)),TRUE):INDIRECT(ADDRESS(ROW(),COLUMN()-9+MATCH(MAX(N6:U6),N6:U6,0)),TRUE),INDIRECT(ADDRESS(ROW(),COLUMN()-17+MATCH(MIN(N6:U6),N6:U6,0)),TRUE):INDIRECT(ADDRESS(ROW(),COLUMN()-17+MATCH(MAX(N6:U6),N6:U6,0)),TRUE))</f>
        <v>0.99920515063594117</v>
      </c>
      <c r="W6" s="40">
        <f ca="1">ROUND(SLOPE(INDIRECT(ADDRESS(ROW(),COLUMN()-10+MATCH(MIN(N6:U6),N6:U6,0)),TRUE):INDIRECT(ADDRESS(ROW(),COLUMN()-10+MATCH(MAX(N6:U6),N6:U6,0)),TRUE),INDIRECT(ADDRESS(ROW(),COLUMN()-18+MATCH(MIN(N6:U6),N6:U6,0)),TRUE):INDIRECT(ADDRESS(ROW(),COLUMN()-18+MATCH(MAX(N6:U6),N6:U6,0)),TRUE)),0)</f>
        <v>24953</v>
      </c>
      <c r="Y6" s="35"/>
      <c r="Z6" s="7" t="str">
        <f t="shared" si="1"/>
        <v>A-LCCP</v>
      </c>
      <c r="AA6" s="6" t="str">
        <f t="shared" si="2"/>
        <v>LCCPs X(1)-Cl%</v>
      </c>
      <c r="AB6" s="6" t="str">
        <f t="shared" si="0"/>
        <v>C18</v>
      </c>
      <c r="AC6" s="6" t="str">
        <f t="shared" si="0"/>
        <v>LCCP</v>
      </c>
      <c r="AD6" s="6" t="str">
        <f t="shared" si="0"/>
        <v>C18H29Cl9</v>
      </c>
      <c r="AE6" s="4">
        <f t="shared" ca="1" si="3"/>
        <v>24953</v>
      </c>
      <c r="AF6" s="35"/>
    </row>
    <row r="7" spans="1:32" x14ac:dyDescent="0.2">
      <c r="A7" s="21" t="s">
        <v>111</v>
      </c>
      <c r="B7" s="22" t="s">
        <v>131</v>
      </c>
      <c r="C7" s="22" t="s">
        <v>29</v>
      </c>
      <c r="D7" s="22" t="s">
        <v>101</v>
      </c>
      <c r="E7" s="20" t="s">
        <v>73</v>
      </c>
      <c r="F7" s="19">
        <v>0.125</v>
      </c>
      <c r="G7" s="23">
        <v>0.25</v>
      </c>
      <c r="H7" s="23">
        <v>0.5</v>
      </c>
      <c r="I7" s="23">
        <v>1</v>
      </c>
      <c r="J7" s="23">
        <v>2</v>
      </c>
      <c r="K7" s="23">
        <v>4</v>
      </c>
      <c r="L7" s="23">
        <v>8</v>
      </c>
      <c r="M7" s="20">
        <v>16</v>
      </c>
      <c r="N7" s="23">
        <v>1000</v>
      </c>
      <c r="O7" s="23">
        <v>2500</v>
      </c>
      <c r="P7" s="23">
        <v>5000</v>
      </c>
      <c r="Q7" s="23">
        <v>10000</v>
      </c>
      <c r="R7" s="23">
        <v>20000</v>
      </c>
      <c r="S7" s="23">
        <v>40000</v>
      </c>
      <c r="T7" s="23">
        <v>80000</v>
      </c>
      <c r="U7" s="20">
        <v>160000</v>
      </c>
      <c r="V7" s="23">
        <f ca="1">RSQ(INDIRECT(ADDRESS(ROW(),COLUMN()-9+MATCH(MIN(N7:U7),N7:U7,0)),TRUE):INDIRECT(ADDRESS(ROW(),COLUMN()-9+MATCH(MAX(N7:U7),N7:U7,0)),TRUE),INDIRECT(ADDRESS(ROW(),COLUMN()-17+MATCH(MIN(N7:U7),N7:U7,0)),TRUE):INDIRECT(ADDRESS(ROW(),COLUMN()-17+MATCH(MAX(N7:U7),N7:U7,0)),TRUE))</f>
        <v>0.999997653175279</v>
      </c>
      <c r="W7" s="40">
        <f ca="1">ROUND(SLOPE(INDIRECT(ADDRESS(ROW(),COLUMN()-10+MATCH(MIN(N7:U7),N7:U7,0)),TRUE):INDIRECT(ADDRESS(ROW(),COLUMN()-10+MATCH(MAX(N7:U7),N7:U7,0)),TRUE),INDIRECT(ADDRESS(ROW(),COLUMN()-18+MATCH(MIN(N7:U7),N7:U7,0)),TRUE):INDIRECT(ADDRESS(ROW(),COLUMN()-18+MATCH(MAX(N7:U7),N7:U7,0)),TRUE)),0)</f>
        <v>10005</v>
      </c>
      <c r="Y7" s="35"/>
      <c r="Z7" s="7" t="str">
        <f t="shared" si="1"/>
        <v>A-LCCP</v>
      </c>
      <c r="AA7" s="6" t="str">
        <f t="shared" si="2"/>
        <v>LCCPs X(1)-Cl%</v>
      </c>
      <c r="AB7" s="6" t="str">
        <f t="shared" si="0"/>
        <v>C18</v>
      </c>
      <c r="AC7" s="6" t="str">
        <f t="shared" si="0"/>
        <v>LCCP</v>
      </c>
      <c r="AD7" s="6" t="str">
        <f t="shared" si="0"/>
        <v>C18H28Cl10</v>
      </c>
      <c r="AE7" s="4">
        <f t="shared" ca="1" si="3"/>
        <v>10005</v>
      </c>
      <c r="AF7" s="35"/>
    </row>
    <row r="8" spans="1:32" x14ac:dyDescent="0.2">
      <c r="A8" s="21" t="s">
        <v>111</v>
      </c>
      <c r="B8" s="22" t="s">
        <v>131</v>
      </c>
      <c r="C8" s="22" t="s">
        <v>29</v>
      </c>
      <c r="D8" s="22" t="s">
        <v>101</v>
      </c>
      <c r="E8" s="20" t="s">
        <v>74</v>
      </c>
      <c r="F8" s="19">
        <v>0.125</v>
      </c>
      <c r="G8" s="23">
        <v>0.25</v>
      </c>
      <c r="H8" s="23">
        <v>0.5</v>
      </c>
      <c r="I8" s="23">
        <v>1</v>
      </c>
      <c r="J8" s="23">
        <v>2</v>
      </c>
      <c r="K8" s="23">
        <v>4</v>
      </c>
      <c r="L8" s="23">
        <v>8</v>
      </c>
      <c r="M8" s="20">
        <v>16</v>
      </c>
      <c r="N8" s="23">
        <v>500</v>
      </c>
      <c r="O8" s="23">
        <v>1250</v>
      </c>
      <c r="P8" s="23">
        <v>2500</v>
      </c>
      <c r="Q8" s="23">
        <v>5000</v>
      </c>
      <c r="R8" s="23">
        <v>10000</v>
      </c>
      <c r="S8" s="23">
        <v>20000</v>
      </c>
      <c r="T8" s="23">
        <v>40000</v>
      </c>
      <c r="U8" s="20">
        <v>80000</v>
      </c>
      <c r="V8" s="23">
        <f ca="1">RSQ(INDIRECT(ADDRESS(ROW(),COLUMN()-9+MATCH(MIN(N8:U8),N8:U8,0)),TRUE):INDIRECT(ADDRESS(ROW(),COLUMN()-9+MATCH(MAX(N8:U8),N8:U8,0)),TRUE),INDIRECT(ADDRESS(ROW(),COLUMN()-17+MATCH(MIN(N8:U8),N8:U8,0)),TRUE):INDIRECT(ADDRESS(ROW(),COLUMN()-17+MATCH(MAX(N8:U8),N8:U8,0)),TRUE))</f>
        <v>0.999997653175279</v>
      </c>
      <c r="W8" s="40">
        <f ca="1">ROUND(SLOPE(INDIRECT(ADDRESS(ROW(),COLUMN()-10+MATCH(MIN(N8:U8),N8:U8,0)),TRUE):INDIRECT(ADDRESS(ROW(),COLUMN()-10+MATCH(MAX(N8:U8),N8:U8,0)),TRUE),INDIRECT(ADDRESS(ROW(),COLUMN()-18+MATCH(MIN(N8:U8),N8:U8,0)),TRUE):INDIRECT(ADDRESS(ROW(),COLUMN()-18+MATCH(MAX(N8:U8),N8:U8,0)),TRUE)),0)</f>
        <v>5002</v>
      </c>
      <c r="Y8" s="35"/>
      <c r="Z8" s="7" t="str">
        <f t="shared" si="1"/>
        <v>A-LCCP</v>
      </c>
      <c r="AA8" s="6" t="str">
        <f t="shared" si="2"/>
        <v>LCCPs X(1)-Cl%</v>
      </c>
      <c r="AB8" s="6" t="str">
        <f t="shared" si="0"/>
        <v>C18</v>
      </c>
      <c r="AC8" s="6" t="str">
        <f t="shared" si="0"/>
        <v>LCCP</v>
      </c>
      <c r="AD8" s="6" t="str">
        <f t="shared" si="0"/>
        <v>C18H27Cl11</v>
      </c>
      <c r="AE8" s="4">
        <f t="shared" ca="1" si="3"/>
        <v>5002</v>
      </c>
      <c r="AF8" s="35"/>
    </row>
    <row r="9" spans="1:32" x14ac:dyDescent="0.2">
      <c r="A9" s="21" t="s">
        <v>111</v>
      </c>
      <c r="B9" s="22" t="s">
        <v>131</v>
      </c>
      <c r="C9" s="22" t="s">
        <v>29</v>
      </c>
      <c r="D9" s="22" t="s">
        <v>101</v>
      </c>
      <c r="E9" s="20" t="s">
        <v>75</v>
      </c>
      <c r="F9" s="19">
        <v>0.125</v>
      </c>
      <c r="G9" s="23">
        <v>0.25</v>
      </c>
      <c r="H9" s="23">
        <v>0.5</v>
      </c>
      <c r="I9" s="23">
        <v>1</v>
      </c>
      <c r="J9" s="23">
        <v>2</v>
      </c>
      <c r="K9" s="23">
        <v>4</v>
      </c>
      <c r="L9" s="23">
        <v>8</v>
      </c>
      <c r="M9" s="20">
        <v>16</v>
      </c>
      <c r="N9" s="23"/>
      <c r="O9" s="23"/>
      <c r="P9" s="23"/>
      <c r="Q9" s="23"/>
      <c r="R9" s="23"/>
      <c r="S9" s="23"/>
      <c r="T9" s="23"/>
      <c r="U9" s="20"/>
      <c r="V9" s="23" t="e">
        <f ca="1">RSQ(INDIRECT(ADDRESS(ROW(),COLUMN()-9+MATCH(MIN(N9:U9),N9:U9,0)),TRUE):INDIRECT(ADDRESS(ROW(),COLUMN()-9+MATCH(MAX(N9:U9),N9:U9,0)),TRUE),INDIRECT(ADDRESS(ROW(),COLUMN()-17+MATCH(MIN(N9:U9),N9:U9,0)),TRUE):INDIRECT(ADDRESS(ROW(),COLUMN()-17+MATCH(MAX(N9:U9),N9:U9,0)),TRUE))</f>
        <v>#N/A</v>
      </c>
      <c r="W9" s="40" t="e">
        <f ca="1">ROUND(SLOPE(INDIRECT(ADDRESS(ROW(),COLUMN()-10+MATCH(MIN(N9:U9),N9:U9,0)),TRUE):INDIRECT(ADDRESS(ROW(),COLUMN()-10+MATCH(MAX(N9:U9),N9:U9,0)),TRUE),INDIRECT(ADDRESS(ROW(),COLUMN()-18+MATCH(MIN(N9:U9),N9:U9,0)),TRUE):INDIRECT(ADDRESS(ROW(),COLUMN()-18+MATCH(MAX(N9:U9),N9:U9,0)),TRUE)),0)</f>
        <v>#N/A</v>
      </c>
      <c r="Y9" s="35"/>
      <c r="Z9" s="7" t="str">
        <f t="shared" si="1"/>
        <v>A-LCCP</v>
      </c>
      <c r="AA9" s="6" t="str">
        <f t="shared" si="2"/>
        <v>LCCPs X(1)-Cl%</v>
      </c>
      <c r="AB9" s="6" t="str">
        <f t="shared" si="0"/>
        <v>C18</v>
      </c>
      <c r="AC9" s="6" t="str">
        <f t="shared" si="0"/>
        <v>LCCP</v>
      </c>
      <c r="AD9" s="6" t="str">
        <f t="shared" si="0"/>
        <v>C18H26Cl12</v>
      </c>
      <c r="AE9" s="4">
        <f t="shared" ca="1" si="3"/>
        <v>0</v>
      </c>
      <c r="AF9" s="35"/>
    </row>
    <row r="10" spans="1:32" x14ac:dyDescent="0.2">
      <c r="A10" s="21" t="s">
        <v>111</v>
      </c>
      <c r="B10" s="22" t="s">
        <v>131</v>
      </c>
      <c r="C10" s="22" t="s">
        <v>29</v>
      </c>
      <c r="D10" s="22" t="s">
        <v>101</v>
      </c>
      <c r="E10" s="20" t="s">
        <v>76</v>
      </c>
      <c r="F10" s="25">
        <v>0.125</v>
      </c>
      <c r="G10" s="26">
        <v>0.25</v>
      </c>
      <c r="H10" s="26">
        <v>0.5</v>
      </c>
      <c r="I10" s="26">
        <v>1</v>
      </c>
      <c r="J10" s="26">
        <v>2</v>
      </c>
      <c r="K10" s="26">
        <v>4</v>
      </c>
      <c r="L10" s="26">
        <v>8</v>
      </c>
      <c r="M10" s="24">
        <v>16</v>
      </c>
      <c r="N10" s="23"/>
      <c r="O10" s="23"/>
      <c r="P10" s="23"/>
      <c r="Q10" s="23"/>
      <c r="R10" s="23"/>
      <c r="S10" s="23"/>
      <c r="T10" s="23"/>
      <c r="U10" s="20"/>
      <c r="V10" s="23" t="e">
        <f ca="1">RSQ(INDIRECT(ADDRESS(ROW(),COLUMN()-9+MATCH(MIN(N10:U10),N10:U10,0)),TRUE):INDIRECT(ADDRESS(ROW(),COLUMN()-9+MATCH(MAX(N10:U10),N10:U10,0)),TRUE),INDIRECT(ADDRESS(ROW(),COLUMN()-17+MATCH(MIN(N10:U10),N10:U10,0)),TRUE):INDIRECT(ADDRESS(ROW(),COLUMN()-17+MATCH(MAX(N10:U10),N10:U10,0)),TRUE))</f>
        <v>#N/A</v>
      </c>
      <c r="W10" s="40" t="e">
        <f ca="1">ROUND(SLOPE(INDIRECT(ADDRESS(ROW(),COLUMN()-10+MATCH(MIN(N10:U10),N10:U10,0)),TRUE):INDIRECT(ADDRESS(ROW(),COLUMN()-10+MATCH(MAX(N10:U10),N10:U10,0)),TRUE),INDIRECT(ADDRESS(ROW(),COLUMN()-18+MATCH(MIN(N10:U10),N10:U10,0)),TRUE):INDIRECT(ADDRESS(ROW(),COLUMN()-18+MATCH(MAX(N10:U10),N10:U10,0)),TRUE)),0)</f>
        <v>#N/A</v>
      </c>
      <c r="Y10" s="35"/>
      <c r="Z10" s="7" t="str">
        <f t="shared" si="1"/>
        <v>A-LCCP</v>
      </c>
      <c r="AA10" s="6" t="str">
        <f t="shared" si="2"/>
        <v>LCCPs X(1)-Cl%</v>
      </c>
      <c r="AB10" s="6" t="str">
        <f t="shared" si="0"/>
        <v>C18</v>
      </c>
      <c r="AC10" s="6" t="str">
        <f t="shared" si="0"/>
        <v>LCCP</v>
      </c>
      <c r="AD10" s="6" t="str">
        <f t="shared" si="0"/>
        <v>C18H25Cl13</v>
      </c>
      <c r="AE10" s="4">
        <f t="shared" ca="1" si="3"/>
        <v>0</v>
      </c>
      <c r="AF10" s="35"/>
    </row>
    <row r="11" spans="1:32" x14ac:dyDescent="0.2">
      <c r="A11" s="21" t="s">
        <v>111</v>
      </c>
      <c r="B11" s="22" t="s">
        <v>131</v>
      </c>
      <c r="C11" s="22" t="s">
        <v>30</v>
      </c>
      <c r="D11" s="22" t="s">
        <v>101</v>
      </c>
      <c r="E11" s="20" t="s">
        <v>77</v>
      </c>
      <c r="F11" s="28">
        <v>0.125</v>
      </c>
      <c r="G11" s="29">
        <v>0.25</v>
      </c>
      <c r="H11" s="29">
        <v>0.5</v>
      </c>
      <c r="I11" s="29">
        <v>1</v>
      </c>
      <c r="J11" s="29">
        <v>2</v>
      </c>
      <c r="K11" s="29">
        <v>4</v>
      </c>
      <c r="L11" s="29">
        <v>8</v>
      </c>
      <c r="M11" s="27">
        <v>16</v>
      </c>
      <c r="N11" s="23"/>
      <c r="O11" s="23"/>
      <c r="P11" s="23"/>
      <c r="Q11" s="23"/>
      <c r="R11" s="23"/>
      <c r="S11" s="23"/>
      <c r="T11" s="23"/>
      <c r="U11" s="20"/>
      <c r="V11" s="23" t="e">
        <f ca="1">RSQ(INDIRECT(ADDRESS(ROW(),COLUMN()-9+MATCH(MIN(N11:U11),N11:U11,0)),TRUE):INDIRECT(ADDRESS(ROW(),COLUMN()-9+MATCH(MAX(N11:U11),N11:U11,0)),TRUE),INDIRECT(ADDRESS(ROW(),COLUMN()-17+MATCH(MIN(N11:U11),N11:U11,0)),TRUE):INDIRECT(ADDRESS(ROW(),COLUMN()-17+MATCH(MAX(N11:U11),N11:U11,0)),TRUE))</f>
        <v>#N/A</v>
      </c>
      <c r="W11" s="40" t="e">
        <f ca="1">ROUND(SLOPE(INDIRECT(ADDRESS(ROW(),COLUMN()-10+MATCH(MIN(N11:U11),N11:U11,0)),TRUE):INDIRECT(ADDRESS(ROW(),COLUMN()-10+MATCH(MAX(N11:U11),N11:U11,0)),TRUE),INDIRECT(ADDRESS(ROW(),COLUMN()-18+MATCH(MIN(N11:U11),N11:U11,0)),TRUE):INDIRECT(ADDRESS(ROW(),COLUMN()-18+MATCH(MAX(N11:U11),N11:U11,0)),TRUE)),0)</f>
        <v>#N/A</v>
      </c>
      <c r="Y11" s="35"/>
      <c r="Z11" s="7" t="str">
        <f t="shared" si="1"/>
        <v>A-LCCP</v>
      </c>
      <c r="AA11" s="6" t="str">
        <f t="shared" si="2"/>
        <v>LCCPs X(1)-Cl%</v>
      </c>
      <c r="AB11" s="6" t="str">
        <f t="shared" si="0"/>
        <v>C19</v>
      </c>
      <c r="AC11" s="6" t="str">
        <f t="shared" si="0"/>
        <v>LCCP</v>
      </c>
      <c r="AD11" s="6" t="str">
        <f t="shared" si="0"/>
        <v>C19H33Cl7</v>
      </c>
      <c r="AE11" s="4">
        <f t="shared" ca="1" si="3"/>
        <v>0</v>
      </c>
      <c r="AF11" s="35"/>
    </row>
    <row r="12" spans="1:32" x14ac:dyDescent="0.2">
      <c r="A12" s="21" t="s">
        <v>111</v>
      </c>
      <c r="B12" s="22" t="s">
        <v>131</v>
      </c>
      <c r="C12" s="22" t="s">
        <v>30</v>
      </c>
      <c r="D12" s="22" t="s">
        <v>101</v>
      </c>
      <c r="E12" s="20" t="s">
        <v>78</v>
      </c>
      <c r="F12" s="19">
        <v>0.125</v>
      </c>
      <c r="G12" s="23">
        <v>0.25</v>
      </c>
      <c r="H12" s="23">
        <v>0.5</v>
      </c>
      <c r="I12" s="23">
        <v>1</v>
      </c>
      <c r="J12" s="23">
        <v>2</v>
      </c>
      <c r="K12" s="23">
        <v>4</v>
      </c>
      <c r="L12" s="23">
        <v>8</v>
      </c>
      <c r="M12" s="20">
        <v>16</v>
      </c>
      <c r="N12" s="23">
        <v>3000</v>
      </c>
      <c r="O12" s="23">
        <v>7500</v>
      </c>
      <c r="P12" s="23">
        <v>15000</v>
      </c>
      <c r="Q12" s="23">
        <v>30000</v>
      </c>
      <c r="R12" s="23">
        <v>60000</v>
      </c>
      <c r="S12" s="23">
        <v>120000</v>
      </c>
      <c r="T12" s="23">
        <v>240000</v>
      </c>
      <c r="U12" s="20">
        <v>480000</v>
      </c>
      <c r="V12" s="23">
        <f ca="1">RSQ(INDIRECT(ADDRESS(ROW(),COLUMN()-9+MATCH(MIN(N12:U12),N12:U12,0)),TRUE):INDIRECT(ADDRESS(ROW(),COLUMN()-9+MATCH(MAX(N12:U12),N12:U12,0)),TRUE),INDIRECT(ADDRESS(ROW(),COLUMN()-17+MATCH(MIN(N12:U12),N12:U12,0)),TRUE):INDIRECT(ADDRESS(ROW(),COLUMN()-17+MATCH(MAX(N12:U12),N12:U12,0)),TRUE))</f>
        <v>0.999997653175279</v>
      </c>
      <c r="W12" s="40">
        <f ca="1">ROUND(SLOPE(INDIRECT(ADDRESS(ROW(),COLUMN()-10+MATCH(MIN(N12:U12),N12:U12,0)),TRUE):INDIRECT(ADDRESS(ROW(),COLUMN()-10+MATCH(MAX(N12:U12),N12:U12,0)),TRUE),INDIRECT(ADDRESS(ROW(),COLUMN()-18+MATCH(MIN(N12:U12),N12:U12,0)),TRUE):INDIRECT(ADDRESS(ROW(),COLUMN()-18+MATCH(MAX(N12:U12),N12:U12,0)),TRUE)),0)</f>
        <v>30014</v>
      </c>
      <c r="Y12" s="35"/>
      <c r="Z12" s="7" t="str">
        <f t="shared" si="1"/>
        <v>A-LCCP</v>
      </c>
      <c r="AA12" s="6" t="str">
        <f t="shared" si="2"/>
        <v>LCCPs X(1)-Cl%</v>
      </c>
      <c r="AB12" s="6" t="str">
        <f t="shared" si="0"/>
        <v>C19</v>
      </c>
      <c r="AC12" s="6" t="str">
        <f t="shared" si="0"/>
        <v>LCCP</v>
      </c>
      <c r="AD12" s="6" t="str">
        <f t="shared" si="0"/>
        <v>C19H32Cl8</v>
      </c>
      <c r="AE12" s="4">
        <f t="shared" ca="1" si="3"/>
        <v>30014</v>
      </c>
      <c r="AF12" s="35"/>
    </row>
    <row r="13" spans="1:32" x14ac:dyDescent="0.2">
      <c r="A13" s="21" t="s">
        <v>111</v>
      </c>
      <c r="B13" s="22" t="s">
        <v>131</v>
      </c>
      <c r="C13" s="22" t="s">
        <v>30</v>
      </c>
      <c r="D13" s="22" t="s">
        <v>101</v>
      </c>
      <c r="E13" s="20" t="s">
        <v>79</v>
      </c>
      <c r="F13" s="19">
        <v>0.125</v>
      </c>
      <c r="G13" s="23">
        <v>0.25</v>
      </c>
      <c r="H13" s="23">
        <v>0.5</v>
      </c>
      <c r="I13" s="23">
        <v>1</v>
      </c>
      <c r="J13" s="23">
        <v>2</v>
      </c>
      <c r="K13" s="23">
        <v>4</v>
      </c>
      <c r="L13" s="23">
        <v>8</v>
      </c>
      <c r="M13" s="20">
        <v>16</v>
      </c>
      <c r="N13" s="23">
        <v>4000</v>
      </c>
      <c r="O13" s="23">
        <v>10000</v>
      </c>
      <c r="P13" s="23">
        <v>20000</v>
      </c>
      <c r="Q13" s="23">
        <v>40000</v>
      </c>
      <c r="R13" s="23">
        <v>80000</v>
      </c>
      <c r="S13" s="23">
        <v>160000</v>
      </c>
      <c r="T13" s="23">
        <v>320000</v>
      </c>
      <c r="U13" s="20">
        <v>640000</v>
      </c>
      <c r="V13" s="23">
        <f ca="1">RSQ(INDIRECT(ADDRESS(ROW(),COLUMN()-9+MATCH(MIN(N13:U13),N13:U13,0)),TRUE):INDIRECT(ADDRESS(ROW(),COLUMN()-9+MATCH(MAX(N13:U13),N13:U13,0)),TRUE),INDIRECT(ADDRESS(ROW(),COLUMN()-17+MATCH(MIN(N13:U13),N13:U13,0)),TRUE):INDIRECT(ADDRESS(ROW(),COLUMN()-17+MATCH(MAX(N13:U13),N13:U13,0)),TRUE))</f>
        <v>0.999997653175279</v>
      </c>
      <c r="W13" s="40">
        <f ca="1">ROUND(SLOPE(INDIRECT(ADDRESS(ROW(),COLUMN()-10+MATCH(MIN(N13:U13),N13:U13,0)),TRUE):INDIRECT(ADDRESS(ROW(),COLUMN()-10+MATCH(MAX(N13:U13),N13:U13,0)),TRUE),INDIRECT(ADDRESS(ROW(),COLUMN()-18+MATCH(MIN(N13:U13),N13:U13,0)),TRUE):INDIRECT(ADDRESS(ROW(),COLUMN()-18+MATCH(MAX(N13:U13),N13:U13,0)),TRUE)),0)</f>
        <v>40018</v>
      </c>
      <c r="Y13" s="35"/>
      <c r="Z13" s="7" t="str">
        <f t="shared" si="1"/>
        <v>A-LCCP</v>
      </c>
      <c r="AA13" s="6" t="str">
        <f t="shared" si="2"/>
        <v>LCCPs X(1)-Cl%</v>
      </c>
      <c r="AB13" s="6" t="str">
        <f t="shared" si="0"/>
        <v>C19</v>
      </c>
      <c r="AC13" s="6" t="str">
        <f t="shared" si="0"/>
        <v>LCCP</v>
      </c>
      <c r="AD13" s="6" t="str">
        <f t="shared" si="0"/>
        <v>C19H31Cl9</v>
      </c>
      <c r="AE13" s="4">
        <f t="shared" ca="1" si="3"/>
        <v>40018</v>
      </c>
      <c r="AF13" s="35"/>
    </row>
    <row r="14" spans="1:32" x14ac:dyDescent="0.2">
      <c r="A14" s="21" t="s">
        <v>111</v>
      </c>
      <c r="B14" s="22" t="s">
        <v>131</v>
      </c>
      <c r="C14" s="22" t="s">
        <v>30</v>
      </c>
      <c r="D14" s="22" t="s">
        <v>101</v>
      </c>
      <c r="E14" s="20" t="s">
        <v>80</v>
      </c>
      <c r="F14" s="19">
        <v>0.125</v>
      </c>
      <c r="G14" s="23">
        <v>0.25</v>
      </c>
      <c r="H14" s="23">
        <v>0.5</v>
      </c>
      <c r="I14" s="23">
        <v>1</v>
      </c>
      <c r="J14" s="23">
        <v>2</v>
      </c>
      <c r="K14" s="23">
        <v>4</v>
      </c>
      <c r="L14" s="23">
        <v>8</v>
      </c>
      <c r="M14" s="20">
        <v>16</v>
      </c>
      <c r="N14" s="23">
        <v>2100</v>
      </c>
      <c r="O14" s="23">
        <v>5250</v>
      </c>
      <c r="P14" s="23">
        <v>10500</v>
      </c>
      <c r="Q14" s="23">
        <v>21000</v>
      </c>
      <c r="R14" s="23">
        <v>42000</v>
      </c>
      <c r="S14" s="23">
        <v>84000</v>
      </c>
      <c r="T14" s="23">
        <v>148000</v>
      </c>
      <c r="U14" s="20">
        <v>336000</v>
      </c>
      <c r="V14" s="23">
        <f ca="1">RSQ(INDIRECT(ADDRESS(ROW(),COLUMN()-9+MATCH(MIN(N14:U14),N14:U14,0)),TRUE):INDIRECT(ADDRESS(ROW(),COLUMN()-9+MATCH(MAX(N14:U14),N14:U14,0)),TRUE),INDIRECT(ADDRESS(ROW(),COLUMN()-17+MATCH(MIN(N14:U14),N14:U14,0)),TRUE):INDIRECT(ADDRESS(ROW(),COLUMN()-17+MATCH(MAX(N14:U14),N14:U14,0)),TRUE))</f>
        <v>0.99651638254463504</v>
      </c>
      <c r="W14" s="40">
        <f ca="1">ROUND(SLOPE(INDIRECT(ADDRESS(ROW(),COLUMN()-10+MATCH(MIN(N14:U14),N14:U14,0)),TRUE):INDIRECT(ADDRESS(ROW(),COLUMN()-10+MATCH(MAX(N14:U14),N14:U14,0)),TRUE),INDIRECT(ADDRESS(ROW(),COLUMN()-18+MATCH(MIN(N14:U14),N14:U14,0)),TRUE):INDIRECT(ADDRESS(ROW(),COLUMN()-18+MATCH(MAX(N14:U14),N14:U14,0)),TRUE)),0)</f>
        <v>20635</v>
      </c>
      <c r="Y14" s="35"/>
      <c r="Z14" s="7" t="str">
        <f t="shared" si="1"/>
        <v>A-LCCP</v>
      </c>
      <c r="AA14" s="6" t="str">
        <f t="shared" si="2"/>
        <v>LCCPs X(1)-Cl%</v>
      </c>
      <c r="AB14" s="6" t="str">
        <f t="shared" si="0"/>
        <v>C19</v>
      </c>
      <c r="AC14" s="6" t="str">
        <f t="shared" si="0"/>
        <v>LCCP</v>
      </c>
      <c r="AD14" s="6" t="str">
        <f t="shared" si="0"/>
        <v>C19H30Cl10</v>
      </c>
      <c r="AE14" s="4">
        <f t="shared" ca="1" si="3"/>
        <v>20635</v>
      </c>
      <c r="AF14" s="35"/>
    </row>
    <row r="15" spans="1:32" x14ac:dyDescent="0.2">
      <c r="A15" s="21" t="s">
        <v>111</v>
      </c>
      <c r="B15" s="22" t="s">
        <v>131</v>
      </c>
      <c r="C15" s="22" t="s">
        <v>30</v>
      </c>
      <c r="D15" s="22" t="s">
        <v>101</v>
      </c>
      <c r="E15" s="20" t="s">
        <v>81</v>
      </c>
      <c r="F15" s="19">
        <v>0.125</v>
      </c>
      <c r="G15" s="23">
        <v>0.25</v>
      </c>
      <c r="H15" s="23">
        <v>0.5</v>
      </c>
      <c r="I15" s="23">
        <v>1</v>
      </c>
      <c r="J15" s="23">
        <v>2</v>
      </c>
      <c r="K15" s="23">
        <v>4</v>
      </c>
      <c r="L15" s="23">
        <v>8</v>
      </c>
      <c r="M15" s="20">
        <v>16</v>
      </c>
      <c r="N15" s="23">
        <v>700</v>
      </c>
      <c r="O15" s="23">
        <v>1750</v>
      </c>
      <c r="P15" s="23">
        <v>3500</v>
      </c>
      <c r="Q15" s="23">
        <v>7000</v>
      </c>
      <c r="R15" s="23">
        <v>14000</v>
      </c>
      <c r="S15" s="23">
        <v>28000</v>
      </c>
      <c r="T15" s="23">
        <v>56000</v>
      </c>
      <c r="U15" s="20">
        <v>112000</v>
      </c>
      <c r="V15" s="23">
        <f ca="1">RSQ(INDIRECT(ADDRESS(ROW(),COLUMN()-9+MATCH(MIN(N15:U15),N15:U15,0)),TRUE):INDIRECT(ADDRESS(ROW(),COLUMN()-9+MATCH(MAX(N15:U15),N15:U15,0)),TRUE),INDIRECT(ADDRESS(ROW(),COLUMN()-17+MATCH(MIN(N15:U15),N15:U15,0)),TRUE):INDIRECT(ADDRESS(ROW(),COLUMN()-17+MATCH(MAX(N15:U15),N15:U15,0)),TRUE))</f>
        <v>0.99999765317527922</v>
      </c>
      <c r="W15" s="40">
        <f ca="1">ROUND(SLOPE(INDIRECT(ADDRESS(ROW(),COLUMN()-10+MATCH(MIN(N15:U15),N15:U15,0)),TRUE):INDIRECT(ADDRESS(ROW(),COLUMN()-10+MATCH(MAX(N15:U15),N15:U15,0)),TRUE),INDIRECT(ADDRESS(ROW(),COLUMN()-18+MATCH(MIN(N15:U15),N15:U15,0)),TRUE):INDIRECT(ADDRESS(ROW(),COLUMN()-18+MATCH(MAX(N15:U15),N15:U15,0)),TRUE)),0)</f>
        <v>7003</v>
      </c>
      <c r="Y15" s="35"/>
      <c r="Z15" s="7" t="str">
        <f t="shared" si="1"/>
        <v>A-LCCP</v>
      </c>
      <c r="AA15" s="6" t="str">
        <f t="shared" si="2"/>
        <v>LCCPs X(1)-Cl%</v>
      </c>
      <c r="AB15" s="6" t="str">
        <f t="shared" si="0"/>
        <v>C19</v>
      </c>
      <c r="AC15" s="6" t="str">
        <f t="shared" si="0"/>
        <v>LCCP</v>
      </c>
      <c r="AD15" s="6" t="str">
        <f t="shared" si="0"/>
        <v>C19H29Cl11</v>
      </c>
      <c r="AE15" s="4">
        <f t="shared" ca="1" si="3"/>
        <v>7003</v>
      </c>
      <c r="AF15" s="35"/>
    </row>
    <row r="16" spans="1:32" x14ac:dyDescent="0.2">
      <c r="A16" s="21" t="s">
        <v>111</v>
      </c>
      <c r="B16" s="22" t="s">
        <v>131</v>
      </c>
      <c r="C16" s="22" t="s">
        <v>30</v>
      </c>
      <c r="D16" s="22" t="s">
        <v>101</v>
      </c>
      <c r="E16" s="20" t="s">
        <v>82</v>
      </c>
      <c r="F16" s="19">
        <v>0.125</v>
      </c>
      <c r="G16" s="23">
        <v>0.25</v>
      </c>
      <c r="H16" s="23">
        <v>0.5</v>
      </c>
      <c r="I16" s="23">
        <v>1</v>
      </c>
      <c r="J16" s="23">
        <v>2</v>
      </c>
      <c r="K16" s="23">
        <v>4</v>
      </c>
      <c r="L16" s="23">
        <v>8</v>
      </c>
      <c r="M16" s="20">
        <v>16</v>
      </c>
      <c r="N16" s="23">
        <v>300</v>
      </c>
      <c r="O16" s="23">
        <v>750</v>
      </c>
      <c r="P16" s="23">
        <v>1500</v>
      </c>
      <c r="Q16" s="23">
        <v>3000</v>
      </c>
      <c r="R16" s="23">
        <v>6000</v>
      </c>
      <c r="S16" s="23">
        <v>12000</v>
      </c>
      <c r="T16" s="23">
        <v>24000</v>
      </c>
      <c r="U16" s="20">
        <v>48000</v>
      </c>
      <c r="V16" s="23">
        <f ca="1">RSQ(INDIRECT(ADDRESS(ROW(),COLUMN()-9+MATCH(MIN(N16:U16),N16:U16,0)),TRUE):INDIRECT(ADDRESS(ROW(),COLUMN()-9+MATCH(MAX(N16:U16),N16:U16,0)),TRUE),INDIRECT(ADDRESS(ROW(),COLUMN()-17+MATCH(MIN(N16:U16),N16:U16,0)),TRUE):INDIRECT(ADDRESS(ROW(),COLUMN()-17+MATCH(MAX(N16:U16),N16:U16,0)),TRUE))</f>
        <v>0.999997653175279</v>
      </c>
      <c r="W16" s="40">
        <f ca="1">ROUND(SLOPE(INDIRECT(ADDRESS(ROW(),COLUMN()-10+MATCH(MIN(N16:U16),N16:U16,0)),TRUE):INDIRECT(ADDRESS(ROW(),COLUMN()-10+MATCH(MAX(N16:U16),N16:U16,0)),TRUE),INDIRECT(ADDRESS(ROW(),COLUMN()-18+MATCH(MIN(N16:U16),N16:U16,0)),TRUE):INDIRECT(ADDRESS(ROW(),COLUMN()-18+MATCH(MAX(N16:U16),N16:U16,0)),TRUE)),0)</f>
        <v>3001</v>
      </c>
      <c r="Y16" s="35"/>
      <c r="Z16" s="7" t="str">
        <f t="shared" si="1"/>
        <v>A-LCCP</v>
      </c>
      <c r="AA16" s="6" t="str">
        <f t="shared" si="2"/>
        <v>LCCPs X(1)-Cl%</v>
      </c>
      <c r="AB16" s="6" t="str">
        <f t="shared" si="0"/>
        <v>C19</v>
      </c>
      <c r="AC16" s="6" t="str">
        <f t="shared" si="0"/>
        <v>LCCP</v>
      </c>
      <c r="AD16" s="6" t="str">
        <f t="shared" si="0"/>
        <v>C19H28Cl12</v>
      </c>
      <c r="AE16" s="4">
        <f t="shared" ca="1" si="3"/>
        <v>3001</v>
      </c>
      <c r="AF16" s="35"/>
    </row>
    <row r="17" spans="1:32" x14ac:dyDescent="0.2">
      <c r="A17" s="21" t="s">
        <v>111</v>
      </c>
      <c r="B17" s="22" t="s">
        <v>131</v>
      </c>
      <c r="C17" s="22" t="s">
        <v>30</v>
      </c>
      <c r="D17" s="22" t="s">
        <v>101</v>
      </c>
      <c r="E17" s="20" t="s">
        <v>83</v>
      </c>
      <c r="F17" s="25">
        <v>0.125</v>
      </c>
      <c r="G17" s="26">
        <v>0.25</v>
      </c>
      <c r="H17" s="26">
        <v>0.5</v>
      </c>
      <c r="I17" s="26">
        <v>1</v>
      </c>
      <c r="J17" s="26">
        <v>2</v>
      </c>
      <c r="K17" s="26">
        <v>4</v>
      </c>
      <c r="L17" s="26">
        <v>8</v>
      </c>
      <c r="M17" s="24">
        <v>16</v>
      </c>
      <c r="N17" s="23"/>
      <c r="O17" s="23"/>
      <c r="P17" s="23"/>
      <c r="Q17" s="23"/>
      <c r="R17" s="23"/>
      <c r="S17" s="23"/>
      <c r="T17" s="23"/>
      <c r="U17" s="20"/>
      <c r="V17" s="23" t="e">
        <f ca="1">RSQ(INDIRECT(ADDRESS(ROW(),COLUMN()-9+MATCH(MIN(N17:U17),N17:U17,0)),TRUE):INDIRECT(ADDRESS(ROW(),COLUMN()-9+MATCH(MAX(N17:U17),N17:U17,0)),TRUE),INDIRECT(ADDRESS(ROW(),COLUMN()-17+MATCH(MIN(N17:U17),N17:U17,0)),TRUE):INDIRECT(ADDRESS(ROW(),COLUMN()-17+MATCH(MAX(N17:U17),N17:U17,0)),TRUE))</f>
        <v>#N/A</v>
      </c>
      <c r="W17" s="40" t="e">
        <f ca="1">ROUND(SLOPE(INDIRECT(ADDRESS(ROW(),COLUMN()-10+MATCH(MIN(N17:U17),N17:U17,0)),TRUE):INDIRECT(ADDRESS(ROW(),COLUMN()-10+MATCH(MAX(N17:U17),N17:U17,0)),TRUE),INDIRECT(ADDRESS(ROW(),COLUMN()-18+MATCH(MIN(N17:U17),N17:U17,0)),TRUE):INDIRECT(ADDRESS(ROW(),COLUMN()-18+MATCH(MAX(N17:U17),N17:U17,0)),TRUE)),0)</f>
        <v>#N/A</v>
      </c>
      <c r="Y17" s="35"/>
      <c r="Z17" s="7" t="str">
        <f t="shared" si="1"/>
        <v>A-LCCP</v>
      </c>
      <c r="AA17" s="6" t="str">
        <f t="shared" si="2"/>
        <v>LCCPs X(1)-Cl%</v>
      </c>
      <c r="AB17" s="6" t="str">
        <f t="shared" si="0"/>
        <v>C19</v>
      </c>
      <c r="AC17" s="6" t="str">
        <f t="shared" si="0"/>
        <v>LCCP</v>
      </c>
      <c r="AD17" s="6" t="str">
        <f t="shared" si="0"/>
        <v>C19H27Cl13</v>
      </c>
      <c r="AE17" s="4">
        <f t="shared" ca="1" si="3"/>
        <v>0</v>
      </c>
      <c r="AF17" s="35"/>
    </row>
    <row r="18" spans="1:32" x14ac:dyDescent="0.2">
      <c r="A18" s="21" t="s">
        <v>111</v>
      </c>
      <c r="B18" s="22" t="s">
        <v>131</v>
      </c>
      <c r="C18" s="22" t="s">
        <v>31</v>
      </c>
      <c r="D18" s="22" t="s">
        <v>101</v>
      </c>
      <c r="E18" s="20" t="s">
        <v>84</v>
      </c>
      <c r="F18" s="28">
        <v>0.125</v>
      </c>
      <c r="G18" s="29">
        <v>0.25</v>
      </c>
      <c r="H18" s="29">
        <v>0.5</v>
      </c>
      <c r="I18" s="29">
        <v>1</v>
      </c>
      <c r="J18" s="29">
        <v>2</v>
      </c>
      <c r="K18" s="29">
        <v>4</v>
      </c>
      <c r="L18" s="29">
        <v>8</v>
      </c>
      <c r="M18" s="27">
        <v>16</v>
      </c>
      <c r="N18" s="23">
        <v>500</v>
      </c>
      <c r="O18" s="23">
        <v>1250</v>
      </c>
      <c r="P18" s="23">
        <v>2500</v>
      </c>
      <c r="Q18" s="23">
        <v>5000</v>
      </c>
      <c r="R18" s="23">
        <v>10000</v>
      </c>
      <c r="S18" s="23">
        <v>20000</v>
      </c>
      <c r="T18" s="23">
        <v>40000</v>
      </c>
      <c r="U18" s="20">
        <v>80000</v>
      </c>
      <c r="V18" s="23">
        <f ca="1">RSQ(INDIRECT(ADDRESS(ROW(),COLUMN()-9+MATCH(MIN(N18:U18),N18:U18,0)),TRUE):INDIRECT(ADDRESS(ROW(),COLUMN()-9+MATCH(MAX(N18:U18),N18:U18,0)),TRUE),INDIRECT(ADDRESS(ROW(),COLUMN()-17+MATCH(MIN(N18:U18),N18:U18,0)),TRUE):INDIRECT(ADDRESS(ROW(),COLUMN()-17+MATCH(MAX(N18:U18),N18:U18,0)),TRUE))</f>
        <v>0.999997653175279</v>
      </c>
      <c r="W18" s="40">
        <f ca="1">ROUND(SLOPE(INDIRECT(ADDRESS(ROW(),COLUMN()-10+MATCH(MIN(N18:U18),N18:U18,0)),TRUE):INDIRECT(ADDRESS(ROW(),COLUMN()-10+MATCH(MAX(N18:U18),N18:U18,0)),TRUE),INDIRECT(ADDRESS(ROW(),COLUMN()-18+MATCH(MIN(N18:U18),N18:U18,0)),TRUE):INDIRECT(ADDRESS(ROW(),COLUMN()-18+MATCH(MAX(N18:U18),N18:U18,0)),TRUE)),0)</f>
        <v>5002</v>
      </c>
      <c r="Y18" s="35"/>
      <c r="Z18" s="7" t="str">
        <f t="shared" si="1"/>
        <v>A-LCCP</v>
      </c>
      <c r="AA18" s="6" t="str">
        <f t="shared" si="2"/>
        <v>LCCPs X(1)-Cl%</v>
      </c>
      <c r="AB18" s="6" t="str">
        <f t="shared" si="0"/>
        <v>C20</v>
      </c>
      <c r="AC18" s="6" t="str">
        <f t="shared" si="0"/>
        <v>LCCP</v>
      </c>
      <c r="AD18" s="6" t="str">
        <f t="shared" si="0"/>
        <v>C20H35Cl7</v>
      </c>
      <c r="AE18" s="4">
        <f t="shared" ca="1" si="3"/>
        <v>5002</v>
      </c>
      <c r="AF18" s="35"/>
    </row>
    <row r="19" spans="1:32" x14ac:dyDescent="0.2">
      <c r="A19" s="21" t="s">
        <v>111</v>
      </c>
      <c r="B19" s="22" t="s">
        <v>131</v>
      </c>
      <c r="C19" s="22" t="s">
        <v>31</v>
      </c>
      <c r="D19" s="22" t="s">
        <v>101</v>
      </c>
      <c r="E19" s="20" t="s">
        <v>85</v>
      </c>
      <c r="F19" s="19">
        <v>0.125</v>
      </c>
      <c r="G19" s="23">
        <v>0.25</v>
      </c>
      <c r="H19" s="23">
        <v>0.5</v>
      </c>
      <c r="I19" s="23">
        <v>1</v>
      </c>
      <c r="J19" s="23">
        <v>2</v>
      </c>
      <c r="K19" s="23">
        <v>4</v>
      </c>
      <c r="L19" s="23">
        <v>8</v>
      </c>
      <c r="M19" s="20">
        <v>16</v>
      </c>
      <c r="N19" s="23">
        <v>4500</v>
      </c>
      <c r="O19" s="23">
        <v>11250</v>
      </c>
      <c r="P19" s="23">
        <v>22500</v>
      </c>
      <c r="Q19" s="23">
        <v>45000</v>
      </c>
      <c r="R19" s="23">
        <v>90000</v>
      </c>
      <c r="S19" s="23">
        <v>180000</v>
      </c>
      <c r="T19" s="23">
        <v>360000</v>
      </c>
      <c r="U19" s="20">
        <v>720000</v>
      </c>
      <c r="V19" s="23">
        <f ca="1">RSQ(INDIRECT(ADDRESS(ROW(),COLUMN()-9+MATCH(MIN(N19:U19),N19:U19,0)),TRUE):INDIRECT(ADDRESS(ROW(),COLUMN()-9+MATCH(MAX(N19:U19),N19:U19,0)),TRUE),INDIRECT(ADDRESS(ROW(),COLUMN()-17+MATCH(MIN(N19:U19),N19:U19,0)),TRUE):INDIRECT(ADDRESS(ROW(),COLUMN()-17+MATCH(MAX(N19:U19),N19:U19,0)),TRUE))</f>
        <v>0.99999765317527944</v>
      </c>
      <c r="W19" s="40">
        <f ca="1">ROUND(SLOPE(INDIRECT(ADDRESS(ROW(),COLUMN()-10+MATCH(MIN(N19:U19),N19:U19,0)),TRUE):INDIRECT(ADDRESS(ROW(),COLUMN()-10+MATCH(MAX(N19:U19),N19:U19,0)),TRUE),INDIRECT(ADDRESS(ROW(),COLUMN()-18+MATCH(MIN(N19:U19),N19:U19,0)),TRUE):INDIRECT(ADDRESS(ROW(),COLUMN()-18+MATCH(MAX(N19:U19),N19:U19,0)),TRUE)),0)</f>
        <v>45020</v>
      </c>
      <c r="Y19" s="35"/>
      <c r="Z19" s="7" t="str">
        <f t="shared" si="1"/>
        <v>A-LCCP</v>
      </c>
      <c r="AA19" s="6" t="str">
        <f t="shared" si="2"/>
        <v>LCCPs X(1)-Cl%</v>
      </c>
      <c r="AB19" s="6" t="str">
        <f t="shared" si="0"/>
        <v>C20</v>
      </c>
      <c r="AC19" s="6" t="str">
        <f t="shared" si="0"/>
        <v>LCCP</v>
      </c>
      <c r="AD19" s="6" t="str">
        <f t="shared" si="0"/>
        <v>C20H34Cl8</v>
      </c>
      <c r="AE19" s="4">
        <f t="shared" ca="1" si="3"/>
        <v>45020</v>
      </c>
      <c r="AF19" s="35"/>
    </row>
    <row r="20" spans="1:32" x14ac:dyDescent="0.2">
      <c r="A20" s="21" t="s">
        <v>111</v>
      </c>
      <c r="B20" s="22" t="s">
        <v>131</v>
      </c>
      <c r="C20" s="22" t="s">
        <v>31</v>
      </c>
      <c r="D20" s="22" t="s">
        <v>101</v>
      </c>
      <c r="E20" s="20" t="s">
        <v>86</v>
      </c>
      <c r="F20" s="19">
        <v>0.125</v>
      </c>
      <c r="G20" s="23">
        <v>0.25</v>
      </c>
      <c r="H20" s="23">
        <v>0.5</v>
      </c>
      <c r="I20" s="23">
        <v>1</v>
      </c>
      <c r="J20" s="23">
        <v>2</v>
      </c>
      <c r="K20" s="23">
        <v>4</v>
      </c>
      <c r="L20" s="23">
        <v>8</v>
      </c>
      <c r="M20" s="20">
        <v>16</v>
      </c>
      <c r="N20" s="23">
        <v>3700</v>
      </c>
      <c r="O20" s="23">
        <v>9250</v>
      </c>
      <c r="P20" s="23">
        <v>18500</v>
      </c>
      <c r="Q20" s="23">
        <v>37000</v>
      </c>
      <c r="R20" s="23">
        <v>74000</v>
      </c>
      <c r="S20" s="23">
        <v>148000</v>
      </c>
      <c r="T20" s="23">
        <v>296000</v>
      </c>
      <c r="U20" s="20">
        <v>592000</v>
      </c>
      <c r="V20" s="23">
        <f ca="1">RSQ(INDIRECT(ADDRESS(ROW(),COLUMN()-9+MATCH(MIN(N20:U20),N20:U20,0)),TRUE):INDIRECT(ADDRESS(ROW(),COLUMN()-9+MATCH(MAX(N20:U20),N20:U20,0)),TRUE),INDIRECT(ADDRESS(ROW(),COLUMN()-17+MATCH(MIN(N20:U20),N20:U20,0)),TRUE):INDIRECT(ADDRESS(ROW(),COLUMN()-17+MATCH(MAX(N20:U20),N20:U20,0)),TRUE))</f>
        <v>0.99999765317527922</v>
      </c>
      <c r="W20" s="40">
        <f ca="1">ROUND(SLOPE(INDIRECT(ADDRESS(ROW(),COLUMN()-10+MATCH(MIN(N20:U20),N20:U20,0)),TRUE):INDIRECT(ADDRESS(ROW(),COLUMN()-10+MATCH(MAX(N20:U20),N20:U20,0)),TRUE),INDIRECT(ADDRESS(ROW(),COLUMN()-18+MATCH(MIN(N20:U20),N20:U20,0)),TRUE):INDIRECT(ADDRESS(ROW(),COLUMN()-18+MATCH(MAX(N20:U20),N20:U20,0)),TRUE)),0)</f>
        <v>37017</v>
      </c>
      <c r="Y20" s="35"/>
      <c r="Z20" s="7" t="str">
        <f t="shared" si="1"/>
        <v>A-LCCP</v>
      </c>
      <c r="AA20" s="6" t="str">
        <f t="shared" si="2"/>
        <v>LCCPs X(1)-Cl%</v>
      </c>
      <c r="AB20" s="6" t="str">
        <f t="shared" si="0"/>
        <v>C20</v>
      </c>
      <c r="AC20" s="6" t="str">
        <f t="shared" si="0"/>
        <v>LCCP</v>
      </c>
      <c r="AD20" s="6" t="str">
        <f t="shared" si="0"/>
        <v>C20H33Cl9</v>
      </c>
      <c r="AE20" s="4">
        <f t="shared" ca="1" si="3"/>
        <v>37017</v>
      </c>
      <c r="AF20" s="35"/>
    </row>
    <row r="21" spans="1:32" x14ac:dyDescent="0.2">
      <c r="A21" s="21" t="s">
        <v>111</v>
      </c>
      <c r="B21" s="22" t="s">
        <v>131</v>
      </c>
      <c r="C21" s="22" t="s">
        <v>31</v>
      </c>
      <c r="D21" s="22" t="s">
        <v>101</v>
      </c>
      <c r="E21" s="20" t="s">
        <v>87</v>
      </c>
      <c r="F21" s="19">
        <v>0.125</v>
      </c>
      <c r="G21" s="23">
        <v>0.25</v>
      </c>
      <c r="H21" s="23">
        <v>0.5</v>
      </c>
      <c r="I21" s="23">
        <v>1</v>
      </c>
      <c r="J21" s="23">
        <v>2</v>
      </c>
      <c r="K21" s="23">
        <v>4</v>
      </c>
      <c r="L21" s="23">
        <v>8</v>
      </c>
      <c r="M21" s="20">
        <v>16</v>
      </c>
      <c r="N21" s="23">
        <v>2000</v>
      </c>
      <c r="O21" s="23">
        <v>5000</v>
      </c>
      <c r="P21" s="23">
        <v>10000</v>
      </c>
      <c r="Q21" s="23">
        <v>20000</v>
      </c>
      <c r="R21" s="23">
        <v>40000</v>
      </c>
      <c r="S21" s="23">
        <v>80000</v>
      </c>
      <c r="T21" s="23">
        <v>160000</v>
      </c>
      <c r="U21" s="20">
        <v>320000</v>
      </c>
      <c r="V21" s="23">
        <f ca="1">RSQ(INDIRECT(ADDRESS(ROW(),COLUMN()-9+MATCH(MIN(N21:U21),N21:U21,0)),TRUE):INDIRECT(ADDRESS(ROW(),COLUMN()-9+MATCH(MAX(N21:U21),N21:U21,0)),TRUE),INDIRECT(ADDRESS(ROW(),COLUMN()-17+MATCH(MIN(N21:U21),N21:U21,0)),TRUE):INDIRECT(ADDRESS(ROW(),COLUMN()-17+MATCH(MAX(N21:U21),N21:U21,0)),TRUE))</f>
        <v>0.999997653175279</v>
      </c>
      <c r="W21" s="40">
        <f ca="1">ROUND(SLOPE(INDIRECT(ADDRESS(ROW(),COLUMN()-10+MATCH(MIN(N21:U21),N21:U21,0)),TRUE):INDIRECT(ADDRESS(ROW(),COLUMN()-10+MATCH(MAX(N21:U21),N21:U21,0)),TRUE),INDIRECT(ADDRESS(ROW(),COLUMN()-18+MATCH(MIN(N21:U21),N21:U21,0)),TRUE):INDIRECT(ADDRESS(ROW(),COLUMN()-18+MATCH(MAX(N21:U21),N21:U21,0)),TRUE)),0)</f>
        <v>20009</v>
      </c>
      <c r="Y21" s="35"/>
      <c r="Z21" s="7" t="str">
        <f t="shared" si="1"/>
        <v>A-LCCP</v>
      </c>
      <c r="AA21" s="6" t="str">
        <f t="shared" si="2"/>
        <v>LCCPs X(1)-Cl%</v>
      </c>
      <c r="AB21" s="6" t="str">
        <f t="shared" si="0"/>
        <v>C20</v>
      </c>
      <c r="AC21" s="6" t="str">
        <f t="shared" si="0"/>
        <v>LCCP</v>
      </c>
      <c r="AD21" s="6" t="str">
        <f t="shared" si="0"/>
        <v>C20H32Cl10</v>
      </c>
      <c r="AE21" s="4">
        <f t="shared" ca="1" si="3"/>
        <v>20009</v>
      </c>
      <c r="AF21" s="35"/>
    </row>
    <row r="22" spans="1:32" x14ac:dyDescent="0.2">
      <c r="A22" s="21" t="s">
        <v>111</v>
      </c>
      <c r="B22" s="22" t="s">
        <v>131</v>
      </c>
      <c r="C22" s="22" t="s">
        <v>31</v>
      </c>
      <c r="D22" s="22" t="s">
        <v>101</v>
      </c>
      <c r="E22" s="20" t="s">
        <v>88</v>
      </c>
      <c r="F22" s="19">
        <v>0.125</v>
      </c>
      <c r="G22" s="23">
        <v>0.25</v>
      </c>
      <c r="H22" s="23">
        <v>0.5</v>
      </c>
      <c r="I22" s="23">
        <v>1</v>
      </c>
      <c r="J22" s="23">
        <v>2</v>
      </c>
      <c r="K22" s="23">
        <v>4</v>
      </c>
      <c r="L22" s="23">
        <v>8</v>
      </c>
      <c r="M22" s="20">
        <v>16</v>
      </c>
      <c r="N22" s="23"/>
      <c r="O22" s="23"/>
      <c r="P22" s="23">
        <v>2500</v>
      </c>
      <c r="Q22" s="23">
        <v>5000</v>
      </c>
      <c r="R22" s="23">
        <v>10000</v>
      </c>
      <c r="S22" s="23">
        <v>20000</v>
      </c>
      <c r="T22" s="23">
        <v>40000</v>
      </c>
      <c r="U22" s="20">
        <v>80000</v>
      </c>
      <c r="V22" s="23">
        <f ca="1">RSQ(INDIRECT(ADDRESS(ROW(),COLUMN()-9+MATCH(MIN(N22:U22),N22:U22,0)),TRUE):INDIRECT(ADDRESS(ROW(),COLUMN()-9+MATCH(MAX(N22:U22),N22:U22,0)),TRUE),INDIRECT(ADDRESS(ROW(),COLUMN()-17+MATCH(MIN(N22:U22),N22:U22,0)),TRUE):INDIRECT(ADDRESS(ROW(),COLUMN()-17+MATCH(MAX(N22:U22),N22:U22,0)),TRUE))</f>
        <v>1</v>
      </c>
      <c r="W22" s="40">
        <f ca="1">ROUND(SLOPE(INDIRECT(ADDRESS(ROW(),COLUMN()-10+MATCH(MIN(N22:U22),N22:U22,0)),TRUE):INDIRECT(ADDRESS(ROW(),COLUMN()-10+MATCH(MAX(N22:U22),N22:U22,0)),TRUE),INDIRECT(ADDRESS(ROW(),COLUMN()-18+MATCH(MIN(N22:U22),N22:U22,0)),TRUE):INDIRECT(ADDRESS(ROW(),COLUMN()-18+MATCH(MAX(N22:U22),N22:U22,0)),TRUE)),0)</f>
        <v>5000</v>
      </c>
      <c r="Y22" s="35"/>
      <c r="Z22" s="7" t="str">
        <f t="shared" si="1"/>
        <v>A-LCCP</v>
      </c>
      <c r="AA22" s="6" t="str">
        <f t="shared" si="2"/>
        <v>LCCPs X(1)-Cl%</v>
      </c>
      <c r="AB22" s="6" t="str">
        <f t="shared" si="0"/>
        <v>C20</v>
      </c>
      <c r="AC22" s="6" t="str">
        <f t="shared" si="0"/>
        <v>LCCP</v>
      </c>
      <c r="AD22" s="6" t="str">
        <f t="shared" si="0"/>
        <v>C20H31Cl11</v>
      </c>
      <c r="AE22" s="4">
        <f t="shared" ca="1" si="3"/>
        <v>5000</v>
      </c>
      <c r="AF22" s="35"/>
    </row>
    <row r="23" spans="1:32" x14ac:dyDescent="0.2">
      <c r="A23" s="21" t="s">
        <v>111</v>
      </c>
      <c r="B23" s="22" t="s">
        <v>131</v>
      </c>
      <c r="C23" s="22" t="s">
        <v>31</v>
      </c>
      <c r="D23" s="22" t="s">
        <v>101</v>
      </c>
      <c r="E23" s="20" t="s">
        <v>89</v>
      </c>
      <c r="F23" s="19">
        <v>0.125</v>
      </c>
      <c r="G23" s="23">
        <v>0.25</v>
      </c>
      <c r="H23" s="23">
        <v>0.5</v>
      </c>
      <c r="I23" s="23">
        <v>1</v>
      </c>
      <c r="J23" s="23">
        <v>2</v>
      </c>
      <c r="K23" s="23">
        <v>4</v>
      </c>
      <c r="L23" s="23">
        <v>8</v>
      </c>
      <c r="M23" s="20">
        <v>16</v>
      </c>
      <c r="N23" s="23"/>
      <c r="O23" s="23"/>
      <c r="P23" s="23"/>
      <c r="Q23" s="23">
        <v>5000</v>
      </c>
      <c r="R23" s="23">
        <v>10000</v>
      </c>
      <c r="S23" s="23">
        <v>20000</v>
      </c>
      <c r="T23" s="23">
        <v>40000</v>
      </c>
      <c r="U23" s="20">
        <v>80000</v>
      </c>
      <c r="V23" s="23">
        <f ca="1">RSQ(INDIRECT(ADDRESS(ROW(),COLUMN()-9+MATCH(MIN(N23:U23),N23:U23,0)),TRUE):INDIRECT(ADDRESS(ROW(),COLUMN()-9+MATCH(MAX(N23:U23),N23:U23,0)),TRUE),INDIRECT(ADDRESS(ROW(),COLUMN()-17+MATCH(MIN(N23:U23),N23:U23,0)),TRUE):INDIRECT(ADDRESS(ROW(),COLUMN()-17+MATCH(MAX(N23:U23),N23:U23,0)),TRUE))</f>
        <v>0.99999999999999978</v>
      </c>
      <c r="W23" s="40">
        <f ca="1">ROUND(SLOPE(INDIRECT(ADDRESS(ROW(),COLUMN()-10+MATCH(MIN(N23:U23),N23:U23,0)),TRUE):INDIRECT(ADDRESS(ROW(),COLUMN()-10+MATCH(MAX(N23:U23),N23:U23,0)),TRUE),INDIRECT(ADDRESS(ROW(),COLUMN()-18+MATCH(MIN(N23:U23),N23:U23,0)),TRUE):INDIRECT(ADDRESS(ROW(),COLUMN()-18+MATCH(MAX(N23:U23),N23:U23,0)),TRUE)),0)</f>
        <v>5000</v>
      </c>
      <c r="Y23" s="35"/>
      <c r="Z23" s="7" t="str">
        <f t="shared" si="1"/>
        <v>A-LCCP</v>
      </c>
      <c r="AA23" s="6" t="str">
        <f t="shared" si="2"/>
        <v>LCCPs X(1)-Cl%</v>
      </c>
      <c r="AB23" s="6" t="str">
        <f t="shared" si="0"/>
        <v>C20</v>
      </c>
      <c r="AC23" s="6" t="str">
        <f t="shared" si="0"/>
        <v>LCCP</v>
      </c>
      <c r="AD23" s="6" t="str">
        <f t="shared" si="0"/>
        <v>C20H30Cl12</v>
      </c>
      <c r="AE23" s="4">
        <f t="shared" ca="1" si="3"/>
        <v>5000</v>
      </c>
      <c r="AF23" s="35"/>
    </row>
    <row r="24" spans="1:32" x14ac:dyDescent="0.2">
      <c r="A24" s="21" t="s">
        <v>111</v>
      </c>
      <c r="B24" s="22" t="s">
        <v>131</v>
      </c>
      <c r="C24" s="22" t="s">
        <v>31</v>
      </c>
      <c r="D24" s="22" t="s">
        <v>101</v>
      </c>
      <c r="E24" s="20" t="s">
        <v>90</v>
      </c>
      <c r="F24" s="25">
        <v>0.125</v>
      </c>
      <c r="G24" s="26">
        <v>0.25</v>
      </c>
      <c r="H24" s="26">
        <v>0.5</v>
      </c>
      <c r="I24" s="26">
        <v>1</v>
      </c>
      <c r="J24" s="26">
        <v>2</v>
      </c>
      <c r="K24" s="26">
        <v>4</v>
      </c>
      <c r="L24" s="26">
        <v>8</v>
      </c>
      <c r="M24" s="24">
        <v>16</v>
      </c>
      <c r="N24" s="23"/>
      <c r="O24" s="23"/>
      <c r="P24" s="23"/>
      <c r="Q24" s="23"/>
      <c r="R24" s="23"/>
      <c r="S24" s="23"/>
      <c r="T24" s="23"/>
      <c r="U24" s="20"/>
      <c r="V24" s="23" t="e">
        <f ca="1">RSQ(INDIRECT(ADDRESS(ROW(),COLUMN()-9+MATCH(MIN(N24:U24),N24:U24,0)),TRUE):INDIRECT(ADDRESS(ROW(),COLUMN()-9+MATCH(MAX(N24:U24),N24:U24,0)),TRUE),INDIRECT(ADDRESS(ROW(),COLUMN()-17+MATCH(MIN(N24:U24),N24:U24,0)),TRUE):INDIRECT(ADDRESS(ROW(),COLUMN()-17+MATCH(MAX(N24:U24),N24:U24,0)),TRUE))</f>
        <v>#N/A</v>
      </c>
      <c r="W24" s="40" t="e">
        <f ca="1">ROUND(SLOPE(INDIRECT(ADDRESS(ROW(),COLUMN()-10+MATCH(MIN(N24:U24),N24:U24,0)),TRUE):INDIRECT(ADDRESS(ROW(),COLUMN()-10+MATCH(MAX(N24:U24),N24:U24,0)),TRUE),INDIRECT(ADDRESS(ROW(),COLUMN()-18+MATCH(MIN(N24:U24),N24:U24,0)),TRUE):INDIRECT(ADDRESS(ROW(),COLUMN()-18+MATCH(MAX(N24:U24),N24:U24,0)),TRUE)),0)</f>
        <v>#N/A</v>
      </c>
      <c r="Y24" s="35"/>
      <c r="Z24" s="7" t="str">
        <f t="shared" si="1"/>
        <v>A-LCCP</v>
      </c>
      <c r="AA24" s="6" t="str">
        <f t="shared" si="2"/>
        <v>LCCPs X(1)-Cl%</v>
      </c>
      <c r="AB24" s="6" t="str">
        <f t="shared" si="0"/>
        <v>C20</v>
      </c>
      <c r="AC24" s="6" t="str">
        <f t="shared" si="0"/>
        <v>LCCP</v>
      </c>
      <c r="AD24" s="6" t="str">
        <f t="shared" si="0"/>
        <v>C20H29Cl13</v>
      </c>
      <c r="AE24" s="4">
        <f t="shared" ca="1" si="3"/>
        <v>0</v>
      </c>
      <c r="AF24" s="35"/>
    </row>
    <row r="25" spans="1:32" x14ac:dyDescent="0.2">
      <c r="A25" s="21" t="s">
        <v>111</v>
      </c>
      <c r="B25" s="22" t="s">
        <v>131</v>
      </c>
      <c r="C25" s="22" t="s">
        <v>32</v>
      </c>
      <c r="D25" s="22" t="s">
        <v>101</v>
      </c>
      <c r="E25" s="20" t="s">
        <v>91</v>
      </c>
      <c r="F25" s="19">
        <v>0.125</v>
      </c>
      <c r="G25" s="23">
        <v>0.25</v>
      </c>
      <c r="H25" s="23">
        <v>0.5</v>
      </c>
      <c r="I25" s="23">
        <v>1</v>
      </c>
      <c r="J25" s="23">
        <v>2</v>
      </c>
      <c r="K25" s="23">
        <v>4</v>
      </c>
      <c r="L25" s="23">
        <v>8</v>
      </c>
      <c r="M25" s="20">
        <v>16</v>
      </c>
      <c r="N25" s="23"/>
      <c r="O25" s="23"/>
      <c r="P25" s="23"/>
      <c r="Q25" s="23">
        <v>7000</v>
      </c>
      <c r="R25" s="23">
        <v>14000</v>
      </c>
      <c r="S25" s="23">
        <v>28000</v>
      </c>
      <c r="T25" s="23">
        <v>56000</v>
      </c>
      <c r="U25" s="20">
        <v>112000</v>
      </c>
      <c r="V25" s="23">
        <f ca="1">RSQ(INDIRECT(ADDRESS(ROW(),COLUMN()-9+MATCH(MIN(N25:U25),N25:U25,0)),TRUE):INDIRECT(ADDRESS(ROW(),COLUMN()-9+MATCH(MAX(N25:U25),N25:U25,0)),TRUE),INDIRECT(ADDRESS(ROW(),COLUMN()-17+MATCH(MIN(N25:U25),N25:U25,0)),TRUE):INDIRECT(ADDRESS(ROW(),COLUMN()-17+MATCH(MAX(N25:U25),N25:U25,0)),TRUE))</f>
        <v>1</v>
      </c>
      <c r="W25" s="40">
        <f ca="1">ROUND(SLOPE(INDIRECT(ADDRESS(ROW(),COLUMN()-10+MATCH(MIN(N25:U25),N25:U25,0)),TRUE):INDIRECT(ADDRESS(ROW(),COLUMN()-10+MATCH(MAX(N25:U25),N25:U25,0)),TRUE),INDIRECT(ADDRESS(ROW(),COLUMN()-18+MATCH(MIN(N25:U25),N25:U25,0)),TRUE):INDIRECT(ADDRESS(ROW(),COLUMN()-18+MATCH(MAX(N25:U25),N25:U25,0)),TRUE)),0)</f>
        <v>7000</v>
      </c>
      <c r="Y25" s="35"/>
      <c r="Z25" s="7" t="str">
        <f t="shared" si="1"/>
        <v>A-LCCP</v>
      </c>
      <c r="AA25" s="6" t="str">
        <f t="shared" si="2"/>
        <v>LCCPs X(1)-Cl%</v>
      </c>
      <c r="AB25" s="6" t="str">
        <f t="shared" si="0"/>
        <v>C21</v>
      </c>
      <c r="AC25" s="6" t="str">
        <f t="shared" si="0"/>
        <v>LCCP</v>
      </c>
      <c r="AD25" s="6" t="str">
        <f t="shared" si="0"/>
        <v>C21H37Cl7</v>
      </c>
      <c r="AE25" s="4">
        <f t="shared" ca="1" si="3"/>
        <v>7000</v>
      </c>
      <c r="AF25" s="35"/>
    </row>
    <row r="26" spans="1:32" x14ac:dyDescent="0.2">
      <c r="A26" s="21" t="s">
        <v>111</v>
      </c>
      <c r="B26" s="22" t="s">
        <v>131</v>
      </c>
      <c r="C26" s="22" t="s">
        <v>32</v>
      </c>
      <c r="D26" s="22" t="s">
        <v>101</v>
      </c>
      <c r="E26" s="20" t="s">
        <v>92</v>
      </c>
      <c r="F26" s="19">
        <v>0.125</v>
      </c>
      <c r="G26" s="23">
        <v>0.25</v>
      </c>
      <c r="H26" s="23">
        <v>0.5</v>
      </c>
      <c r="I26" s="23">
        <v>1</v>
      </c>
      <c r="J26" s="23">
        <v>2</v>
      </c>
      <c r="K26" s="23">
        <v>4</v>
      </c>
      <c r="L26" s="23">
        <v>8</v>
      </c>
      <c r="M26" s="20">
        <v>16</v>
      </c>
      <c r="N26" s="23"/>
      <c r="O26" s="23"/>
      <c r="P26" s="23">
        <v>15000</v>
      </c>
      <c r="Q26" s="23">
        <v>30000</v>
      </c>
      <c r="R26" s="23">
        <v>60000</v>
      </c>
      <c r="S26" s="23">
        <v>120000</v>
      </c>
      <c r="T26" s="23">
        <v>240000</v>
      </c>
      <c r="U26" s="20">
        <v>480000</v>
      </c>
      <c r="V26" s="23">
        <f ca="1">RSQ(INDIRECT(ADDRESS(ROW(),COLUMN()-9+MATCH(MIN(N26:U26),N26:U26,0)),TRUE):INDIRECT(ADDRESS(ROW(),COLUMN()-9+MATCH(MAX(N26:U26),N26:U26,0)),TRUE),INDIRECT(ADDRESS(ROW(),COLUMN()-17+MATCH(MIN(N26:U26),N26:U26,0)),TRUE):INDIRECT(ADDRESS(ROW(),COLUMN()-17+MATCH(MAX(N26:U26),N26:U26,0)),TRUE))</f>
        <v>1</v>
      </c>
      <c r="W26" s="40">
        <f ca="1">ROUND(SLOPE(INDIRECT(ADDRESS(ROW(),COLUMN()-10+MATCH(MIN(N26:U26),N26:U26,0)),TRUE):INDIRECT(ADDRESS(ROW(),COLUMN()-10+MATCH(MAX(N26:U26),N26:U26,0)),TRUE),INDIRECT(ADDRESS(ROW(),COLUMN()-18+MATCH(MIN(N26:U26),N26:U26,0)),TRUE):INDIRECT(ADDRESS(ROW(),COLUMN()-18+MATCH(MAX(N26:U26),N26:U26,0)),TRUE)),0)</f>
        <v>30000</v>
      </c>
      <c r="Y26" s="35"/>
      <c r="Z26" s="7" t="str">
        <f t="shared" si="1"/>
        <v>A-LCCP</v>
      </c>
      <c r="AA26" s="6" t="str">
        <f t="shared" si="2"/>
        <v>LCCPs X(1)-Cl%</v>
      </c>
      <c r="AB26" s="6" t="str">
        <f t="shared" si="0"/>
        <v>C21</v>
      </c>
      <c r="AC26" s="6" t="str">
        <f t="shared" si="0"/>
        <v>LCCP</v>
      </c>
      <c r="AD26" s="6" t="str">
        <f t="shared" si="0"/>
        <v>C21H36Cl8</v>
      </c>
      <c r="AE26" s="4">
        <f t="shared" ca="1" si="3"/>
        <v>30000</v>
      </c>
      <c r="AF26" s="35"/>
    </row>
    <row r="27" spans="1:32" x14ac:dyDescent="0.2">
      <c r="A27" s="21" t="s">
        <v>111</v>
      </c>
      <c r="B27" s="22" t="s">
        <v>131</v>
      </c>
      <c r="C27" s="22" t="s">
        <v>32</v>
      </c>
      <c r="D27" s="22" t="s">
        <v>101</v>
      </c>
      <c r="E27" s="20" t="s">
        <v>93</v>
      </c>
      <c r="F27" s="19">
        <v>0.125</v>
      </c>
      <c r="G27" s="23">
        <v>0.25</v>
      </c>
      <c r="H27" s="23">
        <v>0.5</v>
      </c>
      <c r="I27" s="23">
        <v>1</v>
      </c>
      <c r="J27" s="23">
        <v>2</v>
      </c>
      <c r="K27" s="23">
        <v>4</v>
      </c>
      <c r="L27" s="23">
        <v>8</v>
      </c>
      <c r="M27" s="20">
        <v>16</v>
      </c>
      <c r="N27" s="23">
        <v>4500</v>
      </c>
      <c r="O27" s="23">
        <v>11250</v>
      </c>
      <c r="P27" s="23">
        <v>22500</v>
      </c>
      <c r="Q27" s="23">
        <v>45000</v>
      </c>
      <c r="R27" s="23">
        <v>90000</v>
      </c>
      <c r="S27" s="23">
        <v>180000</v>
      </c>
      <c r="T27" s="23">
        <v>360000</v>
      </c>
      <c r="U27" s="20">
        <v>720000</v>
      </c>
      <c r="V27" s="23">
        <f ca="1">RSQ(INDIRECT(ADDRESS(ROW(),COLUMN()-9+MATCH(MIN(N27:U27),N27:U27,0)),TRUE):INDIRECT(ADDRESS(ROW(),COLUMN()-9+MATCH(MAX(N27:U27),N27:U27,0)),TRUE),INDIRECT(ADDRESS(ROW(),COLUMN()-17+MATCH(MIN(N27:U27),N27:U27,0)),TRUE):INDIRECT(ADDRESS(ROW(),COLUMN()-17+MATCH(MAX(N27:U27),N27:U27,0)),TRUE))</f>
        <v>0.99999765317527944</v>
      </c>
      <c r="W27" s="40">
        <f ca="1">ROUND(SLOPE(INDIRECT(ADDRESS(ROW(),COLUMN()-10+MATCH(MIN(N27:U27),N27:U27,0)),TRUE):INDIRECT(ADDRESS(ROW(),COLUMN()-10+MATCH(MAX(N27:U27),N27:U27,0)),TRUE),INDIRECT(ADDRESS(ROW(),COLUMN()-18+MATCH(MIN(N27:U27),N27:U27,0)),TRUE):INDIRECT(ADDRESS(ROW(),COLUMN()-18+MATCH(MAX(N27:U27),N27:U27,0)),TRUE)),0)</f>
        <v>45020</v>
      </c>
      <c r="Y27" s="35"/>
      <c r="Z27" s="7" t="str">
        <f t="shared" si="1"/>
        <v>A-LCCP</v>
      </c>
      <c r="AA27" s="6" t="str">
        <f t="shared" si="2"/>
        <v>LCCPs X(1)-Cl%</v>
      </c>
      <c r="AB27" s="6" t="str">
        <f t="shared" si="0"/>
        <v>C21</v>
      </c>
      <c r="AC27" s="6" t="str">
        <f t="shared" si="0"/>
        <v>LCCP</v>
      </c>
      <c r="AD27" s="6" t="str">
        <f t="shared" si="0"/>
        <v>C21H35Cl9</v>
      </c>
      <c r="AE27" s="4">
        <f t="shared" ca="1" si="3"/>
        <v>45020</v>
      </c>
      <c r="AF27" s="35"/>
    </row>
    <row r="28" spans="1:32" x14ac:dyDescent="0.2">
      <c r="A28" s="21" t="s">
        <v>111</v>
      </c>
      <c r="B28" s="22" t="s">
        <v>131</v>
      </c>
      <c r="C28" s="22" t="s">
        <v>32</v>
      </c>
      <c r="D28" s="22" t="s">
        <v>101</v>
      </c>
      <c r="E28" s="20" t="s">
        <v>94</v>
      </c>
      <c r="F28" s="19">
        <v>0.125</v>
      </c>
      <c r="G28" s="23">
        <v>0.25</v>
      </c>
      <c r="H28" s="23">
        <v>0.5</v>
      </c>
      <c r="I28" s="23">
        <v>1</v>
      </c>
      <c r="J28" s="23">
        <v>2</v>
      </c>
      <c r="K28" s="23">
        <v>4</v>
      </c>
      <c r="L28" s="23">
        <v>8</v>
      </c>
      <c r="M28" s="20">
        <v>16</v>
      </c>
      <c r="N28" s="23">
        <v>2700</v>
      </c>
      <c r="O28" s="23">
        <v>6750</v>
      </c>
      <c r="P28" s="23">
        <v>13500</v>
      </c>
      <c r="Q28" s="23">
        <v>27000</v>
      </c>
      <c r="R28" s="23">
        <v>54000</v>
      </c>
      <c r="S28" s="23">
        <v>108000</v>
      </c>
      <c r="T28" s="23">
        <v>216000</v>
      </c>
      <c r="U28" s="20">
        <v>432000</v>
      </c>
      <c r="V28" s="23">
        <f ca="1">RSQ(INDIRECT(ADDRESS(ROW(),COLUMN()-9+MATCH(MIN(N28:U28),N28:U28,0)),TRUE):INDIRECT(ADDRESS(ROW(),COLUMN()-9+MATCH(MAX(N28:U28),N28:U28,0)),TRUE),INDIRECT(ADDRESS(ROW(),COLUMN()-17+MATCH(MIN(N28:U28),N28:U28,0)),TRUE):INDIRECT(ADDRESS(ROW(),COLUMN()-17+MATCH(MAX(N28:U28),N28:U28,0)),TRUE))</f>
        <v>0.99999765317527922</v>
      </c>
      <c r="W28" s="40">
        <f ca="1">ROUND(SLOPE(INDIRECT(ADDRESS(ROW(),COLUMN()-10+MATCH(MIN(N28:U28),N28:U28,0)),TRUE):INDIRECT(ADDRESS(ROW(),COLUMN()-10+MATCH(MAX(N28:U28),N28:U28,0)),TRUE),INDIRECT(ADDRESS(ROW(),COLUMN()-18+MATCH(MIN(N28:U28),N28:U28,0)),TRUE):INDIRECT(ADDRESS(ROW(),COLUMN()-18+MATCH(MAX(N28:U28),N28:U28,0)),TRUE)),0)</f>
        <v>27012</v>
      </c>
      <c r="Y28" s="35"/>
      <c r="Z28" s="7" t="str">
        <f t="shared" si="1"/>
        <v>A-LCCP</v>
      </c>
      <c r="AA28" s="6" t="str">
        <f t="shared" si="2"/>
        <v>LCCPs X(1)-Cl%</v>
      </c>
      <c r="AB28" s="6" t="str">
        <f t="shared" si="0"/>
        <v>C21</v>
      </c>
      <c r="AC28" s="6" t="str">
        <f t="shared" si="0"/>
        <v>LCCP</v>
      </c>
      <c r="AD28" s="6" t="str">
        <f t="shared" si="0"/>
        <v>C21H34Cl10</v>
      </c>
      <c r="AE28" s="4">
        <f t="shared" ca="1" si="3"/>
        <v>27012</v>
      </c>
      <c r="AF28" s="35"/>
    </row>
    <row r="29" spans="1:32" x14ac:dyDescent="0.2">
      <c r="A29" s="21" t="s">
        <v>111</v>
      </c>
      <c r="B29" s="22" t="s">
        <v>131</v>
      </c>
      <c r="C29" s="22" t="s">
        <v>32</v>
      </c>
      <c r="D29" s="22" t="s">
        <v>101</v>
      </c>
      <c r="E29" s="20" t="s">
        <v>95</v>
      </c>
      <c r="F29" s="19">
        <v>0.125</v>
      </c>
      <c r="G29" s="23">
        <v>0.25</v>
      </c>
      <c r="H29" s="23">
        <v>0.5</v>
      </c>
      <c r="I29" s="23">
        <v>1</v>
      </c>
      <c r="J29" s="23">
        <v>2</v>
      </c>
      <c r="K29" s="23">
        <v>4</v>
      </c>
      <c r="L29" s="23">
        <v>8</v>
      </c>
      <c r="M29" s="20">
        <v>16</v>
      </c>
      <c r="N29" s="23">
        <v>1200</v>
      </c>
      <c r="O29" s="23">
        <v>3000</v>
      </c>
      <c r="P29" s="23">
        <v>6000</v>
      </c>
      <c r="Q29" s="23">
        <v>12000</v>
      </c>
      <c r="R29" s="23">
        <v>24000</v>
      </c>
      <c r="S29" s="23">
        <v>48000</v>
      </c>
      <c r="T29" s="23">
        <v>96000</v>
      </c>
      <c r="U29" s="20">
        <v>192000</v>
      </c>
      <c r="V29" s="23">
        <f ca="1">RSQ(INDIRECT(ADDRESS(ROW(),COLUMN()-9+MATCH(MIN(N29:U29),N29:U29,0)),TRUE):INDIRECT(ADDRESS(ROW(),COLUMN()-9+MATCH(MAX(N29:U29),N29:U29,0)),TRUE),INDIRECT(ADDRESS(ROW(),COLUMN()-17+MATCH(MIN(N29:U29),N29:U29,0)),TRUE):INDIRECT(ADDRESS(ROW(),COLUMN()-17+MATCH(MAX(N29:U29),N29:U29,0)),TRUE))</f>
        <v>0.999997653175279</v>
      </c>
      <c r="W29" s="40">
        <f ca="1">ROUND(SLOPE(INDIRECT(ADDRESS(ROW(),COLUMN()-10+MATCH(MIN(N29:U29),N29:U29,0)),TRUE):INDIRECT(ADDRESS(ROW(),COLUMN()-10+MATCH(MAX(N29:U29),N29:U29,0)),TRUE),INDIRECT(ADDRESS(ROW(),COLUMN()-18+MATCH(MIN(N29:U29),N29:U29,0)),TRUE):INDIRECT(ADDRESS(ROW(),COLUMN()-18+MATCH(MAX(N29:U29),N29:U29,0)),TRUE)),0)</f>
        <v>12005</v>
      </c>
      <c r="Y29" s="35"/>
      <c r="Z29" s="7" t="str">
        <f t="shared" si="1"/>
        <v>A-LCCP</v>
      </c>
      <c r="AA29" s="6" t="str">
        <f t="shared" si="2"/>
        <v>LCCPs X(1)-Cl%</v>
      </c>
      <c r="AB29" s="6" t="str">
        <f t="shared" si="0"/>
        <v>C21</v>
      </c>
      <c r="AC29" s="6" t="str">
        <f t="shared" si="0"/>
        <v>LCCP</v>
      </c>
      <c r="AD29" s="6" t="str">
        <f t="shared" si="0"/>
        <v>C21H33Cl11</v>
      </c>
      <c r="AE29" s="4">
        <f t="shared" ca="1" si="3"/>
        <v>12005</v>
      </c>
      <c r="AF29" s="35"/>
    </row>
    <row r="30" spans="1:32" x14ac:dyDescent="0.2">
      <c r="A30" s="21" t="s">
        <v>111</v>
      </c>
      <c r="B30" s="22" t="s">
        <v>131</v>
      </c>
      <c r="C30" s="22" t="s">
        <v>32</v>
      </c>
      <c r="D30" s="22" t="s">
        <v>101</v>
      </c>
      <c r="E30" s="20" t="s">
        <v>96</v>
      </c>
      <c r="F30" s="19">
        <v>0.125</v>
      </c>
      <c r="G30" s="23">
        <v>0.25</v>
      </c>
      <c r="H30" s="23">
        <v>0.5</v>
      </c>
      <c r="I30" s="23">
        <v>1</v>
      </c>
      <c r="J30" s="23">
        <v>2</v>
      </c>
      <c r="K30" s="23">
        <v>4</v>
      </c>
      <c r="L30" s="23">
        <v>8</v>
      </c>
      <c r="M30" s="20">
        <v>16</v>
      </c>
      <c r="N30" s="23">
        <v>200</v>
      </c>
      <c r="O30" s="23">
        <v>500</v>
      </c>
      <c r="P30" s="23">
        <v>1000</v>
      </c>
      <c r="Q30" s="23">
        <v>2000</v>
      </c>
      <c r="R30" s="23">
        <v>4000</v>
      </c>
      <c r="S30" s="23">
        <v>8000</v>
      </c>
      <c r="T30" s="23">
        <v>16000</v>
      </c>
      <c r="U30" s="20">
        <v>32000</v>
      </c>
      <c r="V30" s="23">
        <f ca="1">RSQ(INDIRECT(ADDRESS(ROW(),COLUMN()-9+MATCH(MIN(N30:U30),N30:U30,0)),TRUE):INDIRECT(ADDRESS(ROW(),COLUMN()-9+MATCH(MAX(N30:U30),N30:U30,0)),TRUE),INDIRECT(ADDRESS(ROW(),COLUMN()-17+MATCH(MIN(N30:U30),N30:U30,0)),TRUE):INDIRECT(ADDRESS(ROW(),COLUMN()-17+MATCH(MAX(N30:U30),N30:U30,0)),TRUE))</f>
        <v>0.99999765317527922</v>
      </c>
      <c r="W30" s="40">
        <f ca="1">ROUND(SLOPE(INDIRECT(ADDRESS(ROW(),COLUMN()-10+MATCH(MIN(N30:U30),N30:U30,0)),TRUE):INDIRECT(ADDRESS(ROW(),COLUMN()-10+MATCH(MAX(N30:U30),N30:U30,0)),TRUE),INDIRECT(ADDRESS(ROW(),COLUMN()-18+MATCH(MIN(N30:U30),N30:U30,0)),TRUE):INDIRECT(ADDRESS(ROW(),COLUMN()-18+MATCH(MAX(N30:U30),N30:U30,0)),TRUE)),0)</f>
        <v>2001</v>
      </c>
      <c r="Y30" s="35"/>
      <c r="Z30" s="7" t="str">
        <f t="shared" si="1"/>
        <v>A-LCCP</v>
      </c>
      <c r="AA30" s="6" t="str">
        <f t="shared" si="2"/>
        <v>LCCPs X(1)-Cl%</v>
      </c>
      <c r="AB30" s="6" t="str">
        <f t="shared" si="0"/>
        <v>C21</v>
      </c>
      <c r="AC30" s="6" t="str">
        <f t="shared" si="0"/>
        <v>LCCP</v>
      </c>
      <c r="AD30" s="6" t="str">
        <f t="shared" si="0"/>
        <v>C21H32Cl12</v>
      </c>
      <c r="AE30" s="4">
        <f t="shared" ca="1" si="3"/>
        <v>2001</v>
      </c>
      <c r="AF30" s="35"/>
    </row>
    <row r="31" spans="1:32" ht="13.5" thickBot="1" x14ac:dyDescent="0.25">
      <c r="A31" s="30" t="s">
        <v>111</v>
      </c>
      <c r="B31" s="31" t="s">
        <v>131</v>
      </c>
      <c r="C31" s="31" t="s">
        <v>32</v>
      </c>
      <c r="D31" s="31" t="s">
        <v>101</v>
      </c>
      <c r="E31" s="32" t="s">
        <v>97</v>
      </c>
      <c r="F31" s="33">
        <v>0.125</v>
      </c>
      <c r="G31" s="34">
        <v>0.25</v>
      </c>
      <c r="H31" s="34">
        <v>0.5</v>
      </c>
      <c r="I31" s="34">
        <v>1</v>
      </c>
      <c r="J31" s="34">
        <v>2</v>
      </c>
      <c r="K31" s="34">
        <v>4</v>
      </c>
      <c r="L31" s="34">
        <v>8</v>
      </c>
      <c r="M31" s="32">
        <v>16</v>
      </c>
      <c r="N31" s="34"/>
      <c r="O31" s="34"/>
      <c r="P31" s="34"/>
      <c r="Q31" s="34"/>
      <c r="R31" s="34"/>
      <c r="S31" s="34"/>
      <c r="T31" s="34"/>
      <c r="U31" s="32"/>
      <c r="V31" s="34" t="e">
        <f ca="1">RSQ(INDIRECT(ADDRESS(ROW(),COLUMN()-9+MATCH(MIN(N31:U31),N31:U31,0)),TRUE):INDIRECT(ADDRESS(ROW(),COLUMN()-9+MATCH(MAX(N31:U31),N31:U31,0)),TRUE),INDIRECT(ADDRESS(ROW(),COLUMN()-17+MATCH(MIN(N31:U31),N31:U31,0)),TRUE):INDIRECT(ADDRESS(ROW(),COLUMN()-17+MATCH(MAX(N31:U31),N31:U31,0)),TRUE))</f>
        <v>#N/A</v>
      </c>
      <c r="W31" s="41" t="e">
        <f ca="1">ROUND(SLOPE(INDIRECT(ADDRESS(ROW(),COLUMN()-10+MATCH(MIN(N31:U31),N31:U31,0)),TRUE):INDIRECT(ADDRESS(ROW(),COLUMN()-10+MATCH(MAX(N31:U31),N31:U31,0)),TRUE),INDIRECT(ADDRESS(ROW(),COLUMN()-18+MATCH(MIN(N31:U31),N31:U31,0)),TRUE):INDIRECT(ADDRESS(ROW(),COLUMN()-18+MATCH(MAX(N31:U31),N31:U31,0)),TRUE)),0)</f>
        <v>#N/A</v>
      </c>
      <c r="Y31" s="35"/>
      <c r="Z31" s="8" t="str">
        <f t="shared" si="1"/>
        <v>A-LCCP</v>
      </c>
      <c r="AA31" s="9" t="str">
        <f t="shared" si="2"/>
        <v>LCCPs X(1)-Cl%</v>
      </c>
      <c r="AB31" s="9" t="str">
        <f t="shared" si="0"/>
        <v>C21</v>
      </c>
      <c r="AC31" s="9" t="str">
        <f t="shared" si="0"/>
        <v>LCCP</v>
      </c>
      <c r="AD31" s="9" t="str">
        <f t="shared" si="0"/>
        <v>C21H31Cl13</v>
      </c>
      <c r="AE31" s="5">
        <f t="shared" ca="1" si="3"/>
        <v>0</v>
      </c>
      <c r="AF31" s="35"/>
    </row>
    <row r="32" spans="1:32" x14ac:dyDescent="0.2">
      <c r="A32" s="13" t="s">
        <v>124</v>
      </c>
      <c r="B32" s="14" t="s">
        <v>132</v>
      </c>
      <c r="C32" s="14" t="s">
        <v>29</v>
      </c>
      <c r="D32" s="14" t="s">
        <v>101</v>
      </c>
      <c r="E32" s="15" t="s">
        <v>70</v>
      </c>
      <c r="F32" s="16">
        <v>0.125</v>
      </c>
      <c r="G32" s="17">
        <v>0.25</v>
      </c>
      <c r="H32" s="18">
        <v>0.5</v>
      </c>
      <c r="I32" s="18">
        <v>1</v>
      </c>
      <c r="J32" s="18">
        <v>2</v>
      </c>
      <c r="K32" s="18">
        <v>4</v>
      </c>
      <c r="L32" s="18">
        <v>8</v>
      </c>
      <c r="M32" s="15">
        <v>16</v>
      </c>
      <c r="N32" s="17"/>
      <c r="O32" s="17"/>
      <c r="P32" s="18"/>
      <c r="Q32" s="18"/>
      <c r="R32" s="18"/>
      <c r="S32" s="18"/>
      <c r="T32" s="18"/>
      <c r="U32" s="15"/>
      <c r="V32" s="23" t="e">
        <f ca="1">RSQ(INDIRECT(ADDRESS(ROW(),COLUMN()-9+MATCH(MIN(N32:U32),N32:U32,0)),TRUE):INDIRECT(ADDRESS(ROW(),COLUMN()-9+MATCH(MAX(N32:U32),N32:U32,0)),TRUE),INDIRECT(ADDRESS(ROW(),COLUMN()-17+MATCH(MIN(N32:U32),N32:U32,0)),TRUE):INDIRECT(ADDRESS(ROW(),COLUMN()-17+MATCH(MAX(N32:U32),N32:U32,0)),TRUE))</f>
        <v>#N/A</v>
      </c>
      <c r="W32" s="39" t="e">
        <f ca="1">ROUND(SLOPE(INDIRECT(ADDRESS(ROW(),COLUMN()-10+MATCH(MIN(N32:U32),N32:U32,0)),TRUE):INDIRECT(ADDRESS(ROW(),COLUMN()-10+MATCH(MAX(N32:U32),N32:U32,0)),TRUE),INDIRECT(ADDRESS(ROW(),COLUMN()-18+MATCH(MIN(N32:U32),N32:U32,0)),TRUE):INDIRECT(ADDRESS(ROW(),COLUMN()-18+MATCH(MAX(N32:U32),N32:U32,0)),TRUE)),0)</f>
        <v>#N/A</v>
      </c>
      <c r="Y32" s="35"/>
      <c r="Z32" s="12" t="str">
        <f>A32</f>
        <v>B-LCCP</v>
      </c>
      <c r="AA32" s="11" t="str">
        <f t="shared" si="2"/>
        <v>LCCPs X(2)-Cl%</v>
      </c>
      <c r="AB32" s="11" t="str">
        <f t="shared" si="0"/>
        <v>C18</v>
      </c>
      <c r="AC32" s="11" t="str">
        <f t="shared" si="0"/>
        <v>LCCP</v>
      </c>
      <c r="AD32" s="11" t="str">
        <f t="shared" si="0"/>
        <v>C18H31Cl7</v>
      </c>
      <c r="AE32" s="10">
        <f t="shared" ca="1" si="3"/>
        <v>0</v>
      </c>
      <c r="AF32" s="35"/>
    </row>
    <row r="33" spans="1:32" x14ac:dyDescent="0.2">
      <c r="A33" s="21" t="s">
        <v>124</v>
      </c>
      <c r="B33" s="22" t="s">
        <v>132</v>
      </c>
      <c r="C33" s="22" t="s">
        <v>29</v>
      </c>
      <c r="D33" s="22" t="s">
        <v>101</v>
      </c>
      <c r="E33" s="20" t="s">
        <v>71</v>
      </c>
      <c r="F33" s="19">
        <v>0.125</v>
      </c>
      <c r="G33" s="23">
        <v>0.25</v>
      </c>
      <c r="H33" s="23">
        <v>0.5</v>
      </c>
      <c r="I33" s="23">
        <v>1</v>
      </c>
      <c r="J33" s="23">
        <v>2</v>
      </c>
      <c r="K33" s="23">
        <v>4</v>
      </c>
      <c r="L33" s="23">
        <v>8</v>
      </c>
      <c r="M33" s="20">
        <v>16</v>
      </c>
      <c r="N33" s="23"/>
      <c r="O33" s="23"/>
      <c r="P33" s="23"/>
      <c r="Q33" s="23">
        <v>4000</v>
      </c>
      <c r="R33" s="23">
        <v>8000</v>
      </c>
      <c r="S33" s="23">
        <v>16000</v>
      </c>
      <c r="T33" s="23">
        <v>32000</v>
      </c>
      <c r="U33" s="20"/>
      <c r="V33" s="23">
        <f ca="1">RSQ(INDIRECT(ADDRESS(ROW(),COLUMN()-9+MATCH(MIN(N33:U33),N33:U33,0)),TRUE):INDIRECT(ADDRESS(ROW(),COLUMN()-9+MATCH(MAX(N33:U33),N33:U33,0)),TRUE),INDIRECT(ADDRESS(ROW(),COLUMN()-17+MATCH(MIN(N33:U33),N33:U33,0)),TRUE):INDIRECT(ADDRESS(ROW(),COLUMN()-17+MATCH(MAX(N33:U33),N33:U33,0)),TRUE))</f>
        <v>1</v>
      </c>
      <c r="W33" s="40">
        <f ca="1">ROUND(SLOPE(INDIRECT(ADDRESS(ROW(),COLUMN()-10+MATCH(MIN(N33:U33),N33:U33,0)),TRUE):INDIRECT(ADDRESS(ROW(),COLUMN()-10+MATCH(MAX(N33:U33),N33:U33,0)),TRUE),INDIRECT(ADDRESS(ROW(),COLUMN()-18+MATCH(MIN(N33:U33),N33:U33,0)),TRUE):INDIRECT(ADDRESS(ROW(),COLUMN()-18+MATCH(MAX(N33:U33),N33:U33,0)),TRUE)),0)</f>
        <v>4000</v>
      </c>
      <c r="Y33" s="35"/>
      <c r="Z33" s="7" t="str">
        <f t="shared" ref="Z33:Z59" si="4">A33</f>
        <v>B-LCCP</v>
      </c>
      <c r="AA33" s="6" t="str">
        <f t="shared" si="2"/>
        <v>LCCPs X(2)-Cl%</v>
      </c>
      <c r="AB33" s="6" t="str">
        <f t="shared" si="0"/>
        <v>C18</v>
      </c>
      <c r="AC33" s="6" t="str">
        <f t="shared" si="0"/>
        <v>LCCP</v>
      </c>
      <c r="AD33" s="6" t="str">
        <f t="shared" si="0"/>
        <v>C18H30Cl8</v>
      </c>
      <c r="AE33" s="4">
        <f t="shared" ca="1" si="3"/>
        <v>4000</v>
      </c>
      <c r="AF33" s="35"/>
    </row>
    <row r="34" spans="1:32" x14ac:dyDescent="0.2">
      <c r="A34" s="21" t="s">
        <v>124</v>
      </c>
      <c r="B34" s="22" t="s">
        <v>132</v>
      </c>
      <c r="C34" s="22" t="s">
        <v>29</v>
      </c>
      <c r="D34" s="22" t="s">
        <v>101</v>
      </c>
      <c r="E34" s="20" t="s">
        <v>72</v>
      </c>
      <c r="F34" s="19">
        <v>0.125</v>
      </c>
      <c r="G34" s="23">
        <v>0.25</v>
      </c>
      <c r="H34" s="23">
        <v>0.5</v>
      </c>
      <c r="I34" s="23">
        <v>1</v>
      </c>
      <c r="J34" s="23">
        <v>2</v>
      </c>
      <c r="K34" s="23">
        <v>4</v>
      </c>
      <c r="L34" s="23">
        <v>8</v>
      </c>
      <c r="M34" s="20">
        <v>16</v>
      </c>
      <c r="N34" s="23">
        <v>2000</v>
      </c>
      <c r="O34" s="23">
        <v>4000</v>
      </c>
      <c r="P34" s="23">
        <v>8000</v>
      </c>
      <c r="Q34" s="23">
        <v>16000</v>
      </c>
      <c r="R34" s="23">
        <v>32000</v>
      </c>
      <c r="S34" s="23">
        <v>64000</v>
      </c>
      <c r="T34" s="23">
        <v>128000</v>
      </c>
      <c r="U34" s="20">
        <v>256000</v>
      </c>
      <c r="V34" s="23">
        <f ca="1">RSQ(INDIRECT(ADDRESS(ROW(),COLUMN()-9+MATCH(MIN(N34:U34),N34:U34,0)),TRUE):INDIRECT(ADDRESS(ROW(),COLUMN()-9+MATCH(MAX(N34:U34),N34:U34,0)),TRUE),INDIRECT(ADDRESS(ROW(),COLUMN()-17+MATCH(MIN(N34:U34),N34:U34,0)),TRUE):INDIRECT(ADDRESS(ROW(),COLUMN()-17+MATCH(MAX(N34:U34),N34:U34,0)),TRUE))</f>
        <v>1</v>
      </c>
      <c r="W34" s="40">
        <f ca="1">ROUND(SLOPE(INDIRECT(ADDRESS(ROW(),COLUMN()-10+MATCH(MIN(N34:U34),N34:U34,0)),TRUE):INDIRECT(ADDRESS(ROW(),COLUMN()-10+MATCH(MAX(N34:U34),N34:U34,0)),TRUE),INDIRECT(ADDRESS(ROW(),COLUMN()-18+MATCH(MIN(N34:U34),N34:U34,0)),TRUE):INDIRECT(ADDRESS(ROW(),COLUMN()-18+MATCH(MAX(N34:U34),N34:U34,0)),TRUE)),0)</f>
        <v>16000</v>
      </c>
      <c r="Y34" s="35"/>
      <c r="Z34" s="7" t="str">
        <f t="shared" si="4"/>
        <v>B-LCCP</v>
      </c>
      <c r="AA34" s="6" t="str">
        <f t="shared" si="2"/>
        <v>LCCPs X(2)-Cl%</v>
      </c>
      <c r="AB34" s="6" t="str">
        <f t="shared" si="0"/>
        <v>C18</v>
      </c>
      <c r="AC34" s="6" t="str">
        <f t="shared" si="0"/>
        <v>LCCP</v>
      </c>
      <c r="AD34" s="6" t="str">
        <f t="shared" si="0"/>
        <v>C18H29Cl9</v>
      </c>
      <c r="AE34" s="4">
        <f t="shared" ca="1" si="3"/>
        <v>16000</v>
      </c>
      <c r="AF34" s="35"/>
    </row>
    <row r="35" spans="1:32" x14ac:dyDescent="0.2">
      <c r="A35" s="21" t="s">
        <v>124</v>
      </c>
      <c r="B35" s="22" t="s">
        <v>132</v>
      </c>
      <c r="C35" s="22" t="s">
        <v>29</v>
      </c>
      <c r="D35" s="22" t="s">
        <v>101</v>
      </c>
      <c r="E35" s="20" t="s">
        <v>73</v>
      </c>
      <c r="F35" s="19">
        <v>0.125</v>
      </c>
      <c r="G35" s="23">
        <v>0.25</v>
      </c>
      <c r="H35" s="23">
        <v>0.5</v>
      </c>
      <c r="I35" s="23">
        <v>1</v>
      </c>
      <c r="J35" s="23">
        <v>2</v>
      </c>
      <c r="K35" s="23">
        <v>4</v>
      </c>
      <c r="L35" s="23">
        <v>8</v>
      </c>
      <c r="M35" s="20">
        <v>16</v>
      </c>
      <c r="N35" s="23">
        <v>4000</v>
      </c>
      <c r="O35" s="23">
        <v>8000</v>
      </c>
      <c r="P35" s="23">
        <v>16000</v>
      </c>
      <c r="Q35" s="23">
        <v>32000</v>
      </c>
      <c r="R35" s="23">
        <v>64000</v>
      </c>
      <c r="S35" s="23">
        <v>128000</v>
      </c>
      <c r="T35" s="23">
        <v>256000</v>
      </c>
      <c r="U35" s="20">
        <v>512000</v>
      </c>
      <c r="V35" s="23">
        <f ca="1">RSQ(INDIRECT(ADDRESS(ROW(),COLUMN()-9+MATCH(MIN(N35:U35),N35:U35,0)),TRUE):INDIRECT(ADDRESS(ROW(),COLUMN()-9+MATCH(MAX(N35:U35),N35:U35,0)),TRUE),INDIRECT(ADDRESS(ROW(),COLUMN()-17+MATCH(MIN(N35:U35),N35:U35,0)),TRUE):INDIRECT(ADDRESS(ROW(),COLUMN()-17+MATCH(MAX(N35:U35),N35:U35,0)),TRUE))</f>
        <v>1</v>
      </c>
      <c r="W35" s="40">
        <f ca="1">ROUND(SLOPE(INDIRECT(ADDRESS(ROW(),COLUMN()-10+MATCH(MIN(N35:U35),N35:U35,0)),TRUE):INDIRECT(ADDRESS(ROW(),COLUMN()-10+MATCH(MAX(N35:U35),N35:U35,0)),TRUE),INDIRECT(ADDRESS(ROW(),COLUMN()-18+MATCH(MIN(N35:U35),N35:U35,0)),TRUE):INDIRECT(ADDRESS(ROW(),COLUMN()-18+MATCH(MAX(N35:U35),N35:U35,0)),TRUE)),0)</f>
        <v>32000</v>
      </c>
      <c r="Y35" s="35"/>
      <c r="Z35" s="7" t="str">
        <f t="shared" si="4"/>
        <v>B-LCCP</v>
      </c>
      <c r="AA35" s="6" t="str">
        <f t="shared" si="2"/>
        <v>LCCPs X(2)-Cl%</v>
      </c>
      <c r="AB35" s="6" t="str">
        <f t="shared" si="0"/>
        <v>C18</v>
      </c>
      <c r="AC35" s="6" t="str">
        <f t="shared" si="0"/>
        <v>LCCP</v>
      </c>
      <c r="AD35" s="6" t="str">
        <f t="shared" si="0"/>
        <v>C18H28Cl10</v>
      </c>
      <c r="AE35" s="4">
        <f t="shared" ca="1" si="3"/>
        <v>32000</v>
      </c>
      <c r="AF35" s="35"/>
    </row>
    <row r="36" spans="1:32" x14ac:dyDescent="0.2">
      <c r="A36" s="21" t="s">
        <v>124</v>
      </c>
      <c r="B36" s="22" t="s">
        <v>132</v>
      </c>
      <c r="C36" s="22" t="s">
        <v>29</v>
      </c>
      <c r="D36" s="22" t="s">
        <v>101</v>
      </c>
      <c r="E36" s="20" t="s">
        <v>74</v>
      </c>
      <c r="F36" s="19">
        <v>0.125</v>
      </c>
      <c r="G36" s="23">
        <v>0.25</v>
      </c>
      <c r="H36" s="23">
        <v>0.5</v>
      </c>
      <c r="I36" s="23">
        <v>1</v>
      </c>
      <c r="J36" s="23">
        <v>2</v>
      </c>
      <c r="K36" s="23">
        <v>4</v>
      </c>
      <c r="L36" s="23">
        <v>8</v>
      </c>
      <c r="M36" s="20">
        <v>16</v>
      </c>
      <c r="N36" s="23"/>
      <c r="O36" s="23">
        <v>1000</v>
      </c>
      <c r="P36" s="23">
        <v>2000</v>
      </c>
      <c r="Q36" s="23">
        <v>4000</v>
      </c>
      <c r="R36" s="23">
        <v>8000</v>
      </c>
      <c r="S36" s="23">
        <v>16000</v>
      </c>
      <c r="T36" s="23">
        <v>32000</v>
      </c>
      <c r="U36" s="20">
        <v>64000</v>
      </c>
      <c r="V36" s="23">
        <f ca="1">RSQ(INDIRECT(ADDRESS(ROW(),COLUMN()-9+MATCH(MIN(N36:U36),N36:U36,0)),TRUE):INDIRECT(ADDRESS(ROW(),COLUMN()-9+MATCH(MAX(N36:U36),N36:U36,0)),TRUE),INDIRECT(ADDRESS(ROW(),COLUMN()-17+MATCH(MIN(N36:U36),N36:U36,0)),TRUE):INDIRECT(ADDRESS(ROW(),COLUMN()-17+MATCH(MAX(N36:U36),N36:U36,0)),TRUE))</f>
        <v>1</v>
      </c>
      <c r="W36" s="40">
        <f ca="1">ROUND(SLOPE(INDIRECT(ADDRESS(ROW(),COLUMN()-10+MATCH(MIN(N36:U36),N36:U36,0)),TRUE):INDIRECT(ADDRESS(ROW(),COLUMN()-10+MATCH(MAX(N36:U36),N36:U36,0)),TRUE),INDIRECT(ADDRESS(ROW(),COLUMN()-18+MATCH(MIN(N36:U36),N36:U36,0)),TRUE):INDIRECT(ADDRESS(ROW(),COLUMN()-18+MATCH(MAX(N36:U36),N36:U36,0)),TRUE)),0)</f>
        <v>4000</v>
      </c>
      <c r="Y36" s="35"/>
      <c r="Z36" s="7" t="str">
        <f t="shared" si="4"/>
        <v>B-LCCP</v>
      </c>
      <c r="AA36" s="6" t="str">
        <f t="shared" si="2"/>
        <v>LCCPs X(2)-Cl%</v>
      </c>
      <c r="AB36" s="6" t="str">
        <f t="shared" ref="AB36:AD67" si="5">C36</f>
        <v>C18</v>
      </c>
      <c r="AC36" s="6" t="str">
        <f t="shared" si="5"/>
        <v>LCCP</v>
      </c>
      <c r="AD36" s="6" t="str">
        <f t="shared" si="5"/>
        <v>C18H27Cl11</v>
      </c>
      <c r="AE36" s="4">
        <f t="shared" ca="1" si="3"/>
        <v>4000</v>
      </c>
      <c r="AF36" s="35"/>
    </row>
    <row r="37" spans="1:32" x14ac:dyDescent="0.2">
      <c r="A37" s="21" t="s">
        <v>124</v>
      </c>
      <c r="B37" s="22" t="s">
        <v>132</v>
      </c>
      <c r="C37" s="22" t="s">
        <v>29</v>
      </c>
      <c r="D37" s="22" t="s">
        <v>101</v>
      </c>
      <c r="E37" s="20" t="s">
        <v>75</v>
      </c>
      <c r="F37" s="19">
        <v>0.125</v>
      </c>
      <c r="G37" s="23">
        <v>0.25</v>
      </c>
      <c r="H37" s="23">
        <v>0.5</v>
      </c>
      <c r="I37" s="23">
        <v>1</v>
      </c>
      <c r="J37" s="23">
        <v>2</v>
      </c>
      <c r="K37" s="23">
        <v>4</v>
      </c>
      <c r="L37" s="23">
        <v>8</v>
      </c>
      <c r="M37" s="20">
        <v>16</v>
      </c>
      <c r="N37" s="23"/>
      <c r="O37" s="23"/>
      <c r="P37" s="23"/>
      <c r="Q37" s="23">
        <v>1600</v>
      </c>
      <c r="R37" s="23">
        <v>3200</v>
      </c>
      <c r="S37" s="23">
        <v>6400</v>
      </c>
      <c r="T37" s="23">
        <v>12800</v>
      </c>
      <c r="U37" s="20">
        <v>25600</v>
      </c>
      <c r="V37" s="23">
        <f ca="1">RSQ(INDIRECT(ADDRESS(ROW(),COLUMN()-9+MATCH(MIN(N37:U37),N37:U37,0)),TRUE):INDIRECT(ADDRESS(ROW(),COLUMN()-9+MATCH(MAX(N37:U37),N37:U37,0)),TRUE),INDIRECT(ADDRESS(ROW(),COLUMN()-17+MATCH(MIN(N37:U37),N37:U37,0)),TRUE):INDIRECT(ADDRESS(ROW(),COLUMN()-17+MATCH(MAX(N37:U37),N37:U37,0)),TRUE))</f>
        <v>1</v>
      </c>
      <c r="W37" s="40">
        <f ca="1">ROUND(SLOPE(INDIRECT(ADDRESS(ROW(),COLUMN()-10+MATCH(MIN(N37:U37),N37:U37,0)),TRUE):INDIRECT(ADDRESS(ROW(),COLUMN()-10+MATCH(MAX(N37:U37),N37:U37,0)),TRUE),INDIRECT(ADDRESS(ROW(),COLUMN()-18+MATCH(MIN(N37:U37),N37:U37,0)),TRUE):INDIRECT(ADDRESS(ROW(),COLUMN()-18+MATCH(MAX(N37:U37),N37:U37,0)),TRUE)),0)</f>
        <v>1600</v>
      </c>
      <c r="Y37" s="35"/>
      <c r="Z37" s="7" t="str">
        <f t="shared" si="4"/>
        <v>B-LCCP</v>
      </c>
      <c r="AA37" s="6" t="str">
        <f t="shared" si="2"/>
        <v>LCCPs X(2)-Cl%</v>
      </c>
      <c r="AB37" s="6" t="str">
        <f t="shared" si="5"/>
        <v>C18</v>
      </c>
      <c r="AC37" s="6" t="str">
        <f t="shared" si="5"/>
        <v>LCCP</v>
      </c>
      <c r="AD37" s="6" t="str">
        <f t="shared" si="5"/>
        <v>C18H26Cl12</v>
      </c>
      <c r="AE37" s="4">
        <f t="shared" ca="1" si="3"/>
        <v>1600</v>
      </c>
      <c r="AF37" s="35"/>
    </row>
    <row r="38" spans="1:32" x14ac:dyDescent="0.2">
      <c r="A38" s="21" t="s">
        <v>124</v>
      </c>
      <c r="B38" s="22" t="s">
        <v>132</v>
      </c>
      <c r="C38" s="22" t="s">
        <v>29</v>
      </c>
      <c r="D38" s="22" t="s">
        <v>101</v>
      </c>
      <c r="E38" s="20" t="s">
        <v>76</v>
      </c>
      <c r="F38" s="25">
        <v>0.125</v>
      </c>
      <c r="G38" s="26">
        <v>0.25</v>
      </c>
      <c r="H38" s="26">
        <v>0.5</v>
      </c>
      <c r="I38" s="26">
        <v>1</v>
      </c>
      <c r="J38" s="26">
        <v>2</v>
      </c>
      <c r="K38" s="26">
        <v>4</v>
      </c>
      <c r="L38" s="26">
        <v>8</v>
      </c>
      <c r="M38" s="24">
        <v>16</v>
      </c>
      <c r="N38" s="23"/>
      <c r="O38" s="23"/>
      <c r="P38" s="23"/>
      <c r="Q38" s="23"/>
      <c r="R38" s="23"/>
      <c r="S38" s="23"/>
      <c r="T38" s="23"/>
      <c r="U38" s="20"/>
      <c r="V38" s="23" t="e">
        <f ca="1">RSQ(INDIRECT(ADDRESS(ROW(),COLUMN()-9+MATCH(MIN(N38:U38),N38:U38,0)),TRUE):INDIRECT(ADDRESS(ROW(),COLUMN()-9+MATCH(MAX(N38:U38),N38:U38,0)),TRUE),INDIRECT(ADDRESS(ROW(),COLUMN()-17+MATCH(MIN(N38:U38),N38:U38,0)),TRUE):INDIRECT(ADDRESS(ROW(),COLUMN()-17+MATCH(MAX(N38:U38),N38:U38,0)),TRUE))</f>
        <v>#N/A</v>
      </c>
      <c r="W38" s="40" t="e">
        <f ca="1">ROUND(SLOPE(INDIRECT(ADDRESS(ROW(),COLUMN()-10+MATCH(MIN(N38:U38),N38:U38,0)),TRUE):INDIRECT(ADDRESS(ROW(),COLUMN()-10+MATCH(MAX(N38:U38),N38:U38,0)),TRUE),INDIRECT(ADDRESS(ROW(),COLUMN()-18+MATCH(MIN(N38:U38),N38:U38,0)),TRUE):INDIRECT(ADDRESS(ROW(),COLUMN()-18+MATCH(MAX(N38:U38),N38:U38,0)),TRUE)),0)</f>
        <v>#N/A</v>
      </c>
      <c r="Y38" s="35"/>
      <c r="Z38" s="7" t="str">
        <f t="shared" si="4"/>
        <v>B-LCCP</v>
      </c>
      <c r="AA38" s="6" t="str">
        <f t="shared" si="2"/>
        <v>LCCPs X(2)-Cl%</v>
      </c>
      <c r="AB38" s="6" t="str">
        <f t="shared" si="5"/>
        <v>C18</v>
      </c>
      <c r="AC38" s="6" t="str">
        <f t="shared" si="5"/>
        <v>LCCP</v>
      </c>
      <c r="AD38" s="6" t="str">
        <f t="shared" si="5"/>
        <v>C18H25Cl13</v>
      </c>
      <c r="AE38" s="4">
        <f t="shared" ca="1" si="3"/>
        <v>0</v>
      </c>
      <c r="AF38" s="35"/>
    </row>
    <row r="39" spans="1:32" x14ac:dyDescent="0.2">
      <c r="A39" s="21" t="s">
        <v>124</v>
      </c>
      <c r="B39" s="22" t="s">
        <v>132</v>
      </c>
      <c r="C39" s="22" t="s">
        <v>30</v>
      </c>
      <c r="D39" s="22" t="s">
        <v>101</v>
      </c>
      <c r="E39" s="20" t="s">
        <v>77</v>
      </c>
      <c r="F39" s="28">
        <v>0.125</v>
      </c>
      <c r="G39" s="29">
        <v>0.25</v>
      </c>
      <c r="H39" s="29">
        <v>0.5</v>
      </c>
      <c r="I39" s="29">
        <v>1</v>
      </c>
      <c r="J39" s="29">
        <v>2</v>
      </c>
      <c r="K39" s="29">
        <v>4</v>
      </c>
      <c r="L39" s="29">
        <v>8</v>
      </c>
      <c r="M39" s="27">
        <v>16</v>
      </c>
      <c r="N39" s="23"/>
      <c r="O39" s="23"/>
      <c r="P39" s="23"/>
      <c r="Q39" s="23"/>
      <c r="R39" s="23"/>
      <c r="S39" s="23"/>
      <c r="T39" s="23"/>
      <c r="U39" s="20"/>
      <c r="V39" s="23" t="e">
        <f ca="1">RSQ(INDIRECT(ADDRESS(ROW(),COLUMN()-9+MATCH(MIN(N39:U39),N39:U39,0)),TRUE):INDIRECT(ADDRESS(ROW(),COLUMN()-9+MATCH(MAX(N39:U39),N39:U39,0)),TRUE),INDIRECT(ADDRESS(ROW(),COLUMN()-17+MATCH(MIN(N39:U39),N39:U39,0)),TRUE):INDIRECT(ADDRESS(ROW(),COLUMN()-17+MATCH(MAX(N39:U39),N39:U39,0)),TRUE))</f>
        <v>#N/A</v>
      </c>
      <c r="W39" s="40" t="e">
        <f ca="1">ROUND(SLOPE(INDIRECT(ADDRESS(ROW(),COLUMN()-10+MATCH(MIN(N39:U39),N39:U39,0)),TRUE):INDIRECT(ADDRESS(ROW(),COLUMN()-10+MATCH(MAX(N39:U39),N39:U39,0)),TRUE),INDIRECT(ADDRESS(ROW(),COLUMN()-18+MATCH(MIN(N39:U39),N39:U39,0)),TRUE):INDIRECT(ADDRESS(ROW(),COLUMN()-18+MATCH(MAX(N39:U39),N39:U39,0)),TRUE)),0)</f>
        <v>#N/A</v>
      </c>
      <c r="Y39" s="35"/>
      <c r="Z39" s="7" t="str">
        <f t="shared" si="4"/>
        <v>B-LCCP</v>
      </c>
      <c r="AA39" s="6" t="str">
        <f t="shared" si="2"/>
        <v>LCCPs X(2)-Cl%</v>
      </c>
      <c r="AB39" s="6" t="str">
        <f t="shared" si="5"/>
        <v>C19</v>
      </c>
      <c r="AC39" s="6" t="str">
        <f t="shared" si="5"/>
        <v>LCCP</v>
      </c>
      <c r="AD39" s="6" t="str">
        <f t="shared" si="5"/>
        <v>C19H33Cl7</v>
      </c>
      <c r="AE39" s="4">
        <f t="shared" ca="1" si="3"/>
        <v>0</v>
      </c>
      <c r="AF39" s="35"/>
    </row>
    <row r="40" spans="1:32" x14ac:dyDescent="0.2">
      <c r="A40" s="21" t="s">
        <v>124</v>
      </c>
      <c r="B40" s="22" t="s">
        <v>132</v>
      </c>
      <c r="C40" s="22" t="s">
        <v>30</v>
      </c>
      <c r="D40" s="22" t="s">
        <v>101</v>
      </c>
      <c r="E40" s="20" t="s">
        <v>78</v>
      </c>
      <c r="F40" s="19">
        <v>0.125</v>
      </c>
      <c r="G40" s="23">
        <v>0.25</v>
      </c>
      <c r="H40" s="23">
        <v>0.5</v>
      </c>
      <c r="I40" s="23">
        <v>1</v>
      </c>
      <c r="J40" s="23">
        <v>2</v>
      </c>
      <c r="K40" s="23">
        <v>4</v>
      </c>
      <c r="L40" s="23">
        <v>8</v>
      </c>
      <c r="M40" s="20">
        <v>16</v>
      </c>
      <c r="N40" s="23"/>
      <c r="O40" s="23"/>
      <c r="P40" s="23"/>
      <c r="Q40" s="23">
        <v>8000</v>
      </c>
      <c r="R40" s="23">
        <v>16000</v>
      </c>
      <c r="S40" s="23">
        <v>32000</v>
      </c>
      <c r="T40" s="23">
        <v>64000</v>
      </c>
      <c r="U40" s="20">
        <v>128000</v>
      </c>
      <c r="V40" s="23">
        <f ca="1">RSQ(INDIRECT(ADDRESS(ROW(),COLUMN()-9+MATCH(MIN(N40:U40),N40:U40,0)),TRUE):INDIRECT(ADDRESS(ROW(),COLUMN()-9+MATCH(MAX(N40:U40),N40:U40,0)),TRUE),INDIRECT(ADDRESS(ROW(),COLUMN()-17+MATCH(MIN(N40:U40),N40:U40,0)),TRUE):INDIRECT(ADDRESS(ROW(),COLUMN()-17+MATCH(MAX(N40:U40),N40:U40,0)),TRUE))</f>
        <v>1</v>
      </c>
      <c r="W40" s="40">
        <f ca="1">ROUND(SLOPE(INDIRECT(ADDRESS(ROW(),COLUMN()-10+MATCH(MIN(N40:U40),N40:U40,0)),TRUE):INDIRECT(ADDRESS(ROW(),COLUMN()-10+MATCH(MAX(N40:U40),N40:U40,0)),TRUE),INDIRECT(ADDRESS(ROW(),COLUMN()-18+MATCH(MIN(N40:U40),N40:U40,0)),TRUE):INDIRECT(ADDRESS(ROW(),COLUMN()-18+MATCH(MAX(N40:U40),N40:U40,0)),TRUE)),0)</f>
        <v>8000</v>
      </c>
      <c r="Y40" s="35"/>
      <c r="Z40" s="7" t="str">
        <f t="shared" si="4"/>
        <v>B-LCCP</v>
      </c>
      <c r="AA40" s="6" t="str">
        <f t="shared" si="2"/>
        <v>LCCPs X(2)-Cl%</v>
      </c>
      <c r="AB40" s="6" t="str">
        <f t="shared" si="5"/>
        <v>C19</v>
      </c>
      <c r="AC40" s="6" t="str">
        <f t="shared" si="5"/>
        <v>LCCP</v>
      </c>
      <c r="AD40" s="6" t="str">
        <f t="shared" si="5"/>
        <v>C19H32Cl8</v>
      </c>
      <c r="AE40" s="4">
        <f t="shared" ca="1" si="3"/>
        <v>8000</v>
      </c>
      <c r="AF40" s="35"/>
    </row>
    <row r="41" spans="1:32" x14ac:dyDescent="0.2">
      <c r="A41" s="21" t="s">
        <v>124</v>
      </c>
      <c r="B41" s="22" t="s">
        <v>132</v>
      </c>
      <c r="C41" s="22" t="s">
        <v>30</v>
      </c>
      <c r="D41" s="22" t="s">
        <v>101</v>
      </c>
      <c r="E41" s="20" t="s">
        <v>79</v>
      </c>
      <c r="F41" s="19">
        <v>0.125</v>
      </c>
      <c r="G41" s="23">
        <v>0.25</v>
      </c>
      <c r="H41" s="23">
        <v>0.5</v>
      </c>
      <c r="I41" s="23">
        <v>1</v>
      </c>
      <c r="J41" s="23">
        <v>2</v>
      </c>
      <c r="K41" s="23">
        <v>4</v>
      </c>
      <c r="L41" s="23">
        <v>8</v>
      </c>
      <c r="M41" s="20">
        <v>16</v>
      </c>
      <c r="N41" s="23"/>
      <c r="O41" s="23"/>
      <c r="P41" s="23">
        <v>18000</v>
      </c>
      <c r="Q41" s="23">
        <v>36000</v>
      </c>
      <c r="R41" s="23">
        <v>72000</v>
      </c>
      <c r="S41" s="23">
        <v>144000</v>
      </c>
      <c r="T41" s="23">
        <v>288000</v>
      </c>
      <c r="U41" s="20">
        <v>576000</v>
      </c>
      <c r="V41" s="23">
        <f ca="1">RSQ(INDIRECT(ADDRESS(ROW(),COLUMN()-9+MATCH(MIN(N41:U41),N41:U41,0)),TRUE):INDIRECT(ADDRESS(ROW(),COLUMN()-9+MATCH(MAX(N41:U41),N41:U41,0)),TRUE),INDIRECT(ADDRESS(ROW(),COLUMN()-17+MATCH(MIN(N41:U41),N41:U41,0)),TRUE):INDIRECT(ADDRESS(ROW(),COLUMN()-17+MATCH(MAX(N41:U41),N41:U41,0)),TRUE))</f>
        <v>1</v>
      </c>
      <c r="W41" s="40">
        <f ca="1">ROUND(SLOPE(INDIRECT(ADDRESS(ROW(),COLUMN()-10+MATCH(MIN(N41:U41),N41:U41,0)),TRUE):INDIRECT(ADDRESS(ROW(),COLUMN()-10+MATCH(MAX(N41:U41),N41:U41,0)),TRUE),INDIRECT(ADDRESS(ROW(),COLUMN()-18+MATCH(MIN(N41:U41),N41:U41,0)),TRUE):INDIRECT(ADDRESS(ROW(),COLUMN()-18+MATCH(MAX(N41:U41),N41:U41,0)),TRUE)),0)</f>
        <v>36000</v>
      </c>
      <c r="Y41" s="35"/>
      <c r="Z41" s="7" t="str">
        <f t="shared" si="4"/>
        <v>B-LCCP</v>
      </c>
      <c r="AA41" s="6" t="str">
        <f t="shared" si="2"/>
        <v>LCCPs X(2)-Cl%</v>
      </c>
      <c r="AB41" s="6" t="str">
        <f t="shared" si="5"/>
        <v>C19</v>
      </c>
      <c r="AC41" s="6" t="str">
        <f t="shared" si="5"/>
        <v>LCCP</v>
      </c>
      <c r="AD41" s="6" t="str">
        <f t="shared" si="5"/>
        <v>C19H31Cl9</v>
      </c>
      <c r="AE41" s="4">
        <f t="shared" ca="1" si="3"/>
        <v>36000</v>
      </c>
      <c r="AF41" s="35"/>
    </row>
    <row r="42" spans="1:32" x14ac:dyDescent="0.2">
      <c r="A42" s="21" t="s">
        <v>124</v>
      </c>
      <c r="B42" s="22" t="s">
        <v>132</v>
      </c>
      <c r="C42" s="22" t="s">
        <v>30</v>
      </c>
      <c r="D42" s="22" t="s">
        <v>101</v>
      </c>
      <c r="E42" s="20" t="s">
        <v>80</v>
      </c>
      <c r="F42" s="19">
        <v>0.125</v>
      </c>
      <c r="G42" s="23">
        <v>0.25</v>
      </c>
      <c r="H42" s="23">
        <v>0.5</v>
      </c>
      <c r="I42" s="23">
        <v>1</v>
      </c>
      <c r="J42" s="23">
        <v>2</v>
      </c>
      <c r="K42" s="23">
        <v>4</v>
      </c>
      <c r="L42" s="23">
        <v>8</v>
      </c>
      <c r="M42" s="20">
        <v>16</v>
      </c>
      <c r="N42" s="23"/>
      <c r="O42" s="23">
        <v>7000</v>
      </c>
      <c r="P42" s="23">
        <v>14000</v>
      </c>
      <c r="Q42" s="23">
        <v>28000</v>
      </c>
      <c r="R42" s="23">
        <v>56000</v>
      </c>
      <c r="S42" s="23">
        <v>112000</v>
      </c>
      <c r="T42" s="23">
        <v>224000</v>
      </c>
      <c r="U42" s="20">
        <v>448000</v>
      </c>
      <c r="V42" s="23">
        <f ca="1">RSQ(INDIRECT(ADDRESS(ROW(),COLUMN()-9+MATCH(MIN(N42:U42),N42:U42,0)),TRUE):INDIRECT(ADDRESS(ROW(),COLUMN()-9+MATCH(MAX(N42:U42),N42:U42,0)),TRUE),INDIRECT(ADDRESS(ROW(),COLUMN()-17+MATCH(MIN(N42:U42),N42:U42,0)),TRUE):INDIRECT(ADDRESS(ROW(),COLUMN()-17+MATCH(MAX(N42:U42),N42:U42,0)),TRUE))</f>
        <v>0.99999999999999978</v>
      </c>
      <c r="W42" s="40">
        <f ca="1">ROUND(SLOPE(INDIRECT(ADDRESS(ROW(),COLUMN()-10+MATCH(MIN(N42:U42),N42:U42,0)),TRUE):INDIRECT(ADDRESS(ROW(),COLUMN()-10+MATCH(MAX(N42:U42),N42:U42,0)),TRUE),INDIRECT(ADDRESS(ROW(),COLUMN()-18+MATCH(MIN(N42:U42),N42:U42,0)),TRUE):INDIRECT(ADDRESS(ROW(),COLUMN()-18+MATCH(MAX(N42:U42),N42:U42,0)),TRUE)),0)</f>
        <v>28000</v>
      </c>
      <c r="Y42" s="35"/>
      <c r="Z42" s="7" t="str">
        <f t="shared" si="4"/>
        <v>B-LCCP</v>
      </c>
      <c r="AA42" s="6" t="str">
        <f t="shared" si="2"/>
        <v>LCCPs X(2)-Cl%</v>
      </c>
      <c r="AB42" s="6" t="str">
        <f t="shared" si="5"/>
        <v>C19</v>
      </c>
      <c r="AC42" s="6" t="str">
        <f t="shared" si="5"/>
        <v>LCCP</v>
      </c>
      <c r="AD42" s="6" t="str">
        <f t="shared" si="5"/>
        <v>C19H30Cl10</v>
      </c>
      <c r="AE42" s="4">
        <f t="shared" ca="1" si="3"/>
        <v>28000</v>
      </c>
      <c r="AF42" s="35"/>
    </row>
    <row r="43" spans="1:32" x14ac:dyDescent="0.2">
      <c r="A43" s="21" t="s">
        <v>124</v>
      </c>
      <c r="B43" s="22" t="s">
        <v>132</v>
      </c>
      <c r="C43" s="22" t="s">
        <v>30</v>
      </c>
      <c r="D43" s="22" t="s">
        <v>101</v>
      </c>
      <c r="E43" s="20" t="s">
        <v>81</v>
      </c>
      <c r="F43" s="19">
        <v>0.125</v>
      </c>
      <c r="G43" s="23">
        <v>0.25</v>
      </c>
      <c r="H43" s="23">
        <v>0.5</v>
      </c>
      <c r="I43" s="23">
        <v>1</v>
      </c>
      <c r="J43" s="23">
        <v>2</v>
      </c>
      <c r="K43" s="23">
        <v>4</v>
      </c>
      <c r="L43" s="23">
        <v>8</v>
      </c>
      <c r="M43" s="20">
        <v>16</v>
      </c>
      <c r="N43" s="23">
        <v>2100</v>
      </c>
      <c r="O43" s="23">
        <v>4200</v>
      </c>
      <c r="P43" s="23">
        <v>8400</v>
      </c>
      <c r="Q43" s="23">
        <v>16800</v>
      </c>
      <c r="R43" s="23">
        <v>33600</v>
      </c>
      <c r="S43" s="23">
        <v>67200</v>
      </c>
      <c r="T43" s="23">
        <v>134400</v>
      </c>
      <c r="U43" s="20">
        <v>268800</v>
      </c>
      <c r="V43" s="23">
        <f ca="1">RSQ(INDIRECT(ADDRESS(ROW(),COLUMN()-9+MATCH(MIN(N43:U43),N43:U43,0)),TRUE):INDIRECT(ADDRESS(ROW(),COLUMN()-9+MATCH(MAX(N43:U43),N43:U43,0)),TRUE),INDIRECT(ADDRESS(ROW(),COLUMN()-17+MATCH(MIN(N43:U43),N43:U43,0)),TRUE):INDIRECT(ADDRESS(ROW(),COLUMN()-17+MATCH(MAX(N43:U43),N43:U43,0)),TRUE))</f>
        <v>1</v>
      </c>
      <c r="W43" s="40">
        <f ca="1">ROUND(SLOPE(INDIRECT(ADDRESS(ROW(),COLUMN()-10+MATCH(MIN(N43:U43),N43:U43,0)),TRUE):INDIRECT(ADDRESS(ROW(),COLUMN()-10+MATCH(MAX(N43:U43),N43:U43,0)),TRUE),INDIRECT(ADDRESS(ROW(),COLUMN()-18+MATCH(MIN(N43:U43),N43:U43,0)),TRUE):INDIRECT(ADDRESS(ROW(),COLUMN()-18+MATCH(MAX(N43:U43),N43:U43,0)),TRUE)),0)</f>
        <v>16800</v>
      </c>
      <c r="Y43" s="35"/>
      <c r="Z43" s="7" t="str">
        <f t="shared" si="4"/>
        <v>B-LCCP</v>
      </c>
      <c r="AA43" s="6" t="str">
        <f t="shared" si="2"/>
        <v>LCCPs X(2)-Cl%</v>
      </c>
      <c r="AB43" s="6" t="str">
        <f t="shared" si="5"/>
        <v>C19</v>
      </c>
      <c r="AC43" s="6" t="str">
        <f t="shared" si="5"/>
        <v>LCCP</v>
      </c>
      <c r="AD43" s="6" t="str">
        <f t="shared" si="5"/>
        <v>C19H29Cl11</v>
      </c>
      <c r="AE43" s="4">
        <f t="shared" ca="1" si="3"/>
        <v>16800</v>
      </c>
      <c r="AF43" s="35"/>
    </row>
    <row r="44" spans="1:32" x14ac:dyDescent="0.2">
      <c r="A44" s="21" t="s">
        <v>124</v>
      </c>
      <c r="B44" s="22" t="s">
        <v>132</v>
      </c>
      <c r="C44" s="22" t="s">
        <v>30</v>
      </c>
      <c r="D44" s="22" t="s">
        <v>101</v>
      </c>
      <c r="E44" s="20" t="s">
        <v>82</v>
      </c>
      <c r="F44" s="19">
        <v>0.125</v>
      </c>
      <c r="G44" s="23">
        <v>0.25</v>
      </c>
      <c r="H44" s="23">
        <v>0.5</v>
      </c>
      <c r="I44" s="23">
        <v>1</v>
      </c>
      <c r="J44" s="23">
        <v>2</v>
      </c>
      <c r="K44" s="23">
        <v>4</v>
      </c>
      <c r="L44" s="23">
        <v>8</v>
      </c>
      <c r="M44" s="20">
        <v>16</v>
      </c>
      <c r="N44" s="23"/>
      <c r="O44" s="23">
        <v>960</v>
      </c>
      <c r="P44" s="23">
        <v>1920</v>
      </c>
      <c r="Q44" s="23">
        <v>3840</v>
      </c>
      <c r="R44" s="23">
        <v>7680</v>
      </c>
      <c r="S44" s="23">
        <v>15360</v>
      </c>
      <c r="T44" s="23">
        <v>30720</v>
      </c>
      <c r="U44" s="20">
        <v>61440</v>
      </c>
      <c r="V44" s="23">
        <f ca="1">RSQ(INDIRECT(ADDRESS(ROW(),COLUMN()-9+MATCH(MIN(N44:U44),N44:U44,0)),TRUE):INDIRECT(ADDRESS(ROW(),COLUMN()-9+MATCH(MAX(N44:U44),N44:U44,0)),TRUE),INDIRECT(ADDRESS(ROW(),COLUMN()-17+MATCH(MIN(N44:U44),N44:U44,0)),TRUE):INDIRECT(ADDRESS(ROW(),COLUMN()-17+MATCH(MAX(N44:U44),N44:U44,0)),TRUE))</f>
        <v>0.99999999999999978</v>
      </c>
      <c r="W44" s="40">
        <f ca="1">ROUND(SLOPE(INDIRECT(ADDRESS(ROW(),COLUMN()-10+MATCH(MIN(N44:U44),N44:U44,0)),TRUE):INDIRECT(ADDRESS(ROW(),COLUMN()-10+MATCH(MAX(N44:U44),N44:U44,0)),TRUE),INDIRECT(ADDRESS(ROW(),COLUMN()-18+MATCH(MIN(N44:U44),N44:U44,0)),TRUE):INDIRECT(ADDRESS(ROW(),COLUMN()-18+MATCH(MAX(N44:U44),N44:U44,0)),TRUE)),0)</f>
        <v>3840</v>
      </c>
      <c r="Y44" s="35"/>
      <c r="Z44" s="7" t="str">
        <f t="shared" si="4"/>
        <v>B-LCCP</v>
      </c>
      <c r="AA44" s="6" t="str">
        <f t="shared" si="2"/>
        <v>LCCPs X(2)-Cl%</v>
      </c>
      <c r="AB44" s="6" t="str">
        <f t="shared" si="5"/>
        <v>C19</v>
      </c>
      <c r="AC44" s="6" t="str">
        <f t="shared" si="5"/>
        <v>LCCP</v>
      </c>
      <c r="AD44" s="6" t="str">
        <f t="shared" si="5"/>
        <v>C19H28Cl12</v>
      </c>
      <c r="AE44" s="4">
        <f t="shared" ca="1" si="3"/>
        <v>3840</v>
      </c>
      <c r="AF44" s="35"/>
    </row>
    <row r="45" spans="1:32" x14ac:dyDescent="0.2">
      <c r="A45" s="21" t="s">
        <v>124</v>
      </c>
      <c r="B45" s="22" t="s">
        <v>132</v>
      </c>
      <c r="C45" s="22" t="s">
        <v>30</v>
      </c>
      <c r="D45" s="22" t="s">
        <v>101</v>
      </c>
      <c r="E45" s="20" t="s">
        <v>83</v>
      </c>
      <c r="F45" s="25">
        <v>0.125</v>
      </c>
      <c r="G45" s="26">
        <v>0.25</v>
      </c>
      <c r="H45" s="26">
        <v>0.5</v>
      </c>
      <c r="I45" s="26">
        <v>1</v>
      </c>
      <c r="J45" s="26">
        <v>2</v>
      </c>
      <c r="K45" s="26">
        <v>4</v>
      </c>
      <c r="L45" s="26">
        <v>8</v>
      </c>
      <c r="M45" s="24">
        <v>16</v>
      </c>
      <c r="N45" s="23"/>
      <c r="O45" s="23"/>
      <c r="P45" s="23"/>
      <c r="Q45" s="23"/>
      <c r="R45" s="23"/>
      <c r="S45" s="23"/>
      <c r="T45" s="23"/>
      <c r="U45" s="20"/>
      <c r="V45" s="23" t="e">
        <f ca="1">RSQ(INDIRECT(ADDRESS(ROW(),COLUMN()-9+MATCH(MIN(N45:U45),N45:U45,0)),TRUE):INDIRECT(ADDRESS(ROW(),COLUMN()-9+MATCH(MAX(N45:U45),N45:U45,0)),TRUE),INDIRECT(ADDRESS(ROW(),COLUMN()-17+MATCH(MIN(N45:U45),N45:U45,0)),TRUE):INDIRECT(ADDRESS(ROW(),COLUMN()-17+MATCH(MAX(N45:U45),N45:U45,0)),TRUE))</f>
        <v>#N/A</v>
      </c>
      <c r="W45" s="40" t="e">
        <f ca="1">ROUND(SLOPE(INDIRECT(ADDRESS(ROW(),COLUMN()-10+MATCH(MIN(N45:U45),N45:U45,0)),TRUE):INDIRECT(ADDRESS(ROW(),COLUMN()-10+MATCH(MAX(N45:U45),N45:U45,0)),TRUE),INDIRECT(ADDRESS(ROW(),COLUMN()-18+MATCH(MIN(N45:U45),N45:U45,0)),TRUE):INDIRECT(ADDRESS(ROW(),COLUMN()-18+MATCH(MAX(N45:U45),N45:U45,0)),TRUE)),0)</f>
        <v>#N/A</v>
      </c>
      <c r="Y45" s="35"/>
      <c r="Z45" s="7" t="str">
        <f t="shared" si="4"/>
        <v>B-LCCP</v>
      </c>
      <c r="AA45" s="6" t="str">
        <f t="shared" si="2"/>
        <v>LCCPs X(2)-Cl%</v>
      </c>
      <c r="AB45" s="6" t="str">
        <f t="shared" si="5"/>
        <v>C19</v>
      </c>
      <c r="AC45" s="6" t="str">
        <f t="shared" si="5"/>
        <v>LCCP</v>
      </c>
      <c r="AD45" s="6" t="str">
        <f t="shared" si="5"/>
        <v>C19H27Cl13</v>
      </c>
      <c r="AE45" s="4">
        <f t="shared" ca="1" si="3"/>
        <v>0</v>
      </c>
      <c r="AF45" s="35"/>
    </row>
    <row r="46" spans="1:32" x14ac:dyDescent="0.2">
      <c r="A46" s="21" t="s">
        <v>124</v>
      </c>
      <c r="B46" s="22" t="s">
        <v>132</v>
      </c>
      <c r="C46" s="22" t="s">
        <v>31</v>
      </c>
      <c r="D46" s="22" t="s">
        <v>101</v>
      </c>
      <c r="E46" s="20" t="s">
        <v>84</v>
      </c>
      <c r="F46" s="28">
        <v>0.125</v>
      </c>
      <c r="G46" s="29">
        <v>0.25</v>
      </c>
      <c r="H46" s="29">
        <v>0.5</v>
      </c>
      <c r="I46" s="29">
        <v>1</v>
      </c>
      <c r="J46" s="29">
        <v>2</v>
      </c>
      <c r="K46" s="29">
        <v>4</v>
      </c>
      <c r="L46" s="29">
        <v>8</v>
      </c>
      <c r="M46" s="27">
        <v>16</v>
      </c>
      <c r="N46" s="23"/>
      <c r="O46" s="23"/>
      <c r="P46" s="23"/>
      <c r="Q46" s="23">
        <v>4000</v>
      </c>
      <c r="R46" s="23">
        <v>8000</v>
      </c>
      <c r="S46" s="23">
        <v>16000</v>
      </c>
      <c r="T46" s="23">
        <v>32000</v>
      </c>
      <c r="U46" s="20">
        <v>64000</v>
      </c>
      <c r="V46" s="23">
        <f ca="1">RSQ(INDIRECT(ADDRESS(ROW(),COLUMN()-9+MATCH(MIN(N46:U46),N46:U46,0)),TRUE):INDIRECT(ADDRESS(ROW(),COLUMN()-9+MATCH(MAX(N46:U46),N46:U46,0)),TRUE),INDIRECT(ADDRESS(ROW(),COLUMN()-17+MATCH(MIN(N46:U46),N46:U46,0)),TRUE):INDIRECT(ADDRESS(ROW(),COLUMN()-17+MATCH(MAX(N46:U46),N46:U46,0)),TRUE))</f>
        <v>1</v>
      </c>
      <c r="W46" s="40">
        <f ca="1">ROUND(SLOPE(INDIRECT(ADDRESS(ROW(),COLUMN()-10+MATCH(MIN(N46:U46),N46:U46,0)),TRUE):INDIRECT(ADDRESS(ROW(),COLUMN()-10+MATCH(MAX(N46:U46),N46:U46,0)),TRUE),INDIRECT(ADDRESS(ROW(),COLUMN()-18+MATCH(MIN(N46:U46),N46:U46,0)),TRUE):INDIRECT(ADDRESS(ROW(),COLUMN()-18+MATCH(MAX(N46:U46),N46:U46,0)),TRUE)),0)</f>
        <v>4000</v>
      </c>
      <c r="Y46" s="35"/>
      <c r="Z46" s="7" t="str">
        <f t="shared" si="4"/>
        <v>B-LCCP</v>
      </c>
      <c r="AA46" s="6" t="str">
        <f t="shared" si="2"/>
        <v>LCCPs X(2)-Cl%</v>
      </c>
      <c r="AB46" s="6" t="str">
        <f t="shared" si="5"/>
        <v>C20</v>
      </c>
      <c r="AC46" s="6" t="str">
        <f t="shared" si="5"/>
        <v>LCCP</v>
      </c>
      <c r="AD46" s="6" t="str">
        <f t="shared" si="5"/>
        <v>C20H35Cl7</v>
      </c>
      <c r="AE46" s="4">
        <f t="shared" ca="1" si="3"/>
        <v>4000</v>
      </c>
      <c r="AF46" s="35"/>
    </row>
    <row r="47" spans="1:32" x14ac:dyDescent="0.2">
      <c r="A47" s="21" t="s">
        <v>124</v>
      </c>
      <c r="B47" s="22" t="s">
        <v>132</v>
      </c>
      <c r="C47" s="22" t="s">
        <v>31</v>
      </c>
      <c r="D47" s="22" t="s">
        <v>101</v>
      </c>
      <c r="E47" s="20" t="s">
        <v>85</v>
      </c>
      <c r="F47" s="19">
        <v>0.125</v>
      </c>
      <c r="G47" s="23">
        <v>0.25</v>
      </c>
      <c r="H47" s="23">
        <v>0.5</v>
      </c>
      <c r="I47" s="23">
        <v>1</v>
      </c>
      <c r="J47" s="23">
        <v>2</v>
      </c>
      <c r="K47" s="23">
        <v>4</v>
      </c>
      <c r="L47" s="23">
        <v>8</v>
      </c>
      <c r="M47" s="20">
        <v>16</v>
      </c>
      <c r="N47" s="23"/>
      <c r="O47" s="23">
        <v>9000</v>
      </c>
      <c r="P47" s="23">
        <v>18000</v>
      </c>
      <c r="Q47" s="23">
        <v>36000</v>
      </c>
      <c r="R47" s="23">
        <v>72000</v>
      </c>
      <c r="S47" s="23">
        <v>144000</v>
      </c>
      <c r="T47" s="23">
        <v>288000</v>
      </c>
      <c r="U47" s="20">
        <v>576000</v>
      </c>
      <c r="V47" s="23">
        <f ca="1">RSQ(INDIRECT(ADDRESS(ROW(),COLUMN()-9+MATCH(MIN(N47:U47),N47:U47,0)),TRUE):INDIRECT(ADDRESS(ROW(),COLUMN()-9+MATCH(MAX(N47:U47),N47:U47,0)),TRUE),INDIRECT(ADDRESS(ROW(),COLUMN()-17+MATCH(MIN(N47:U47),N47:U47,0)),TRUE):INDIRECT(ADDRESS(ROW(),COLUMN()-17+MATCH(MAX(N47:U47),N47:U47,0)),TRUE))</f>
        <v>0.99999999999999956</v>
      </c>
      <c r="W47" s="40">
        <f ca="1">ROUND(SLOPE(INDIRECT(ADDRESS(ROW(),COLUMN()-10+MATCH(MIN(N47:U47),N47:U47,0)),TRUE):INDIRECT(ADDRESS(ROW(),COLUMN()-10+MATCH(MAX(N47:U47),N47:U47,0)),TRUE),INDIRECT(ADDRESS(ROW(),COLUMN()-18+MATCH(MIN(N47:U47),N47:U47,0)),TRUE):INDIRECT(ADDRESS(ROW(),COLUMN()-18+MATCH(MAX(N47:U47),N47:U47,0)),TRUE)),0)</f>
        <v>36000</v>
      </c>
      <c r="Y47" s="35"/>
      <c r="Z47" s="7" t="str">
        <f t="shared" si="4"/>
        <v>B-LCCP</v>
      </c>
      <c r="AA47" s="6" t="str">
        <f t="shared" si="2"/>
        <v>LCCPs X(2)-Cl%</v>
      </c>
      <c r="AB47" s="6" t="str">
        <f t="shared" si="5"/>
        <v>C20</v>
      </c>
      <c r="AC47" s="6" t="str">
        <f t="shared" si="5"/>
        <v>LCCP</v>
      </c>
      <c r="AD47" s="6" t="str">
        <f t="shared" si="5"/>
        <v>C20H34Cl8</v>
      </c>
      <c r="AE47" s="4">
        <f t="shared" ca="1" si="3"/>
        <v>36000</v>
      </c>
      <c r="AF47" s="35"/>
    </row>
    <row r="48" spans="1:32" x14ac:dyDescent="0.2">
      <c r="A48" s="21" t="s">
        <v>124</v>
      </c>
      <c r="B48" s="22" t="s">
        <v>132</v>
      </c>
      <c r="C48" s="22" t="s">
        <v>31</v>
      </c>
      <c r="D48" s="22" t="s">
        <v>101</v>
      </c>
      <c r="E48" s="20" t="s">
        <v>86</v>
      </c>
      <c r="F48" s="19">
        <v>0.125</v>
      </c>
      <c r="G48" s="23">
        <v>0.25</v>
      </c>
      <c r="H48" s="23">
        <v>0.5</v>
      </c>
      <c r="I48" s="23">
        <v>1</v>
      </c>
      <c r="J48" s="23">
        <v>2</v>
      </c>
      <c r="K48" s="23">
        <v>4</v>
      </c>
      <c r="L48" s="23">
        <v>8</v>
      </c>
      <c r="M48" s="20">
        <v>16</v>
      </c>
      <c r="N48" s="23">
        <v>3700</v>
      </c>
      <c r="O48" s="23">
        <v>7400</v>
      </c>
      <c r="P48" s="23">
        <v>14800</v>
      </c>
      <c r="Q48" s="23">
        <v>29600</v>
      </c>
      <c r="R48" s="23">
        <v>59200</v>
      </c>
      <c r="S48" s="23">
        <v>118400</v>
      </c>
      <c r="T48" s="23">
        <v>236800</v>
      </c>
      <c r="U48" s="20">
        <v>473600</v>
      </c>
      <c r="V48" s="23">
        <f ca="1">RSQ(INDIRECT(ADDRESS(ROW(),COLUMN()-9+MATCH(MIN(N48:U48),N48:U48,0)),TRUE):INDIRECT(ADDRESS(ROW(),COLUMN()-9+MATCH(MAX(N48:U48),N48:U48,0)),TRUE),INDIRECT(ADDRESS(ROW(),COLUMN()-17+MATCH(MIN(N48:U48),N48:U48,0)),TRUE):INDIRECT(ADDRESS(ROW(),COLUMN()-17+MATCH(MAX(N48:U48),N48:U48,0)),TRUE))</f>
        <v>1</v>
      </c>
      <c r="W48" s="40">
        <f ca="1">ROUND(SLOPE(INDIRECT(ADDRESS(ROW(),COLUMN()-10+MATCH(MIN(N48:U48),N48:U48,0)),TRUE):INDIRECT(ADDRESS(ROW(),COLUMN()-10+MATCH(MAX(N48:U48),N48:U48,0)),TRUE),INDIRECT(ADDRESS(ROW(),COLUMN()-18+MATCH(MIN(N48:U48),N48:U48,0)),TRUE):INDIRECT(ADDRESS(ROW(),COLUMN()-18+MATCH(MAX(N48:U48),N48:U48,0)),TRUE)),0)</f>
        <v>29600</v>
      </c>
      <c r="Y48" s="35"/>
      <c r="Z48" s="7" t="str">
        <f t="shared" si="4"/>
        <v>B-LCCP</v>
      </c>
      <c r="AA48" s="6" t="str">
        <f t="shared" si="2"/>
        <v>LCCPs X(2)-Cl%</v>
      </c>
      <c r="AB48" s="6" t="str">
        <f t="shared" si="5"/>
        <v>C20</v>
      </c>
      <c r="AC48" s="6" t="str">
        <f t="shared" si="5"/>
        <v>LCCP</v>
      </c>
      <c r="AD48" s="6" t="str">
        <f t="shared" si="5"/>
        <v>C20H33Cl9</v>
      </c>
      <c r="AE48" s="4">
        <f t="shared" ca="1" si="3"/>
        <v>29600</v>
      </c>
      <c r="AF48" s="35"/>
    </row>
    <row r="49" spans="1:32" x14ac:dyDescent="0.2">
      <c r="A49" s="21" t="s">
        <v>124</v>
      </c>
      <c r="B49" s="22" t="s">
        <v>132</v>
      </c>
      <c r="C49" s="22" t="s">
        <v>31</v>
      </c>
      <c r="D49" s="22" t="s">
        <v>101</v>
      </c>
      <c r="E49" s="20" t="s">
        <v>87</v>
      </c>
      <c r="F49" s="19">
        <v>0.125</v>
      </c>
      <c r="G49" s="23">
        <v>0.25</v>
      </c>
      <c r="H49" s="23">
        <v>0.5</v>
      </c>
      <c r="I49" s="23">
        <v>1</v>
      </c>
      <c r="J49" s="23">
        <v>2</v>
      </c>
      <c r="K49" s="23">
        <v>4</v>
      </c>
      <c r="L49" s="23">
        <v>8</v>
      </c>
      <c r="M49" s="20">
        <v>16</v>
      </c>
      <c r="N49" s="23">
        <v>2000</v>
      </c>
      <c r="O49" s="23">
        <v>4000</v>
      </c>
      <c r="P49" s="23">
        <v>8000</v>
      </c>
      <c r="Q49" s="23">
        <v>16000</v>
      </c>
      <c r="R49" s="23">
        <v>32000</v>
      </c>
      <c r="S49" s="23">
        <v>64000</v>
      </c>
      <c r="T49" s="23">
        <v>128000</v>
      </c>
      <c r="U49" s="20">
        <v>256000</v>
      </c>
      <c r="V49" s="23">
        <f ca="1">RSQ(INDIRECT(ADDRESS(ROW(),COLUMN()-9+MATCH(MIN(N49:U49),N49:U49,0)),TRUE):INDIRECT(ADDRESS(ROW(),COLUMN()-9+MATCH(MAX(N49:U49),N49:U49,0)),TRUE),INDIRECT(ADDRESS(ROW(),COLUMN()-17+MATCH(MIN(N49:U49),N49:U49,0)),TRUE):INDIRECT(ADDRESS(ROW(),COLUMN()-17+MATCH(MAX(N49:U49),N49:U49,0)),TRUE))</f>
        <v>1</v>
      </c>
      <c r="W49" s="40">
        <f ca="1">ROUND(SLOPE(INDIRECT(ADDRESS(ROW(),COLUMN()-10+MATCH(MIN(N49:U49),N49:U49,0)),TRUE):INDIRECT(ADDRESS(ROW(),COLUMN()-10+MATCH(MAX(N49:U49),N49:U49,0)),TRUE),INDIRECT(ADDRESS(ROW(),COLUMN()-18+MATCH(MIN(N49:U49),N49:U49,0)),TRUE):INDIRECT(ADDRESS(ROW(),COLUMN()-18+MATCH(MAX(N49:U49),N49:U49,0)),TRUE)),0)</f>
        <v>16000</v>
      </c>
      <c r="Y49" s="35"/>
      <c r="Z49" s="7" t="str">
        <f t="shared" si="4"/>
        <v>B-LCCP</v>
      </c>
      <c r="AA49" s="6" t="str">
        <f t="shared" si="2"/>
        <v>LCCPs X(2)-Cl%</v>
      </c>
      <c r="AB49" s="6" t="str">
        <f t="shared" si="5"/>
        <v>C20</v>
      </c>
      <c r="AC49" s="6" t="str">
        <f t="shared" si="5"/>
        <v>LCCP</v>
      </c>
      <c r="AD49" s="6" t="str">
        <f t="shared" si="5"/>
        <v>C20H32Cl10</v>
      </c>
      <c r="AE49" s="4">
        <f t="shared" ca="1" si="3"/>
        <v>16000</v>
      </c>
      <c r="AF49" s="35"/>
    </row>
    <row r="50" spans="1:32" x14ac:dyDescent="0.2">
      <c r="A50" s="21" t="s">
        <v>124</v>
      </c>
      <c r="B50" s="22" t="s">
        <v>132</v>
      </c>
      <c r="C50" s="22" t="s">
        <v>31</v>
      </c>
      <c r="D50" s="22" t="s">
        <v>101</v>
      </c>
      <c r="E50" s="20" t="s">
        <v>88</v>
      </c>
      <c r="F50" s="19">
        <v>0.125</v>
      </c>
      <c r="G50" s="23">
        <v>0.25</v>
      </c>
      <c r="H50" s="23">
        <v>0.5</v>
      </c>
      <c r="I50" s="23">
        <v>1</v>
      </c>
      <c r="J50" s="23">
        <v>2</v>
      </c>
      <c r="K50" s="23">
        <v>4</v>
      </c>
      <c r="L50" s="23">
        <v>8</v>
      </c>
      <c r="M50" s="20">
        <v>16</v>
      </c>
      <c r="N50" s="23">
        <v>1500</v>
      </c>
      <c r="O50" s="23">
        <v>3000</v>
      </c>
      <c r="P50" s="23">
        <v>6000</v>
      </c>
      <c r="Q50" s="23">
        <v>12000</v>
      </c>
      <c r="R50" s="23">
        <v>24000</v>
      </c>
      <c r="S50" s="23">
        <v>48000</v>
      </c>
      <c r="T50" s="23">
        <v>96000</v>
      </c>
      <c r="U50" s="20">
        <v>192000</v>
      </c>
      <c r="V50" s="23">
        <f ca="1">RSQ(INDIRECT(ADDRESS(ROW(),COLUMN()-9+MATCH(MIN(N50:U50),N50:U50,0)),TRUE):INDIRECT(ADDRESS(ROW(),COLUMN()-9+MATCH(MAX(N50:U50),N50:U50,0)),TRUE),INDIRECT(ADDRESS(ROW(),COLUMN()-17+MATCH(MIN(N50:U50),N50:U50,0)),TRUE):INDIRECT(ADDRESS(ROW(),COLUMN()-17+MATCH(MAX(N50:U50),N50:U50,0)),TRUE))</f>
        <v>1</v>
      </c>
      <c r="W50" s="40">
        <f ca="1">ROUND(SLOPE(INDIRECT(ADDRESS(ROW(),COLUMN()-10+MATCH(MIN(N50:U50),N50:U50,0)),TRUE):INDIRECT(ADDRESS(ROW(),COLUMN()-10+MATCH(MAX(N50:U50),N50:U50,0)),TRUE),INDIRECT(ADDRESS(ROW(),COLUMN()-18+MATCH(MIN(N50:U50),N50:U50,0)),TRUE):INDIRECT(ADDRESS(ROW(),COLUMN()-18+MATCH(MAX(N50:U50),N50:U50,0)),TRUE)),0)</f>
        <v>12000</v>
      </c>
      <c r="Y50" s="35"/>
      <c r="Z50" s="7" t="str">
        <f t="shared" si="4"/>
        <v>B-LCCP</v>
      </c>
      <c r="AA50" s="6" t="str">
        <f t="shared" si="2"/>
        <v>LCCPs X(2)-Cl%</v>
      </c>
      <c r="AB50" s="6" t="str">
        <f t="shared" si="5"/>
        <v>C20</v>
      </c>
      <c r="AC50" s="6" t="str">
        <f t="shared" si="5"/>
        <v>LCCP</v>
      </c>
      <c r="AD50" s="6" t="str">
        <f t="shared" si="5"/>
        <v>C20H31Cl11</v>
      </c>
      <c r="AE50" s="4">
        <f t="shared" ca="1" si="3"/>
        <v>12000</v>
      </c>
      <c r="AF50" s="35"/>
    </row>
    <row r="51" spans="1:32" x14ac:dyDescent="0.2">
      <c r="A51" s="21" t="s">
        <v>124</v>
      </c>
      <c r="B51" s="22" t="s">
        <v>132</v>
      </c>
      <c r="C51" s="22" t="s">
        <v>31</v>
      </c>
      <c r="D51" s="22" t="s">
        <v>101</v>
      </c>
      <c r="E51" s="20" t="s">
        <v>89</v>
      </c>
      <c r="F51" s="19">
        <v>0.125</v>
      </c>
      <c r="G51" s="23">
        <v>0.25</v>
      </c>
      <c r="H51" s="23">
        <v>0.5</v>
      </c>
      <c r="I51" s="23">
        <v>1</v>
      </c>
      <c r="J51" s="23">
        <v>2</v>
      </c>
      <c r="K51" s="23">
        <v>4</v>
      </c>
      <c r="L51" s="23">
        <v>8</v>
      </c>
      <c r="M51" s="20">
        <v>16</v>
      </c>
      <c r="N51" s="23"/>
      <c r="O51" s="23"/>
      <c r="P51" s="23"/>
      <c r="Q51" s="23">
        <v>4000</v>
      </c>
      <c r="R51" s="23">
        <v>8000</v>
      </c>
      <c r="S51" s="23">
        <v>16000</v>
      </c>
      <c r="T51" s="23">
        <v>32000</v>
      </c>
      <c r="U51" s="20">
        <v>64000</v>
      </c>
      <c r="V51" s="23">
        <f ca="1">RSQ(INDIRECT(ADDRESS(ROW(),COLUMN()-9+MATCH(MIN(N51:U51),N51:U51,0)),TRUE):INDIRECT(ADDRESS(ROW(),COLUMN()-9+MATCH(MAX(N51:U51),N51:U51,0)),TRUE),INDIRECT(ADDRESS(ROW(),COLUMN()-17+MATCH(MIN(N51:U51),N51:U51,0)),TRUE):INDIRECT(ADDRESS(ROW(),COLUMN()-17+MATCH(MAX(N51:U51),N51:U51,0)),TRUE))</f>
        <v>1</v>
      </c>
      <c r="W51" s="40">
        <f ca="1">ROUND(SLOPE(INDIRECT(ADDRESS(ROW(),COLUMN()-10+MATCH(MIN(N51:U51),N51:U51,0)),TRUE):INDIRECT(ADDRESS(ROW(),COLUMN()-10+MATCH(MAX(N51:U51),N51:U51,0)),TRUE),INDIRECT(ADDRESS(ROW(),COLUMN()-18+MATCH(MIN(N51:U51),N51:U51,0)),TRUE):INDIRECT(ADDRESS(ROW(),COLUMN()-18+MATCH(MAX(N51:U51),N51:U51,0)),TRUE)),0)</f>
        <v>4000</v>
      </c>
      <c r="Y51" s="35"/>
      <c r="Z51" s="7" t="str">
        <f t="shared" si="4"/>
        <v>B-LCCP</v>
      </c>
      <c r="AA51" s="6" t="str">
        <f t="shared" si="2"/>
        <v>LCCPs X(2)-Cl%</v>
      </c>
      <c r="AB51" s="6" t="str">
        <f t="shared" si="5"/>
        <v>C20</v>
      </c>
      <c r="AC51" s="6" t="str">
        <f t="shared" si="5"/>
        <v>LCCP</v>
      </c>
      <c r="AD51" s="6" t="str">
        <f t="shared" si="5"/>
        <v>C20H30Cl12</v>
      </c>
      <c r="AE51" s="4">
        <f t="shared" ca="1" si="3"/>
        <v>4000</v>
      </c>
      <c r="AF51" s="35"/>
    </row>
    <row r="52" spans="1:32" x14ac:dyDescent="0.2">
      <c r="A52" s="21" t="s">
        <v>124</v>
      </c>
      <c r="B52" s="22" t="s">
        <v>132</v>
      </c>
      <c r="C52" s="22" t="s">
        <v>31</v>
      </c>
      <c r="D52" s="22" t="s">
        <v>101</v>
      </c>
      <c r="E52" s="20" t="s">
        <v>90</v>
      </c>
      <c r="F52" s="25">
        <v>0.125</v>
      </c>
      <c r="G52" s="26">
        <v>0.25</v>
      </c>
      <c r="H52" s="26">
        <v>0.5</v>
      </c>
      <c r="I52" s="26">
        <v>1</v>
      </c>
      <c r="J52" s="26">
        <v>2</v>
      </c>
      <c r="K52" s="26">
        <v>4</v>
      </c>
      <c r="L52" s="26">
        <v>8</v>
      </c>
      <c r="M52" s="24">
        <v>16</v>
      </c>
      <c r="N52" s="23"/>
      <c r="O52" s="23"/>
      <c r="P52" s="23"/>
      <c r="Q52" s="23"/>
      <c r="R52" s="23"/>
      <c r="S52" s="23"/>
      <c r="T52" s="23"/>
      <c r="U52" s="20"/>
      <c r="V52" s="23" t="e">
        <f ca="1">RSQ(INDIRECT(ADDRESS(ROW(),COLUMN()-9+MATCH(MIN(N52:U52),N52:U52,0)),TRUE):INDIRECT(ADDRESS(ROW(),COLUMN()-9+MATCH(MAX(N52:U52),N52:U52,0)),TRUE),INDIRECT(ADDRESS(ROW(),COLUMN()-17+MATCH(MIN(N52:U52),N52:U52,0)),TRUE):INDIRECT(ADDRESS(ROW(),COLUMN()-17+MATCH(MAX(N52:U52),N52:U52,0)),TRUE))</f>
        <v>#N/A</v>
      </c>
      <c r="W52" s="40" t="e">
        <f ca="1">ROUND(SLOPE(INDIRECT(ADDRESS(ROW(),COLUMN()-10+MATCH(MIN(N52:U52),N52:U52,0)),TRUE):INDIRECT(ADDRESS(ROW(),COLUMN()-10+MATCH(MAX(N52:U52),N52:U52,0)),TRUE),INDIRECT(ADDRESS(ROW(),COLUMN()-18+MATCH(MIN(N52:U52),N52:U52,0)),TRUE):INDIRECT(ADDRESS(ROW(),COLUMN()-18+MATCH(MAX(N52:U52),N52:U52,0)),TRUE)),0)</f>
        <v>#N/A</v>
      </c>
      <c r="Y52" s="35"/>
      <c r="Z52" s="7" t="str">
        <f t="shared" si="4"/>
        <v>B-LCCP</v>
      </c>
      <c r="AA52" s="6" t="str">
        <f t="shared" si="2"/>
        <v>LCCPs X(2)-Cl%</v>
      </c>
      <c r="AB52" s="6" t="str">
        <f t="shared" si="5"/>
        <v>C20</v>
      </c>
      <c r="AC52" s="6" t="str">
        <f t="shared" si="5"/>
        <v>LCCP</v>
      </c>
      <c r="AD52" s="6" t="str">
        <f t="shared" si="5"/>
        <v>C20H29Cl13</v>
      </c>
      <c r="AE52" s="4">
        <f t="shared" ca="1" si="3"/>
        <v>0</v>
      </c>
      <c r="AF52" s="35"/>
    </row>
    <row r="53" spans="1:32" x14ac:dyDescent="0.2">
      <c r="A53" s="21" t="s">
        <v>124</v>
      </c>
      <c r="B53" s="22" t="s">
        <v>132</v>
      </c>
      <c r="C53" s="22" t="s">
        <v>32</v>
      </c>
      <c r="D53" s="22" t="s">
        <v>101</v>
      </c>
      <c r="E53" s="20" t="s">
        <v>91</v>
      </c>
      <c r="F53" s="19">
        <v>0.125</v>
      </c>
      <c r="G53" s="23">
        <v>0.25</v>
      </c>
      <c r="H53" s="23">
        <v>0.5</v>
      </c>
      <c r="I53" s="23">
        <v>1</v>
      </c>
      <c r="J53" s="23">
        <v>2</v>
      </c>
      <c r="K53" s="23">
        <v>4</v>
      </c>
      <c r="L53" s="23">
        <v>8</v>
      </c>
      <c r="M53" s="20">
        <v>16</v>
      </c>
      <c r="N53" s="23"/>
      <c r="O53" s="23"/>
      <c r="P53" s="23"/>
      <c r="Q53" s="23"/>
      <c r="R53" s="23"/>
      <c r="S53" s="23"/>
      <c r="T53" s="23"/>
      <c r="U53" s="20"/>
      <c r="V53" s="23" t="e">
        <f ca="1">RSQ(INDIRECT(ADDRESS(ROW(),COLUMN()-9+MATCH(MIN(N53:U53),N53:U53,0)),TRUE):INDIRECT(ADDRESS(ROW(),COLUMN()-9+MATCH(MAX(N53:U53),N53:U53,0)),TRUE),INDIRECT(ADDRESS(ROW(),COLUMN()-17+MATCH(MIN(N53:U53),N53:U53,0)),TRUE):INDIRECT(ADDRESS(ROW(),COLUMN()-17+MATCH(MAX(N53:U53),N53:U53,0)),TRUE))</f>
        <v>#N/A</v>
      </c>
      <c r="W53" s="40" t="e">
        <f ca="1">ROUND(SLOPE(INDIRECT(ADDRESS(ROW(),COLUMN()-10+MATCH(MIN(N53:U53),N53:U53,0)),TRUE):INDIRECT(ADDRESS(ROW(),COLUMN()-10+MATCH(MAX(N53:U53),N53:U53,0)),TRUE),INDIRECT(ADDRESS(ROW(),COLUMN()-18+MATCH(MIN(N53:U53),N53:U53,0)),TRUE):INDIRECT(ADDRESS(ROW(),COLUMN()-18+MATCH(MAX(N53:U53),N53:U53,0)),TRUE)),0)</f>
        <v>#N/A</v>
      </c>
      <c r="Y53" s="35"/>
      <c r="Z53" s="7" t="str">
        <f t="shared" si="4"/>
        <v>B-LCCP</v>
      </c>
      <c r="AA53" s="6" t="str">
        <f t="shared" si="2"/>
        <v>LCCPs X(2)-Cl%</v>
      </c>
      <c r="AB53" s="6" t="str">
        <f t="shared" si="5"/>
        <v>C21</v>
      </c>
      <c r="AC53" s="6" t="str">
        <f t="shared" si="5"/>
        <v>LCCP</v>
      </c>
      <c r="AD53" s="6" t="str">
        <f t="shared" si="5"/>
        <v>C21H37Cl7</v>
      </c>
      <c r="AE53" s="4">
        <f t="shared" ca="1" si="3"/>
        <v>0</v>
      </c>
      <c r="AF53" s="35"/>
    </row>
    <row r="54" spans="1:32" x14ac:dyDescent="0.2">
      <c r="A54" s="21" t="s">
        <v>124</v>
      </c>
      <c r="B54" s="22" t="s">
        <v>132</v>
      </c>
      <c r="C54" s="22" t="s">
        <v>32</v>
      </c>
      <c r="D54" s="22" t="s">
        <v>101</v>
      </c>
      <c r="E54" s="20" t="s">
        <v>92</v>
      </c>
      <c r="F54" s="19">
        <v>0.125</v>
      </c>
      <c r="G54" s="23">
        <v>0.25</v>
      </c>
      <c r="H54" s="23">
        <v>0.5</v>
      </c>
      <c r="I54" s="23">
        <v>1</v>
      </c>
      <c r="J54" s="23">
        <v>2</v>
      </c>
      <c r="K54" s="23">
        <v>4</v>
      </c>
      <c r="L54" s="23">
        <v>8</v>
      </c>
      <c r="M54" s="20">
        <v>16</v>
      </c>
      <c r="N54" s="23"/>
      <c r="O54" s="23"/>
      <c r="P54" s="23">
        <v>4800</v>
      </c>
      <c r="Q54" s="23">
        <v>9600</v>
      </c>
      <c r="R54" s="23">
        <v>19200</v>
      </c>
      <c r="S54" s="23">
        <v>38400</v>
      </c>
      <c r="T54" s="23">
        <v>76800</v>
      </c>
      <c r="U54" s="20">
        <v>153600</v>
      </c>
      <c r="V54" s="23">
        <f ca="1">RSQ(INDIRECT(ADDRESS(ROW(),COLUMN()-9+MATCH(MIN(N54:U54),N54:U54,0)),TRUE):INDIRECT(ADDRESS(ROW(),COLUMN()-9+MATCH(MAX(N54:U54),N54:U54,0)),TRUE),INDIRECT(ADDRESS(ROW(),COLUMN()-17+MATCH(MIN(N54:U54),N54:U54,0)),TRUE):INDIRECT(ADDRESS(ROW(),COLUMN()-17+MATCH(MAX(N54:U54),N54:U54,0)),TRUE))</f>
        <v>1</v>
      </c>
      <c r="W54" s="40">
        <f ca="1">ROUND(SLOPE(INDIRECT(ADDRESS(ROW(),COLUMN()-10+MATCH(MIN(N54:U54),N54:U54,0)),TRUE):INDIRECT(ADDRESS(ROW(),COLUMN()-10+MATCH(MAX(N54:U54),N54:U54,0)),TRUE),INDIRECT(ADDRESS(ROW(),COLUMN()-18+MATCH(MIN(N54:U54),N54:U54,0)),TRUE):INDIRECT(ADDRESS(ROW(),COLUMN()-18+MATCH(MAX(N54:U54),N54:U54,0)),TRUE)),0)</f>
        <v>9600</v>
      </c>
      <c r="Y54" s="35"/>
      <c r="Z54" s="7" t="str">
        <f t="shared" si="4"/>
        <v>B-LCCP</v>
      </c>
      <c r="AA54" s="6" t="str">
        <f t="shared" si="2"/>
        <v>LCCPs X(2)-Cl%</v>
      </c>
      <c r="AB54" s="6" t="str">
        <f t="shared" si="5"/>
        <v>C21</v>
      </c>
      <c r="AC54" s="6" t="str">
        <f t="shared" si="5"/>
        <v>LCCP</v>
      </c>
      <c r="AD54" s="6" t="str">
        <f t="shared" si="5"/>
        <v>C21H36Cl8</v>
      </c>
      <c r="AE54" s="4">
        <f t="shared" ca="1" si="3"/>
        <v>9600</v>
      </c>
      <c r="AF54" s="35"/>
    </row>
    <row r="55" spans="1:32" x14ac:dyDescent="0.2">
      <c r="A55" s="21" t="s">
        <v>124</v>
      </c>
      <c r="B55" s="22" t="s">
        <v>132</v>
      </c>
      <c r="C55" s="22" t="s">
        <v>32</v>
      </c>
      <c r="D55" s="22" t="s">
        <v>101</v>
      </c>
      <c r="E55" s="20" t="s">
        <v>93</v>
      </c>
      <c r="F55" s="19">
        <v>0.125</v>
      </c>
      <c r="G55" s="23">
        <v>0.25</v>
      </c>
      <c r="H55" s="23">
        <v>0.5</v>
      </c>
      <c r="I55" s="23">
        <v>1</v>
      </c>
      <c r="J55" s="23">
        <v>2</v>
      </c>
      <c r="K55" s="23">
        <v>4</v>
      </c>
      <c r="L55" s="23">
        <v>8</v>
      </c>
      <c r="M55" s="20">
        <v>16</v>
      </c>
      <c r="N55" s="23">
        <v>6000</v>
      </c>
      <c r="O55" s="23">
        <v>12000</v>
      </c>
      <c r="P55" s="23">
        <v>24000</v>
      </c>
      <c r="Q55" s="23">
        <v>48000</v>
      </c>
      <c r="R55" s="23">
        <v>96000</v>
      </c>
      <c r="S55" s="23">
        <v>192000</v>
      </c>
      <c r="T55" s="23">
        <v>384000</v>
      </c>
      <c r="U55" s="20">
        <v>768000</v>
      </c>
      <c r="V55" s="23">
        <f ca="1">RSQ(INDIRECT(ADDRESS(ROW(),COLUMN()-9+MATCH(MIN(N55:U55),N55:U55,0)),TRUE):INDIRECT(ADDRESS(ROW(),COLUMN()-9+MATCH(MAX(N55:U55),N55:U55,0)),TRUE),INDIRECT(ADDRESS(ROW(),COLUMN()-17+MATCH(MIN(N55:U55),N55:U55,0)),TRUE):INDIRECT(ADDRESS(ROW(),COLUMN()-17+MATCH(MAX(N55:U55),N55:U55,0)),TRUE))</f>
        <v>1</v>
      </c>
      <c r="W55" s="40">
        <f ca="1">ROUND(SLOPE(INDIRECT(ADDRESS(ROW(),COLUMN()-10+MATCH(MIN(N55:U55),N55:U55,0)),TRUE):INDIRECT(ADDRESS(ROW(),COLUMN()-10+MATCH(MAX(N55:U55),N55:U55,0)),TRUE),INDIRECT(ADDRESS(ROW(),COLUMN()-18+MATCH(MIN(N55:U55),N55:U55,0)),TRUE):INDIRECT(ADDRESS(ROW(),COLUMN()-18+MATCH(MAX(N55:U55),N55:U55,0)),TRUE)),0)</f>
        <v>48000</v>
      </c>
      <c r="Y55" s="35"/>
      <c r="Z55" s="7" t="str">
        <f t="shared" si="4"/>
        <v>B-LCCP</v>
      </c>
      <c r="AA55" s="6" t="str">
        <f t="shared" si="2"/>
        <v>LCCPs X(2)-Cl%</v>
      </c>
      <c r="AB55" s="6" t="str">
        <f t="shared" si="5"/>
        <v>C21</v>
      </c>
      <c r="AC55" s="6" t="str">
        <f t="shared" si="5"/>
        <v>LCCP</v>
      </c>
      <c r="AD55" s="6" t="str">
        <f t="shared" si="5"/>
        <v>C21H35Cl9</v>
      </c>
      <c r="AE55" s="4">
        <f t="shared" ca="1" si="3"/>
        <v>48000</v>
      </c>
      <c r="AF55" s="35"/>
    </row>
    <row r="56" spans="1:32" x14ac:dyDescent="0.2">
      <c r="A56" s="21" t="s">
        <v>124</v>
      </c>
      <c r="B56" s="22" t="s">
        <v>132</v>
      </c>
      <c r="C56" s="22" t="s">
        <v>32</v>
      </c>
      <c r="D56" s="22" t="s">
        <v>101</v>
      </c>
      <c r="E56" s="20" t="s">
        <v>94</v>
      </c>
      <c r="F56" s="19">
        <v>0.125</v>
      </c>
      <c r="G56" s="23">
        <v>0.25</v>
      </c>
      <c r="H56" s="23">
        <v>0.5</v>
      </c>
      <c r="I56" s="23">
        <v>1</v>
      </c>
      <c r="J56" s="23">
        <v>2</v>
      </c>
      <c r="K56" s="23">
        <v>4</v>
      </c>
      <c r="L56" s="23">
        <v>8</v>
      </c>
      <c r="M56" s="20">
        <v>16</v>
      </c>
      <c r="N56" s="23">
        <v>3500</v>
      </c>
      <c r="O56" s="23">
        <v>7000</v>
      </c>
      <c r="P56" s="23">
        <v>14000</v>
      </c>
      <c r="Q56" s="23">
        <v>28000</v>
      </c>
      <c r="R56" s="23">
        <v>56000</v>
      </c>
      <c r="S56" s="23">
        <v>112000</v>
      </c>
      <c r="T56" s="23">
        <v>224000</v>
      </c>
      <c r="U56" s="20">
        <v>448000</v>
      </c>
      <c r="V56" s="23">
        <f ca="1">RSQ(INDIRECT(ADDRESS(ROW(),COLUMN()-9+MATCH(MIN(N56:U56),N56:U56,0)),TRUE):INDIRECT(ADDRESS(ROW(),COLUMN()-9+MATCH(MAX(N56:U56),N56:U56,0)),TRUE),INDIRECT(ADDRESS(ROW(),COLUMN()-17+MATCH(MIN(N56:U56),N56:U56,0)),TRUE):INDIRECT(ADDRESS(ROW(),COLUMN()-17+MATCH(MAX(N56:U56),N56:U56,0)),TRUE))</f>
        <v>1</v>
      </c>
      <c r="W56" s="40">
        <f ca="1">ROUND(SLOPE(INDIRECT(ADDRESS(ROW(),COLUMN()-10+MATCH(MIN(N56:U56),N56:U56,0)),TRUE):INDIRECT(ADDRESS(ROW(),COLUMN()-10+MATCH(MAX(N56:U56),N56:U56,0)),TRUE),INDIRECT(ADDRESS(ROW(),COLUMN()-18+MATCH(MIN(N56:U56),N56:U56,0)),TRUE):INDIRECT(ADDRESS(ROW(),COLUMN()-18+MATCH(MAX(N56:U56),N56:U56,0)),TRUE)),0)</f>
        <v>28000</v>
      </c>
      <c r="Y56" s="35"/>
      <c r="Z56" s="7" t="str">
        <f t="shared" si="4"/>
        <v>B-LCCP</v>
      </c>
      <c r="AA56" s="6" t="str">
        <f t="shared" si="2"/>
        <v>LCCPs X(2)-Cl%</v>
      </c>
      <c r="AB56" s="6" t="str">
        <f t="shared" si="5"/>
        <v>C21</v>
      </c>
      <c r="AC56" s="6" t="str">
        <f t="shared" si="5"/>
        <v>LCCP</v>
      </c>
      <c r="AD56" s="6" t="str">
        <f t="shared" si="5"/>
        <v>C21H34Cl10</v>
      </c>
      <c r="AE56" s="4">
        <f t="shared" ca="1" si="3"/>
        <v>28000</v>
      </c>
      <c r="AF56" s="35"/>
    </row>
    <row r="57" spans="1:32" x14ac:dyDescent="0.2">
      <c r="A57" s="21" t="s">
        <v>124</v>
      </c>
      <c r="B57" s="22" t="s">
        <v>132</v>
      </c>
      <c r="C57" s="22" t="s">
        <v>32</v>
      </c>
      <c r="D57" s="22" t="s">
        <v>101</v>
      </c>
      <c r="E57" s="20" t="s">
        <v>95</v>
      </c>
      <c r="F57" s="19">
        <v>0.125</v>
      </c>
      <c r="G57" s="23">
        <v>0.25</v>
      </c>
      <c r="H57" s="23">
        <v>0.5</v>
      </c>
      <c r="I57" s="23">
        <v>1</v>
      </c>
      <c r="J57" s="23">
        <v>2</v>
      </c>
      <c r="K57" s="23">
        <v>4</v>
      </c>
      <c r="L57" s="23">
        <v>8</v>
      </c>
      <c r="M57" s="20">
        <v>16</v>
      </c>
      <c r="N57" s="23">
        <v>2000</v>
      </c>
      <c r="O57" s="23">
        <v>4000</v>
      </c>
      <c r="P57" s="23">
        <v>8000</v>
      </c>
      <c r="Q57" s="23">
        <v>16000</v>
      </c>
      <c r="R57" s="23">
        <v>32000</v>
      </c>
      <c r="S57" s="23">
        <v>64000</v>
      </c>
      <c r="T57" s="23">
        <v>128000</v>
      </c>
      <c r="U57" s="20">
        <v>256000</v>
      </c>
      <c r="V57" s="23">
        <f ca="1">RSQ(INDIRECT(ADDRESS(ROW(),COLUMN()-9+MATCH(MIN(N57:U57),N57:U57,0)),TRUE):INDIRECT(ADDRESS(ROW(),COLUMN()-9+MATCH(MAX(N57:U57),N57:U57,0)),TRUE),INDIRECT(ADDRESS(ROW(),COLUMN()-17+MATCH(MIN(N57:U57),N57:U57,0)),TRUE):INDIRECT(ADDRESS(ROW(),COLUMN()-17+MATCH(MAX(N57:U57),N57:U57,0)),TRUE))</f>
        <v>1</v>
      </c>
      <c r="W57" s="40">
        <f ca="1">ROUND(SLOPE(INDIRECT(ADDRESS(ROW(),COLUMN()-10+MATCH(MIN(N57:U57),N57:U57,0)),TRUE):INDIRECT(ADDRESS(ROW(),COLUMN()-10+MATCH(MAX(N57:U57),N57:U57,0)),TRUE),INDIRECT(ADDRESS(ROW(),COLUMN()-18+MATCH(MIN(N57:U57),N57:U57,0)),TRUE):INDIRECT(ADDRESS(ROW(),COLUMN()-18+MATCH(MAX(N57:U57),N57:U57,0)),TRUE)),0)</f>
        <v>16000</v>
      </c>
      <c r="Y57" s="35"/>
      <c r="Z57" s="7" t="str">
        <f t="shared" si="4"/>
        <v>B-LCCP</v>
      </c>
      <c r="AA57" s="6" t="str">
        <f t="shared" si="2"/>
        <v>LCCPs X(2)-Cl%</v>
      </c>
      <c r="AB57" s="6" t="str">
        <f t="shared" si="5"/>
        <v>C21</v>
      </c>
      <c r="AC57" s="6" t="str">
        <f t="shared" si="5"/>
        <v>LCCP</v>
      </c>
      <c r="AD57" s="6" t="str">
        <f t="shared" si="5"/>
        <v>C21H33Cl11</v>
      </c>
      <c r="AE57" s="4">
        <f t="shared" ca="1" si="3"/>
        <v>16000</v>
      </c>
      <c r="AF57" s="35"/>
    </row>
    <row r="58" spans="1:32" x14ac:dyDescent="0.2">
      <c r="A58" s="21" t="s">
        <v>124</v>
      </c>
      <c r="B58" s="22" t="s">
        <v>132</v>
      </c>
      <c r="C58" s="22" t="s">
        <v>32</v>
      </c>
      <c r="D58" s="22" t="s">
        <v>101</v>
      </c>
      <c r="E58" s="20" t="s">
        <v>96</v>
      </c>
      <c r="F58" s="19">
        <v>0.125</v>
      </c>
      <c r="G58" s="23">
        <v>0.25</v>
      </c>
      <c r="H58" s="23">
        <v>0.5</v>
      </c>
      <c r="I58" s="23">
        <v>1</v>
      </c>
      <c r="J58" s="23">
        <v>2</v>
      </c>
      <c r="K58" s="23">
        <v>4</v>
      </c>
      <c r="L58" s="23">
        <v>8</v>
      </c>
      <c r="M58" s="20">
        <v>16</v>
      </c>
      <c r="N58" s="23"/>
      <c r="O58" s="23"/>
      <c r="P58" s="23">
        <v>2800</v>
      </c>
      <c r="Q58" s="23">
        <v>5600</v>
      </c>
      <c r="R58" s="23">
        <v>11200</v>
      </c>
      <c r="S58" s="23">
        <v>22400</v>
      </c>
      <c r="T58" s="23">
        <v>44800</v>
      </c>
      <c r="U58" s="20">
        <v>89600</v>
      </c>
      <c r="V58" s="23">
        <f ca="1">RSQ(INDIRECT(ADDRESS(ROW(),COLUMN()-9+MATCH(MIN(N58:U58),N58:U58,0)),TRUE):INDIRECT(ADDRESS(ROW(),COLUMN()-9+MATCH(MAX(N58:U58),N58:U58,0)),TRUE),INDIRECT(ADDRESS(ROW(),COLUMN()-17+MATCH(MIN(N58:U58),N58:U58,0)),TRUE):INDIRECT(ADDRESS(ROW(),COLUMN()-17+MATCH(MAX(N58:U58),N58:U58,0)),TRUE))</f>
        <v>1</v>
      </c>
      <c r="W58" s="40">
        <f ca="1">ROUND(SLOPE(INDIRECT(ADDRESS(ROW(),COLUMN()-10+MATCH(MIN(N58:U58),N58:U58,0)),TRUE):INDIRECT(ADDRESS(ROW(),COLUMN()-10+MATCH(MAX(N58:U58),N58:U58,0)),TRUE),INDIRECT(ADDRESS(ROW(),COLUMN()-18+MATCH(MIN(N58:U58),N58:U58,0)),TRUE):INDIRECT(ADDRESS(ROW(),COLUMN()-18+MATCH(MAX(N58:U58),N58:U58,0)),TRUE)),0)</f>
        <v>5600</v>
      </c>
      <c r="Y58" s="35"/>
      <c r="Z58" s="7" t="str">
        <f t="shared" si="4"/>
        <v>B-LCCP</v>
      </c>
      <c r="AA58" s="6" t="str">
        <f t="shared" si="2"/>
        <v>LCCPs X(2)-Cl%</v>
      </c>
      <c r="AB58" s="6" t="str">
        <f t="shared" si="5"/>
        <v>C21</v>
      </c>
      <c r="AC58" s="6" t="str">
        <f t="shared" si="5"/>
        <v>LCCP</v>
      </c>
      <c r="AD58" s="6" t="str">
        <f t="shared" si="5"/>
        <v>C21H32Cl12</v>
      </c>
      <c r="AE58" s="4">
        <f t="shared" ca="1" si="3"/>
        <v>5600</v>
      </c>
      <c r="AF58" s="35"/>
    </row>
    <row r="59" spans="1:32" ht="13.5" thickBot="1" x14ac:dyDescent="0.25">
      <c r="A59" s="30" t="s">
        <v>124</v>
      </c>
      <c r="B59" s="31" t="s">
        <v>132</v>
      </c>
      <c r="C59" s="31" t="s">
        <v>32</v>
      </c>
      <c r="D59" s="31" t="s">
        <v>101</v>
      </c>
      <c r="E59" s="32" t="s">
        <v>97</v>
      </c>
      <c r="F59" s="33">
        <v>0.125</v>
      </c>
      <c r="G59" s="34">
        <v>0.25</v>
      </c>
      <c r="H59" s="34">
        <v>0.5</v>
      </c>
      <c r="I59" s="34">
        <v>1</v>
      </c>
      <c r="J59" s="34">
        <v>2</v>
      </c>
      <c r="K59" s="34">
        <v>4</v>
      </c>
      <c r="L59" s="34">
        <v>8</v>
      </c>
      <c r="M59" s="32">
        <v>16</v>
      </c>
      <c r="N59" s="34"/>
      <c r="O59" s="34"/>
      <c r="P59" s="34"/>
      <c r="Q59" s="34"/>
      <c r="R59" s="34"/>
      <c r="S59" s="34"/>
      <c r="T59" s="34"/>
      <c r="U59" s="32"/>
      <c r="V59" s="34" t="e">
        <f ca="1">RSQ(INDIRECT(ADDRESS(ROW(),COLUMN()-9+MATCH(MIN(N59:U59),N59:U59,0)),TRUE):INDIRECT(ADDRESS(ROW(),COLUMN()-9+MATCH(MAX(N59:U59),N59:U59,0)),TRUE),INDIRECT(ADDRESS(ROW(),COLUMN()-17+MATCH(MIN(N59:U59),N59:U59,0)),TRUE):INDIRECT(ADDRESS(ROW(),COLUMN()-17+MATCH(MAX(N59:U59),N59:U59,0)),TRUE))</f>
        <v>#N/A</v>
      </c>
      <c r="W59" s="41" t="e">
        <f ca="1">ROUND(SLOPE(INDIRECT(ADDRESS(ROW(),COLUMN()-10+MATCH(MIN(N59:U59),N59:U59,0)),TRUE):INDIRECT(ADDRESS(ROW(),COLUMN()-10+MATCH(MAX(N59:U59),N59:U59,0)),TRUE),INDIRECT(ADDRESS(ROW(),COLUMN()-18+MATCH(MIN(N59:U59),N59:U59,0)),TRUE):INDIRECT(ADDRESS(ROW(),COLUMN()-18+MATCH(MAX(N59:U59),N59:U59,0)),TRUE)),0)</f>
        <v>#N/A</v>
      </c>
      <c r="Y59" s="35"/>
      <c r="Z59" s="8" t="str">
        <f t="shared" si="4"/>
        <v>B-LCCP</v>
      </c>
      <c r="AA59" s="9" t="str">
        <f t="shared" si="2"/>
        <v>LCCPs X(2)-Cl%</v>
      </c>
      <c r="AB59" s="9" t="str">
        <f t="shared" si="5"/>
        <v>C21</v>
      </c>
      <c r="AC59" s="9" t="str">
        <f t="shared" si="5"/>
        <v>LCCP</v>
      </c>
      <c r="AD59" s="9" t="str">
        <f t="shared" si="5"/>
        <v>C21H31Cl13</v>
      </c>
      <c r="AE59" s="5">
        <f t="shared" ca="1" si="3"/>
        <v>0</v>
      </c>
      <c r="AF59" s="35"/>
    </row>
    <row r="60" spans="1:32" x14ac:dyDescent="0.2">
      <c r="A60" s="13" t="s">
        <v>123</v>
      </c>
      <c r="B60" s="14" t="s">
        <v>133</v>
      </c>
      <c r="C60" s="14" t="s">
        <v>29</v>
      </c>
      <c r="D60" s="14" t="s">
        <v>101</v>
      </c>
      <c r="E60" s="15" t="s">
        <v>70</v>
      </c>
      <c r="F60" s="16">
        <v>0.125</v>
      </c>
      <c r="G60" s="17">
        <v>0.25</v>
      </c>
      <c r="H60" s="18">
        <v>0.5</v>
      </c>
      <c r="I60" s="18">
        <v>1</v>
      </c>
      <c r="J60" s="18">
        <v>2</v>
      </c>
      <c r="K60" s="18">
        <v>4</v>
      </c>
      <c r="L60" s="18">
        <v>8</v>
      </c>
      <c r="M60" s="15">
        <v>16</v>
      </c>
      <c r="N60" s="17"/>
      <c r="O60" s="17"/>
      <c r="P60" s="18"/>
      <c r="Q60" s="18"/>
      <c r="R60" s="18"/>
      <c r="S60" s="18"/>
      <c r="T60" s="18"/>
      <c r="U60" s="15"/>
      <c r="V60" s="23" t="e">
        <f ca="1">RSQ(INDIRECT(ADDRESS(ROW(),COLUMN()-9+MATCH(MIN(N60:U60),N60:U60,0)),TRUE):INDIRECT(ADDRESS(ROW(),COLUMN()-9+MATCH(MAX(N60:U60),N60:U60,0)),TRUE),INDIRECT(ADDRESS(ROW(),COLUMN()-17+MATCH(MIN(N60:U60),N60:U60,0)),TRUE):INDIRECT(ADDRESS(ROW(),COLUMN()-17+MATCH(MAX(N60:U60),N60:U60,0)),TRUE))</f>
        <v>#N/A</v>
      </c>
      <c r="W60" s="39" t="e">
        <f ca="1">ROUND(SLOPE(INDIRECT(ADDRESS(ROW(),COLUMN()-10+MATCH(MIN(N60:U60),N60:U60,0)),TRUE):INDIRECT(ADDRESS(ROW(),COLUMN()-10+MATCH(MAX(N60:U60),N60:U60,0)),TRUE),INDIRECT(ADDRESS(ROW(),COLUMN()-18+MATCH(MIN(N60:U60),N60:U60,0)),TRUE):INDIRECT(ADDRESS(ROW(),COLUMN()-18+MATCH(MAX(N60:U60),N60:U60,0)),TRUE)),0)</f>
        <v>#N/A</v>
      </c>
      <c r="Y60" s="35"/>
      <c r="Z60" s="12" t="str">
        <f>A60</f>
        <v>C-LCCP</v>
      </c>
      <c r="AA60" s="11" t="str">
        <f t="shared" si="2"/>
        <v>LCCPs X(3)-Cl%</v>
      </c>
      <c r="AB60" s="11" t="str">
        <f t="shared" si="5"/>
        <v>C18</v>
      </c>
      <c r="AC60" s="11" t="str">
        <f t="shared" si="5"/>
        <v>LCCP</v>
      </c>
      <c r="AD60" s="11" t="str">
        <f t="shared" si="5"/>
        <v>C18H31Cl7</v>
      </c>
      <c r="AE60" s="10">
        <f t="shared" ca="1" si="3"/>
        <v>0</v>
      </c>
      <c r="AF60" s="35"/>
    </row>
    <row r="61" spans="1:32" x14ac:dyDescent="0.2">
      <c r="A61" s="21" t="s">
        <v>123</v>
      </c>
      <c r="B61" s="22" t="s">
        <v>133</v>
      </c>
      <c r="C61" s="22" t="s">
        <v>29</v>
      </c>
      <c r="D61" s="22" t="s">
        <v>101</v>
      </c>
      <c r="E61" s="20" t="s">
        <v>71</v>
      </c>
      <c r="F61" s="19">
        <v>0.125</v>
      </c>
      <c r="G61" s="23">
        <v>0.25</v>
      </c>
      <c r="H61" s="23">
        <v>0.5</v>
      </c>
      <c r="I61" s="23">
        <v>1</v>
      </c>
      <c r="J61" s="23">
        <v>2</v>
      </c>
      <c r="K61" s="23">
        <v>4</v>
      </c>
      <c r="L61" s="23">
        <v>8</v>
      </c>
      <c r="M61" s="20">
        <v>16</v>
      </c>
      <c r="N61" s="23"/>
      <c r="O61" s="23"/>
      <c r="P61" s="23"/>
      <c r="Q61" s="23">
        <v>1600</v>
      </c>
      <c r="R61" s="23">
        <v>3200</v>
      </c>
      <c r="S61" s="23">
        <v>6400</v>
      </c>
      <c r="T61" s="23">
        <v>12800</v>
      </c>
      <c r="U61" s="20">
        <v>25600</v>
      </c>
      <c r="V61" s="23">
        <f ca="1">RSQ(INDIRECT(ADDRESS(ROW(),COLUMN()-9+MATCH(MIN(N61:U61),N61:U61,0)),TRUE):INDIRECT(ADDRESS(ROW(),COLUMN()-9+MATCH(MAX(N61:U61),N61:U61,0)),TRUE),INDIRECT(ADDRESS(ROW(),COLUMN()-17+MATCH(MIN(N61:U61),N61:U61,0)),TRUE):INDIRECT(ADDRESS(ROW(),COLUMN()-17+MATCH(MAX(N61:U61),N61:U61,0)),TRUE))</f>
        <v>1</v>
      </c>
      <c r="W61" s="40">
        <f ca="1">ROUND(SLOPE(INDIRECT(ADDRESS(ROW(),COLUMN()-10+MATCH(MIN(N61:U61),N61:U61,0)),TRUE):INDIRECT(ADDRESS(ROW(),COLUMN()-10+MATCH(MAX(N61:U61),N61:U61,0)),TRUE),INDIRECT(ADDRESS(ROW(),COLUMN()-18+MATCH(MIN(N61:U61),N61:U61,0)),TRUE):INDIRECT(ADDRESS(ROW(),COLUMN()-18+MATCH(MAX(N61:U61),N61:U61,0)),TRUE)),0)</f>
        <v>1600</v>
      </c>
      <c r="Y61" s="35"/>
      <c r="Z61" s="7" t="str">
        <f t="shared" ref="Z61:Z87" si="6">A61</f>
        <v>C-LCCP</v>
      </c>
      <c r="AA61" s="6" t="str">
        <f t="shared" si="2"/>
        <v>LCCPs X(3)-Cl%</v>
      </c>
      <c r="AB61" s="6" t="str">
        <f t="shared" si="5"/>
        <v>C18</v>
      </c>
      <c r="AC61" s="6" t="str">
        <f t="shared" si="5"/>
        <v>LCCP</v>
      </c>
      <c r="AD61" s="6" t="str">
        <f t="shared" si="5"/>
        <v>C18H30Cl8</v>
      </c>
      <c r="AE61" s="4">
        <f t="shared" ca="1" si="3"/>
        <v>1600</v>
      </c>
      <c r="AF61" s="35"/>
    </row>
    <row r="62" spans="1:32" x14ac:dyDescent="0.2">
      <c r="A62" s="21" t="s">
        <v>123</v>
      </c>
      <c r="B62" s="22" t="s">
        <v>133</v>
      </c>
      <c r="C62" s="22" t="s">
        <v>29</v>
      </c>
      <c r="D62" s="22" t="s">
        <v>101</v>
      </c>
      <c r="E62" s="20" t="s">
        <v>72</v>
      </c>
      <c r="F62" s="19">
        <v>0.125</v>
      </c>
      <c r="G62" s="23">
        <v>0.25</v>
      </c>
      <c r="H62" s="23">
        <v>0.5</v>
      </c>
      <c r="I62" s="23">
        <v>1</v>
      </c>
      <c r="J62" s="23">
        <v>2</v>
      </c>
      <c r="K62" s="23">
        <v>4</v>
      </c>
      <c r="L62" s="23">
        <v>8</v>
      </c>
      <c r="M62" s="20">
        <v>16</v>
      </c>
      <c r="N62" s="23">
        <v>4000</v>
      </c>
      <c r="O62" s="23">
        <v>8000</v>
      </c>
      <c r="P62" s="23">
        <v>16000</v>
      </c>
      <c r="Q62" s="23">
        <v>32000</v>
      </c>
      <c r="R62" s="23">
        <v>64000</v>
      </c>
      <c r="S62" s="23">
        <v>128000</v>
      </c>
      <c r="T62" s="23">
        <v>256000</v>
      </c>
      <c r="U62" s="20">
        <v>512000</v>
      </c>
      <c r="V62" s="23">
        <f ca="1">RSQ(INDIRECT(ADDRESS(ROW(),COLUMN()-9+MATCH(MIN(N62:U62),N62:U62,0)),TRUE):INDIRECT(ADDRESS(ROW(),COLUMN()-9+MATCH(MAX(N62:U62),N62:U62,0)),TRUE),INDIRECT(ADDRESS(ROW(),COLUMN()-17+MATCH(MIN(N62:U62),N62:U62,0)),TRUE):INDIRECT(ADDRESS(ROW(),COLUMN()-17+MATCH(MAX(N62:U62),N62:U62,0)),TRUE))</f>
        <v>1</v>
      </c>
      <c r="W62" s="40">
        <f ca="1">ROUND(SLOPE(INDIRECT(ADDRESS(ROW(),COLUMN()-10+MATCH(MIN(N62:U62),N62:U62,0)),TRUE):INDIRECT(ADDRESS(ROW(),COLUMN()-10+MATCH(MAX(N62:U62),N62:U62,0)),TRUE),INDIRECT(ADDRESS(ROW(),COLUMN()-18+MATCH(MIN(N62:U62),N62:U62,0)),TRUE):INDIRECT(ADDRESS(ROW(),COLUMN()-18+MATCH(MAX(N62:U62),N62:U62,0)),TRUE)),0)</f>
        <v>32000</v>
      </c>
      <c r="Y62" s="35"/>
      <c r="Z62" s="7" t="str">
        <f t="shared" si="6"/>
        <v>C-LCCP</v>
      </c>
      <c r="AA62" s="6" t="str">
        <f t="shared" si="2"/>
        <v>LCCPs X(3)-Cl%</v>
      </c>
      <c r="AB62" s="6" t="str">
        <f t="shared" si="5"/>
        <v>C18</v>
      </c>
      <c r="AC62" s="6" t="str">
        <f t="shared" si="5"/>
        <v>LCCP</v>
      </c>
      <c r="AD62" s="6" t="str">
        <f t="shared" si="5"/>
        <v>C18H29Cl9</v>
      </c>
      <c r="AE62" s="4">
        <f t="shared" ca="1" si="3"/>
        <v>32000</v>
      </c>
      <c r="AF62" s="35"/>
    </row>
    <row r="63" spans="1:32" x14ac:dyDescent="0.2">
      <c r="A63" s="21" t="s">
        <v>123</v>
      </c>
      <c r="B63" s="22" t="s">
        <v>133</v>
      </c>
      <c r="C63" s="22" t="s">
        <v>29</v>
      </c>
      <c r="D63" s="22" t="s">
        <v>101</v>
      </c>
      <c r="E63" s="20" t="s">
        <v>73</v>
      </c>
      <c r="F63" s="19">
        <v>0.125</v>
      </c>
      <c r="G63" s="23">
        <v>0.25</v>
      </c>
      <c r="H63" s="23">
        <v>0.5</v>
      </c>
      <c r="I63" s="23">
        <v>1</v>
      </c>
      <c r="J63" s="23">
        <v>2</v>
      </c>
      <c r="K63" s="23">
        <v>4</v>
      </c>
      <c r="L63" s="23">
        <v>8</v>
      </c>
      <c r="M63" s="20">
        <v>16</v>
      </c>
      <c r="N63" s="23">
        <v>7000</v>
      </c>
      <c r="O63" s="23">
        <v>14000</v>
      </c>
      <c r="P63" s="23">
        <v>28000</v>
      </c>
      <c r="Q63" s="23">
        <v>56000</v>
      </c>
      <c r="R63" s="23">
        <v>112000</v>
      </c>
      <c r="S63" s="23">
        <v>224000</v>
      </c>
      <c r="T63" s="23">
        <v>448000</v>
      </c>
      <c r="U63" s="20">
        <v>896000</v>
      </c>
      <c r="V63" s="23">
        <f ca="1">RSQ(INDIRECT(ADDRESS(ROW(),COLUMN()-9+MATCH(MIN(N63:U63),N63:U63,0)),TRUE):INDIRECT(ADDRESS(ROW(),COLUMN()-9+MATCH(MAX(N63:U63),N63:U63,0)),TRUE),INDIRECT(ADDRESS(ROW(),COLUMN()-17+MATCH(MIN(N63:U63),N63:U63,0)),TRUE):INDIRECT(ADDRESS(ROW(),COLUMN()-17+MATCH(MAX(N63:U63),N63:U63,0)),TRUE))</f>
        <v>1</v>
      </c>
      <c r="W63" s="40">
        <f ca="1">ROUND(SLOPE(INDIRECT(ADDRESS(ROW(),COLUMN()-10+MATCH(MIN(N63:U63),N63:U63,0)),TRUE):INDIRECT(ADDRESS(ROW(),COLUMN()-10+MATCH(MAX(N63:U63),N63:U63,0)),TRUE),INDIRECT(ADDRESS(ROW(),COLUMN()-18+MATCH(MIN(N63:U63),N63:U63,0)),TRUE):INDIRECT(ADDRESS(ROW(),COLUMN()-18+MATCH(MAX(N63:U63),N63:U63,0)),TRUE)),0)</f>
        <v>56000</v>
      </c>
      <c r="Y63" s="35"/>
      <c r="Z63" s="7" t="str">
        <f t="shared" si="6"/>
        <v>C-LCCP</v>
      </c>
      <c r="AA63" s="6" t="str">
        <f t="shared" si="2"/>
        <v>LCCPs X(3)-Cl%</v>
      </c>
      <c r="AB63" s="6" t="str">
        <f t="shared" si="5"/>
        <v>C18</v>
      </c>
      <c r="AC63" s="6" t="str">
        <f t="shared" si="5"/>
        <v>LCCP</v>
      </c>
      <c r="AD63" s="6" t="str">
        <f t="shared" si="5"/>
        <v>C18H28Cl10</v>
      </c>
      <c r="AE63" s="4">
        <f t="shared" ca="1" si="3"/>
        <v>56000</v>
      </c>
      <c r="AF63" s="35"/>
    </row>
    <row r="64" spans="1:32" x14ac:dyDescent="0.2">
      <c r="A64" s="21" t="s">
        <v>123</v>
      </c>
      <c r="B64" s="22" t="s">
        <v>133</v>
      </c>
      <c r="C64" s="22" t="s">
        <v>29</v>
      </c>
      <c r="D64" s="22" t="s">
        <v>101</v>
      </c>
      <c r="E64" s="20" t="s">
        <v>74</v>
      </c>
      <c r="F64" s="19">
        <v>0.125</v>
      </c>
      <c r="G64" s="23">
        <v>0.25</v>
      </c>
      <c r="H64" s="23">
        <v>0.5</v>
      </c>
      <c r="I64" s="23">
        <v>1</v>
      </c>
      <c r="J64" s="23">
        <v>2</v>
      </c>
      <c r="K64" s="23">
        <v>4</v>
      </c>
      <c r="L64" s="23">
        <v>8</v>
      </c>
      <c r="M64" s="20">
        <v>16</v>
      </c>
      <c r="N64" s="23">
        <v>3500</v>
      </c>
      <c r="O64" s="23">
        <v>7000</v>
      </c>
      <c r="P64" s="23">
        <v>14000</v>
      </c>
      <c r="Q64" s="23">
        <v>28000</v>
      </c>
      <c r="R64" s="23">
        <v>56000</v>
      </c>
      <c r="S64" s="23">
        <v>112000</v>
      </c>
      <c r="T64" s="23">
        <v>224000</v>
      </c>
      <c r="U64" s="20">
        <v>448000</v>
      </c>
      <c r="V64" s="23">
        <f ca="1">RSQ(INDIRECT(ADDRESS(ROW(),COLUMN()-9+MATCH(MIN(N64:U64),N64:U64,0)),TRUE):INDIRECT(ADDRESS(ROW(),COLUMN()-9+MATCH(MAX(N64:U64),N64:U64,0)),TRUE),INDIRECT(ADDRESS(ROW(),COLUMN()-17+MATCH(MIN(N64:U64),N64:U64,0)),TRUE):INDIRECT(ADDRESS(ROW(),COLUMN()-17+MATCH(MAX(N64:U64),N64:U64,0)),TRUE))</f>
        <v>1</v>
      </c>
      <c r="W64" s="40">
        <f ca="1">ROUND(SLOPE(INDIRECT(ADDRESS(ROW(),COLUMN()-10+MATCH(MIN(N64:U64),N64:U64,0)),TRUE):INDIRECT(ADDRESS(ROW(),COLUMN()-10+MATCH(MAX(N64:U64),N64:U64,0)),TRUE),INDIRECT(ADDRESS(ROW(),COLUMN()-18+MATCH(MIN(N64:U64),N64:U64,0)),TRUE):INDIRECT(ADDRESS(ROW(),COLUMN()-18+MATCH(MAX(N64:U64),N64:U64,0)),TRUE)),0)</f>
        <v>28000</v>
      </c>
      <c r="Y64" s="35"/>
      <c r="Z64" s="7" t="str">
        <f t="shared" si="6"/>
        <v>C-LCCP</v>
      </c>
      <c r="AA64" s="6" t="str">
        <f t="shared" si="2"/>
        <v>LCCPs X(3)-Cl%</v>
      </c>
      <c r="AB64" s="6" t="str">
        <f t="shared" si="5"/>
        <v>C18</v>
      </c>
      <c r="AC64" s="6" t="str">
        <f t="shared" si="5"/>
        <v>LCCP</v>
      </c>
      <c r="AD64" s="6" t="str">
        <f t="shared" si="5"/>
        <v>C18H27Cl11</v>
      </c>
      <c r="AE64" s="4">
        <f t="shared" ca="1" si="3"/>
        <v>28000</v>
      </c>
      <c r="AF64" s="35"/>
    </row>
    <row r="65" spans="1:32" x14ac:dyDescent="0.2">
      <c r="A65" s="21" t="s">
        <v>123</v>
      </c>
      <c r="B65" s="22" t="s">
        <v>133</v>
      </c>
      <c r="C65" s="22" t="s">
        <v>29</v>
      </c>
      <c r="D65" s="22" t="s">
        <v>101</v>
      </c>
      <c r="E65" s="20" t="s">
        <v>75</v>
      </c>
      <c r="F65" s="19">
        <v>0.125</v>
      </c>
      <c r="G65" s="23">
        <v>0.25</v>
      </c>
      <c r="H65" s="23">
        <v>0.5</v>
      </c>
      <c r="I65" s="23">
        <v>1</v>
      </c>
      <c r="J65" s="23">
        <v>2</v>
      </c>
      <c r="K65" s="23">
        <v>4</v>
      </c>
      <c r="L65" s="23">
        <v>8</v>
      </c>
      <c r="M65" s="20">
        <v>16</v>
      </c>
      <c r="N65" s="23"/>
      <c r="O65" s="23">
        <v>2000</v>
      </c>
      <c r="P65" s="23">
        <v>4000</v>
      </c>
      <c r="Q65" s="23">
        <v>8000</v>
      </c>
      <c r="R65" s="23">
        <v>16000</v>
      </c>
      <c r="S65" s="23">
        <v>32000</v>
      </c>
      <c r="T65" s="23">
        <v>64000</v>
      </c>
      <c r="U65" s="20">
        <v>128000</v>
      </c>
      <c r="V65" s="23">
        <f ca="1">RSQ(INDIRECT(ADDRESS(ROW(),COLUMN()-9+MATCH(MIN(N65:U65),N65:U65,0)),TRUE):INDIRECT(ADDRESS(ROW(),COLUMN()-9+MATCH(MAX(N65:U65),N65:U65,0)),TRUE),INDIRECT(ADDRESS(ROW(),COLUMN()-17+MATCH(MIN(N65:U65),N65:U65,0)),TRUE):INDIRECT(ADDRESS(ROW(),COLUMN()-17+MATCH(MAX(N65:U65),N65:U65,0)),TRUE))</f>
        <v>1</v>
      </c>
      <c r="W65" s="40">
        <f ca="1">ROUND(SLOPE(INDIRECT(ADDRESS(ROW(),COLUMN()-10+MATCH(MIN(N65:U65),N65:U65,0)),TRUE):INDIRECT(ADDRESS(ROW(),COLUMN()-10+MATCH(MAX(N65:U65),N65:U65,0)),TRUE),INDIRECT(ADDRESS(ROW(),COLUMN()-18+MATCH(MIN(N65:U65),N65:U65,0)),TRUE):INDIRECT(ADDRESS(ROW(),COLUMN()-18+MATCH(MAX(N65:U65),N65:U65,0)),TRUE)),0)</f>
        <v>8000</v>
      </c>
      <c r="Y65" s="35"/>
      <c r="Z65" s="7" t="str">
        <f t="shared" si="6"/>
        <v>C-LCCP</v>
      </c>
      <c r="AA65" s="6" t="str">
        <f t="shared" si="2"/>
        <v>LCCPs X(3)-Cl%</v>
      </c>
      <c r="AB65" s="6" t="str">
        <f t="shared" si="5"/>
        <v>C18</v>
      </c>
      <c r="AC65" s="6" t="str">
        <f t="shared" si="5"/>
        <v>LCCP</v>
      </c>
      <c r="AD65" s="6" t="str">
        <f t="shared" si="5"/>
        <v>C18H26Cl12</v>
      </c>
      <c r="AE65" s="4">
        <f t="shared" ca="1" si="3"/>
        <v>8000</v>
      </c>
      <c r="AF65" s="35"/>
    </row>
    <row r="66" spans="1:32" x14ac:dyDescent="0.2">
      <c r="A66" s="21" t="s">
        <v>123</v>
      </c>
      <c r="B66" s="22" t="s">
        <v>133</v>
      </c>
      <c r="C66" s="22" t="s">
        <v>29</v>
      </c>
      <c r="D66" s="22" t="s">
        <v>101</v>
      </c>
      <c r="E66" s="20" t="s">
        <v>76</v>
      </c>
      <c r="F66" s="25">
        <v>0.125</v>
      </c>
      <c r="G66" s="26">
        <v>0.25</v>
      </c>
      <c r="H66" s="26">
        <v>0.5</v>
      </c>
      <c r="I66" s="26">
        <v>1</v>
      </c>
      <c r="J66" s="26">
        <v>2</v>
      </c>
      <c r="K66" s="26">
        <v>4</v>
      </c>
      <c r="L66" s="26">
        <v>8</v>
      </c>
      <c r="M66" s="24">
        <v>16</v>
      </c>
      <c r="N66" s="23"/>
      <c r="O66" s="23"/>
      <c r="P66" s="23"/>
      <c r="Q66" s="23"/>
      <c r="R66" s="23"/>
      <c r="S66" s="23"/>
      <c r="T66" s="23"/>
      <c r="U66" s="20"/>
      <c r="V66" s="23" t="e">
        <f ca="1">RSQ(INDIRECT(ADDRESS(ROW(),COLUMN()-9+MATCH(MIN(N66:U66),N66:U66,0)),TRUE):INDIRECT(ADDRESS(ROW(),COLUMN()-9+MATCH(MAX(N66:U66),N66:U66,0)),TRUE),INDIRECT(ADDRESS(ROW(),COLUMN()-17+MATCH(MIN(N66:U66),N66:U66,0)),TRUE):INDIRECT(ADDRESS(ROW(),COLUMN()-17+MATCH(MAX(N66:U66),N66:U66,0)),TRUE))</f>
        <v>#N/A</v>
      </c>
      <c r="W66" s="40" t="e">
        <f ca="1">ROUND(SLOPE(INDIRECT(ADDRESS(ROW(),COLUMN()-10+MATCH(MIN(N66:U66),N66:U66,0)),TRUE):INDIRECT(ADDRESS(ROW(),COLUMN()-10+MATCH(MAX(N66:U66),N66:U66,0)),TRUE),INDIRECT(ADDRESS(ROW(),COLUMN()-18+MATCH(MIN(N66:U66),N66:U66,0)),TRUE):INDIRECT(ADDRESS(ROW(),COLUMN()-18+MATCH(MAX(N66:U66),N66:U66,0)),TRUE)),0)</f>
        <v>#N/A</v>
      </c>
      <c r="Y66" s="35"/>
      <c r="Z66" s="7" t="str">
        <f t="shared" si="6"/>
        <v>C-LCCP</v>
      </c>
      <c r="AA66" s="6" t="str">
        <f t="shared" si="2"/>
        <v>LCCPs X(3)-Cl%</v>
      </c>
      <c r="AB66" s="6" t="str">
        <f t="shared" si="5"/>
        <v>C18</v>
      </c>
      <c r="AC66" s="6" t="str">
        <f t="shared" si="5"/>
        <v>LCCP</v>
      </c>
      <c r="AD66" s="6" t="str">
        <f t="shared" si="5"/>
        <v>C18H25Cl13</v>
      </c>
      <c r="AE66" s="4">
        <f t="shared" ca="1" si="3"/>
        <v>0</v>
      </c>
      <c r="AF66" s="35"/>
    </row>
    <row r="67" spans="1:32" x14ac:dyDescent="0.2">
      <c r="A67" s="21" t="s">
        <v>123</v>
      </c>
      <c r="B67" s="22" t="s">
        <v>133</v>
      </c>
      <c r="C67" s="22" t="s">
        <v>30</v>
      </c>
      <c r="D67" s="22" t="s">
        <v>101</v>
      </c>
      <c r="E67" s="20" t="s">
        <v>77</v>
      </c>
      <c r="F67" s="28">
        <v>0.125</v>
      </c>
      <c r="G67" s="29">
        <v>0.25</v>
      </c>
      <c r="H67" s="29">
        <v>0.5</v>
      </c>
      <c r="I67" s="29">
        <v>1</v>
      </c>
      <c r="J67" s="29">
        <v>2</v>
      </c>
      <c r="K67" s="29">
        <v>4</v>
      </c>
      <c r="L67" s="29">
        <v>8</v>
      </c>
      <c r="M67" s="27">
        <v>16</v>
      </c>
      <c r="N67" s="23"/>
      <c r="O67" s="23"/>
      <c r="P67" s="23"/>
      <c r="Q67" s="23"/>
      <c r="R67" s="23"/>
      <c r="S67" s="23"/>
      <c r="T67" s="23"/>
      <c r="U67" s="20"/>
      <c r="V67" s="23" t="e">
        <f ca="1">RSQ(INDIRECT(ADDRESS(ROW(),COLUMN()-9+MATCH(MIN(N67:U67),N67:U67,0)),TRUE):INDIRECT(ADDRESS(ROW(),COLUMN()-9+MATCH(MAX(N67:U67),N67:U67,0)),TRUE),INDIRECT(ADDRESS(ROW(),COLUMN()-17+MATCH(MIN(N67:U67),N67:U67,0)),TRUE):INDIRECT(ADDRESS(ROW(),COLUMN()-17+MATCH(MAX(N67:U67),N67:U67,0)),TRUE))</f>
        <v>#N/A</v>
      </c>
      <c r="W67" s="40" t="e">
        <f ca="1">ROUND(SLOPE(INDIRECT(ADDRESS(ROW(),COLUMN()-10+MATCH(MIN(N67:U67),N67:U67,0)),TRUE):INDIRECT(ADDRESS(ROW(),COLUMN()-10+MATCH(MAX(N67:U67),N67:U67,0)),TRUE),INDIRECT(ADDRESS(ROW(),COLUMN()-18+MATCH(MIN(N67:U67),N67:U67,0)),TRUE):INDIRECT(ADDRESS(ROW(),COLUMN()-18+MATCH(MAX(N67:U67),N67:U67,0)),TRUE)),0)</f>
        <v>#N/A</v>
      </c>
      <c r="Y67" s="35"/>
      <c r="Z67" s="7" t="str">
        <f t="shared" si="6"/>
        <v>C-LCCP</v>
      </c>
      <c r="AA67" s="6" t="str">
        <f t="shared" si="2"/>
        <v>LCCPs X(3)-Cl%</v>
      </c>
      <c r="AB67" s="6" t="str">
        <f t="shared" si="5"/>
        <v>C19</v>
      </c>
      <c r="AC67" s="6" t="str">
        <f t="shared" si="5"/>
        <v>LCCP</v>
      </c>
      <c r="AD67" s="6" t="str">
        <f t="shared" si="5"/>
        <v>C19H33Cl7</v>
      </c>
      <c r="AE67" s="4">
        <f t="shared" ca="1" si="3"/>
        <v>0</v>
      </c>
      <c r="AF67" s="35"/>
    </row>
    <row r="68" spans="1:32" x14ac:dyDescent="0.2">
      <c r="A68" s="21" t="s">
        <v>123</v>
      </c>
      <c r="B68" s="22" t="s">
        <v>133</v>
      </c>
      <c r="C68" s="22" t="s">
        <v>30</v>
      </c>
      <c r="D68" s="22" t="s">
        <v>101</v>
      </c>
      <c r="E68" s="20" t="s">
        <v>78</v>
      </c>
      <c r="F68" s="19">
        <v>0.125</v>
      </c>
      <c r="G68" s="23">
        <v>0.25</v>
      </c>
      <c r="H68" s="23">
        <v>0.5</v>
      </c>
      <c r="I68" s="23">
        <v>1</v>
      </c>
      <c r="J68" s="23">
        <v>2</v>
      </c>
      <c r="K68" s="23">
        <v>4</v>
      </c>
      <c r="L68" s="23">
        <v>8</v>
      </c>
      <c r="M68" s="20">
        <v>16</v>
      </c>
      <c r="N68" s="23"/>
      <c r="O68" s="23"/>
      <c r="P68" s="23"/>
      <c r="Q68" s="23">
        <v>1600</v>
      </c>
      <c r="R68" s="23">
        <v>3200</v>
      </c>
      <c r="S68" s="23">
        <v>6400</v>
      </c>
      <c r="T68" s="23">
        <v>12800</v>
      </c>
      <c r="U68" s="20">
        <v>25600</v>
      </c>
      <c r="V68" s="23">
        <f ca="1">RSQ(INDIRECT(ADDRESS(ROW(),COLUMN()-9+MATCH(MIN(N68:U68),N68:U68,0)),TRUE):INDIRECT(ADDRESS(ROW(),COLUMN()-9+MATCH(MAX(N68:U68),N68:U68,0)),TRUE),INDIRECT(ADDRESS(ROW(),COLUMN()-17+MATCH(MIN(N68:U68),N68:U68,0)),TRUE):INDIRECT(ADDRESS(ROW(),COLUMN()-17+MATCH(MAX(N68:U68),N68:U68,0)),TRUE))</f>
        <v>1</v>
      </c>
      <c r="W68" s="40">
        <f ca="1">ROUND(SLOPE(INDIRECT(ADDRESS(ROW(),COLUMN()-10+MATCH(MIN(N68:U68),N68:U68,0)),TRUE):INDIRECT(ADDRESS(ROW(),COLUMN()-10+MATCH(MAX(N68:U68),N68:U68,0)),TRUE),INDIRECT(ADDRESS(ROW(),COLUMN()-18+MATCH(MIN(N68:U68),N68:U68,0)),TRUE):INDIRECT(ADDRESS(ROW(),COLUMN()-18+MATCH(MAX(N68:U68),N68:U68,0)),TRUE)),0)</f>
        <v>1600</v>
      </c>
      <c r="Y68" s="35"/>
      <c r="Z68" s="7" t="str">
        <f t="shared" si="6"/>
        <v>C-LCCP</v>
      </c>
      <c r="AA68" s="6" t="str">
        <f t="shared" si="2"/>
        <v>LCCPs X(3)-Cl%</v>
      </c>
      <c r="AB68" s="6" t="str">
        <f t="shared" ref="AB68:AD99" si="7">C68</f>
        <v>C19</v>
      </c>
      <c r="AC68" s="6" t="str">
        <f t="shared" si="7"/>
        <v>LCCP</v>
      </c>
      <c r="AD68" s="6" t="str">
        <f t="shared" si="7"/>
        <v>C19H32Cl8</v>
      </c>
      <c r="AE68" s="4">
        <f t="shared" ca="1" si="3"/>
        <v>1600</v>
      </c>
      <c r="AF68" s="35"/>
    </row>
    <row r="69" spans="1:32" x14ac:dyDescent="0.2">
      <c r="A69" s="21" t="s">
        <v>123</v>
      </c>
      <c r="B69" s="22" t="s">
        <v>133</v>
      </c>
      <c r="C69" s="22" t="s">
        <v>30</v>
      </c>
      <c r="D69" s="22" t="s">
        <v>101</v>
      </c>
      <c r="E69" s="20" t="s">
        <v>79</v>
      </c>
      <c r="F69" s="19">
        <v>0.125</v>
      </c>
      <c r="G69" s="23">
        <v>0.25</v>
      </c>
      <c r="H69" s="23">
        <v>0.5</v>
      </c>
      <c r="I69" s="23">
        <v>1</v>
      </c>
      <c r="J69" s="23">
        <v>2</v>
      </c>
      <c r="K69" s="23">
        <v>4</v>
      </c>
      <c r="L69" s="23">
        <v>8</v>
      </c>
      <c r="M69" s="20">
        <v>16</v>
      </c>
      <c r="N69" s="23">
        <v>3000</v>
      </c>
      <c r="O69" s="23">
        <v>6000</v>
      </c>
      <c r="P69" s="23">
        <v>12000</v>
      </c>
      <c r="Q69" s="23">
        <v>24000</v>
      </c>
      <c r="R69" s="23">
        <v>48000</v>
      </c>
      <c r="S69" s="23">
        <v>96000</v>
      </c>
      <c r="T69" s="23">
        <v>192000</v>
      </c>
      <c r="U69" s="20">
        <v>384000</v>
      </c>
      <c r="V69" s="23">
        <f ca="1">RSQ(INDIRECT(ADDRESS(ROW(),COLUMN()-9+MATCH(MIN(N69:U69),N69:U69,0)),TRUE):INDIRECT(ADDRESS(ROW(),COLUMN()-9+MATCH(MAX(N69:U69),N69:U69,0)),TRUE),INDIRECT(ADDRESS(ROW(),COLUMN()-17+MATCH(MIN(N69:U69),N69:U69,0)),TRUE):INDIRECT(ADDRESS(ROW(),COLUMN()-17+MATCH(MAX(N69:U69),N69:U69,0)),TRUE))</f>
        <v>1</v>
      </c>
      <c r="W69" s="40">
        <f ca="1">ROUND(SLOPE(INDIRECT(ADDRESS(ROW(),COLUMN()-10+MATCH(MIN(N69:U69),N69:U69,0)),TRUE):INDIRECT(ADDRESS(ROW(),COLUMN()-10+MATCH(MAX(N69:U69),N69:U69,0)),TRUE),INDIRECT(ADDRESS(ROW(),COLUMN()-18+MATCH(MIN(N69:U69),N69:U69,0)),TRUE):INDIRECT(ADDRESS(ROW(),COLUMN()-18+MATCH(MAX(N69:U69),N69:U69,0)),TRUE)),0)</f>
        <v>24000</v>
      </c>
      <c r="Y69" s="35"/>
      <c r="Z69" s="7" t="str">
        <f t="shared" si="6"/>
        <v>C-LCCP</v>
      </c>
      <c r="AA69" s="6" t="str">
        <f t="shared" ref="AA69:AA132" si="8">IF(ISBLANK(B69),"",B69)</f>
        <v>LCCPs X(3)-Cl%</v>
      </c>
      <c r="AB69" s="6" t="str">
        <f t="shared" si="7"/>
        <v>C19</v>
      </c>
      <c r="AC69" s="6" t="str">
        <f t="shared" si="7"/>
        <v>LCCP</v>
      </c>
      <c r="AD69" s="6" t="str">
        <f t="shared" si="7"/>
        <v>C19H31Cl9</v>
      </c>
      <c r="AE69" s="4">
        <f t="shared" ref="AE69:AE132" ca="1" si="9">IF(ISERROR(W69),0,W69)</f>
        <v>24000</v>
      </c>
      <c r="AF69" s="35"/>
    </row>
    <row r="70" spans="1:32" x14ac:dyDescent="0.2">
      <c r="A70" s="21" t="s">
        <v>123</v>
      </c>
      <c r="B70" s="22" t="s">
        <v>133</v>
      </c>
      <c r="C70" s="22" t="s">
        <v>30</v>
      </c>
      <c r="D70" s="22" t="s">
        <v>101</v>
      </c>
      <c r="E70" s="20" t="s">
        <v>80</v>
      </c>
      <c r="F70" s="19">
        <v>0.125</v>
      </c>
      <c r="G70" s="23">
        <v>0.25</v>
      </c>
      <c r="H70" s="23">
        <v>0.5</v>
      </c>
      <c r="I70" s="23">
        <v>1</v>
      </c>
      <c r="J70" s="23">
        <v>2</v>
      </c>
      <c r="K70" s="23">
        <v>4</v>
      </c>
      <c r="L70" s="23">
        <v>8</v>
      </c>
      <c r="M70" s="20">
        <v>16</v>
      </c>
      <c r="N70" s="23">
        <v>8000</v>
      </c>
      <c r="O70" s="23">
        <v>16000</v>
      </c>
      <c r="P70" s="23">
        <v>32000</v>
      </c>
      <c r="Q70" s="23">
        <v>64000</v>
      </c>
      <c r="R70" s="23">
        <v>128000</v>
      </c>
      <c r="S70" s="23">
        <v>256000</v>
      </c>
      <c r="T70" s="23">
        <v>512000</v>
      </c>
      <c r="U70" s="20">
        <v>1024000</v>
      </c>
      <c r="V70" s="23">
        <f ca="1">RSQ(INDIRECT(ADDRESS(ROW(),COLUMN()-9+MATCH(MIN(N70:U70),N70:U70,0)),TRUE):INDIRECT(ADDRESS(ROW(),COLUMN()-9+MATCH(MAX(N70:U70),N70:U70,0)),TRUE),INDIRECT(ADDRESS(ROW(),COLUMN()-17+MATCH(MIN(N70:U70),N70:U70,0)),TRUE):INDIRECT(ADDRESS(ROW(),COLUMN()-17+MATCH(MAX(N70:U70),N70:U70,0)),TRUE))</f>
        <v>1</v>
      </c>
      <c r="W70" s="40">
        <f ca="1">ROUND(SLOPE(INDIRECT(ADDRESS(ROW(),COLUMN()-10+MATCH(MIN(N70:U70),N70:U70,0)),TRUE):INDIRECT(ADDRESS(ROW(),COLUMN()-10+MATCH(MAX(N70:U70),N70:U70,0)),TRUE),INDIRECT(ADDRESS(ROW(),COLUMN()-18+MATCH(MIN(N70:U70),N70:U70,0)),TRUE):INDIRECT(ADDRESS(ROW(),COLUMN()-18+MATCH(MAX(N70:U70),N70:U70,0)),TRUE)),0)</f>
        <v>64000</v>
      </c>
      <c r="Y70" s="35"/>
      <c r="Z70" s="7" t="str">
        <f t="shared" si="6"/>
        <v>C-LCCP</v>
      </c>
      <c r="AA70" s="6" t="str">
        <f t="shared" si="8"/>
        <v>LCCPs X(3)-Cl%</v>
      </c>
      <c r="AB70" s="6" t="str">
        <f t="shared" si="7"/>
        <v>C19</v>
      </c>
      <c r="AC70" s="6" t="str">
        <f t="shared" si="7"/>
        <v>LCCP</v>
      </c>
      <c r="AD70" s="6" t="str">
        <f t="shared" si="7"/>
        <v>C19H30Cl10</v>
      </c>
      <c r="AE70" s="4">
        <f t="shared" ca="1" si="9"/>
        <v>64000</v>
      </c>
      <c r="AF70" s="35"/>
    </row>
    <row r="71" spans="1:32" x14ac:dyDescent="0.2">
      <c r="A71" s="21" t="s">
        <v>123</v>
      </c>
      <c r="B71" s="22" t="s">
        <v>133</v>
      </c>
      <c r="C71" s="22" t="s">
        <v>30</v>
      </c>
      <c r="D71" s="22" t="s">
        <v>101</v>
      </c>
      <c r="E71" s="20" t="s">
        <v>81</v>
      </c>
      <c r="F71" s="19">
        <v>0.125</v>
      </c>
      <c r="G71" s="23">
        <v>0.25</v>
      </c>
      <c r="H71" s="23">
        <v>0.5</v>
      </c>
      <c r="I71" s="23">
        <v>1</v>
      </c>
      <c r="J71" s="23">
        <v>2</v>
      </c>
      <c r="K71" s="23">
        <v>4</v>
      </c>
      <c r="L71" s="23">
        <v>8</v>
      </c>
      <c r="M71" s="20">
        <v>16</v>
      </c>
      <c r="N71" s="23">
        <v>7500</v>
      </c>
      <c r="O71" s="23">
        <v>15000</v>
      </c>
      <c r="P71" s="23">
        <v>30000</v>
      </c>
      <c r="Q71" s="23">
        <v>60000</v>
      </c>
      <c r="R71" s="23">
        <v>120000</v>
      </c>
      <c r="S71" s="23">
        <v>240000</v>
      </c>
      <c r="T71" s="23">
        <v>480000</v>
      </c>
      <c r="U71" s="20">
        <v>960000</v>
      </c>
      <c r="V71" s="23">
        <f ca="1">RSQ(INDIRECT(ADDRESS(ROW(),COLUMN()-9+MATCH(MIN(N71:U71),N71:U71,0)),TRUE):INDIRECT(ADDRESS(ROW(),COLUMN()-9+MATCH(MAX(N71:U71),N71:U71,0)),TRUE),INDIRECT(ADDRESS(ROW(),COLUMN()-17+MATCH(MIN(N71:U71),N71:U71,0)),TRUE):INDIRECT(ADDRESS(ROW(),COLUMN()-17+MATCH(MAX(N71:U71),N71:U71,0)),TRUE))</f>
        <v>1</v>
      </c>
      <c r="W71" s="40">
        <f ca="1">ROUND(SLOPE(INDIRECT(ADDRESS(ROW(),COLUMN()-10+MATCH(MIN(N71:U71),N71:U71,0)),TRUE):INDIRECT(ADDRESS(ROW(),COLUMN()-10+MATCH(MAX(N71:U71),N71:U71,0)),TRUE),INDIRECT(ADDRESS(ROW(),COLUMN()-18+MATCH(MIN(N71:U71),N71:U71,0)),TRUE):INDIRECT(ADDRESS(ROW(),COLUMN()-18+MATCH(MAX(N71:U71),N71:U71,0)),TRUE)),0)</f>
        <v>60000</v>
      </c>
      <c r="Y71" s="35"/>
      <c r="Z71" s="7" t="str">
        <f t="shared" si="6"/>
        <v>C-LCCP</v>
      </c>
      <c r="AA71" s="6" t="str">
        <f t="shared" si="8"/>
        <v>LCCPs X(3)-Cl%</v>
      </c>
      <c r="AB71" s="6" t="str">
        <f t="shared" si="7"/>
        <v>C19</v>
      </c>
      <c r="AC71" s="6" t="str">
        <f t="shared" si="7"/>
        <v>LCCP</v>
      </c>
      <c r="AD71" s="6" t="str">
        <f t="shared" si="7"/>
        <v>C19H29Cl11</v>
      </c>
      <c r="AE71" s="4">
        <f t="shared" ca="1" si="9"/>
        <v>60000</v>
      </c>
      <c r="AF71" s="35"/>
    </row>
    <row r="72" spans="1:32" x14ac:dyDescent="0.2">
      <c r="A72" s="21" t="s">
        <v>123</v>
      </c>
      <c r="B72" s="22" t="s">
        <v>133</v>
      </c>
      <c r="C72" s="22" t="s">
        <v>30</v>
      </c>
      <c r="D72" s="22" t="s">
        <v>101</v>
      </c>
      <c r="E72" s="20" t="s">
        <v>82</v>
      </c>
      <c r="F72" s="19">
        <v>0.125</v>
      </c>
      <c r="G72" s="23">
        <v>0.25</v>
      </c>
      <c r="H72" s="23">
        <v>0.5</v>
      </c>
      <c r="I72" s="23">
        <v>1</v>
      </c>
      <c r="J72" s="23">
        <v>2</v>
      </c>
      <c r="K72" s="23">
        <v>4</v>
      </c>
      <c r="L72" s="23">
        <v>8</v>
      </c>
      <c r="M72" s="20">
        <v>16</v>
      </c>
      <c r="N72" s="23"/>
      <c r="O72" s="23">
        <v>4000</v>
      </c>
      <c r="P72" s="23">
        <v>8000</v>
      </c>
      <c r="Q72" s="23">
        <v>16000</v>
      </c>
      <c r="R72" s="23">
        <v>32000</v>
      </c>
      <c r="S72" s="23">
        <v>64000</v>
      </c>
      <c r="T72" s="23">
        <v>128000</v>
      </c>
      <c r="U72" s="20">
        <v>256000</v>
      </c>
      <c r="V72" s="23">
        <f ca="1">RSQ(INDIRECT(ADDRESS(ROW(),COLUMN()-9+MATCH(MIN(N72:U72),N72:U72,0)),TRUE):INDIRECT(ADDRESS(ROW(),COLUMN()-9+MATCH(MAX(N72:U72),N72:U72,0)),TRUE),INDIRECT(ADDRESS(ROW(),COLUMN()-17+MATCH(MIN(N72:U72),N72:U72,0)),TRUE):INDIRECT(ADDRESS(ROW(),COLUMN()-17+MATCH(MAX(N72:U72),N72:U72,0)),TRUE))</f>
        <v>1</v>
      </c>
      <c r="W72" s="40">
        <f ca="1">ROUND(SLOPE(INDIRECT(ADDRESS(ROW(),COLUMN()-10+MATCH(MIN(N72:U72),N72:U72,0)),TRUE):INDIRECT(ADDRESS(ROW(),COLUMN()-10+MATCH(MAX(N72:U72),N72:U72,0)),TRUE),INDIRECT(ADDRESS(ROW(),COLUMN()-18+MATCH(MIN(N72:U72),N72:U72,0)),TRUE):INDIRECT(ADDRESS(ROW(),COLUMN()-18+MATCH(MAX(N72:U72),N72:U72,0)),TRUE)),0)</f>
        <v>16000</v>
      </c>
      <c r="Y72" s="35"/>
      <c r="Z72" s="7" t="str">
        <f t="shared" si="6"/>
        <v>C-LCCP</v>
      </c>
      <c r="AA72" s="6" t="str">
        <f t="shared" si="8"/>
        <v>LCCPs X(3)-Cl%</v>
      </c>
      <c r="AB72" s="6" t="str">
        <f t="shared" si="7"/>
        <v>C19</v>
      </c>
      <c r="AC72" s="6" t="str">
        <f t="shared" si="7"/>
        <v>LCCP</v>
      </c>
      <c r="AD72" s="6" t="str">
        <f t="shared" si="7"/>
        <v>C19H28Cl12</v>
      </c>
      <c r="AE72" s="4">
        <f t="shared" ca="1" si="9"/>
        <v>16000</v>
      </c>
      <c r="AF72" s="35"/>
    </row>
    <row r="73" spans="1:32" x14ac:dyDescent="0.2">
      <c r="A73" s="21" t="s">
        <v>123</v>
      </c>
      <c r="B73" s="22" t="s">
        <v>133</v>
      </c>
      <c r="C73" s="22" t="s">
        <v>30</v>
      </c>
      <c r="D73" s="22" t="s">
        <v>101</v>
      </c>
      <c r="E73" s="20" t="s">
        <v>83</v>
      </c>
      <c r="F73" s="25">
        <v>0.125</v>
      </c>
      <c r="G73" s="26">
        <v>0.25</v>
      </c>
      <c r="H73" s="26">
        <v>0.5</v>
      </c>
      <c r="I73" s="26">
        <v>1</v>
      </c>
      <c r="J73" s="26">
        <v>2</v>
      </c>
      <c r="K73" s="26">
        <v>4</v>
      </c>
      <c r="L73" s="26">
        <v>8</v>
      </c>
      <c r="M73" s="24">
        <v>16</v>
      </c>
      <c r="N73" s="23"/>
      <c r="O73" s="23"/>
      <c r="P73" s="23"/>
      <c r="Q73" s="23">
        <v>1600</v>
      </c>
      <c r="R73" s="23">
        <v>3200</v>
      </c>
      <c r="S73" s="23">
        <v>6400</v>
      </c>
      <c r="T73" s="23">
        <v>12800</v>
      </c>
      <c r="U73" s="20">
        <v>25600</v>
      </c>
      <c r="V73" s="23">
        <f ca="1">RSQ(INDIRECT(ADDRESS(ROW(),COLUMN()-9+MATCH(MIN(N73:U73),N73:U73,0)),TRUE):INDIRECT(ADDRESS(ROW(),COLUMN()-9+MATCH(MAX(N73:U73),N73:U73,0)),TRUE),INDIRECT(ADDRESS(ROW(),COLUMN()-17+MATCH(MIN(N73:U73),N73:U73,0)),TRUE):INDIRECT(ADDRESS(ROW(),COLUMN()-17+MATCH(MAX(N73:U73),N73:U73,0)),TRUE))</f>
        <v>1</v>
      </c>
      <c r="W73" s="40">
        <f ca="1">ROUND(SLOPE(INDIRECT(ADDRESS(ROW(),COLUMN()-10+MATCH(MIN(N73:U73),N73:U73,0)),TRUE):INDIRECT(ADDRESS(ROW(),COLUMN()-10+MATCH(MAX(N73:U73),N73:U73,0)),TRUE),INDIRECT(ADDRESS(ROW(),COLUMN()-18+MATCH(MIN(N73:U73),N73:U73,0)),TRUE):INDIRECT(ADDRESS(ROW(),COLUMN()-18+MATCH(MAX(N73:U73),N73:U73,0)),TRUE)),0)</f>
        <v>1600</v>
      </c>
      <c r="Y73" s="35"/>
      <c r="Z73" s="7" t="str">
        <f t="shared" si="6"/>
        <v>C-LCCP</v>
      </c>
      <c r="AA73" s="6" t="str">
        <f t="shared" si="8"/>
        <v>LCCPs X(3)-Cl%</v>
      </c>
      <c r="AB73" s="6" t="str">
        <f t="shared" si="7"/>
        <v>C19</v>
      </c>
      <c r="AC73" s="6" t="str">
        <f t="shared" si="7"/>
        <v>LCCP</v>
      </c>
      <c r="AD73" s="6" t="str">
        <f t="shared" si="7"/>
        <v>C19H27Cl13</v>
      </c>
      <c r="AE73" s="4">
        <f t="shared" ca="1" si="9"/>
        <v>1600</v>
      </c>
      <c r="AF73" s="35"/>
    </row>
    <row r="74" spans="1:32" x14ac:dyDescent="0.2">
      <c r="A74" s="21" t="s">
        <v>123</v>
      </c>
      <c r="B74" s="22" t="s">
        <v>133</v>
      </c>
      <c r="C74" s="22" t="s">
        <v>31</v>
      </c>
      <c r="D74" s="22" t="s">
        <v>101</v>
      </c>
      <c r="E74" s="20" t="s">
        <v>84</v>
      </c>
      <c r="F74" s="28">
        <v>0.125</v>
      </c>
      <c r="G74" s="29">
        <v>0.25</v>
      </c>
      <c r="H74" s="29">
        <v>0.5</v>
      </c>
      <c r="I74" s="29">
        <v>1</v>
      </c>
      <c r="J74" s="29">
        <v>2</v>
      </c>
      <c r="K74" s="29">
        <v>4</v>
      </c>
      <c r="L74" s="29">
        <v>8</v>
      </c>
      <c r="M74" s="27">
        <v>16</v>
      </c>
      <c r="N74" s="23"/>
      <c r="O74" s="23"/>
      <c r="P74" s="23"/>
      <c r="Q74" s="23"/>
      <c r="R74" s="23"/>
      <c r="S74" s="23"/>
      <c r="T74" s="23"/>
      <c r="U74" s="20"/>
      <c r="V74" s="23" t="e">
        <f ca="1">RSQ(INDIRECT(ADDRESS(ROW(),COLUMN()-9+MATCH(MIN(N74:U74),N74:U74,0)),TRUE):INDIRECT(ADDRESS(ROW(),COLUMN()-9+MATCH(MAX(N74:U74),N74:U74,0)),TRUE),INDIRECT(ADDRESS(ROW(),COLUMN()-17+MATCH(MIN(N74:U74),N74:U74,0)),TRUE):INDIRECT(ADDRESS(ROW(),COLUMN()-17+MATCH(MAX(N74:U74),N74:U74,0)),TRUE))</f>
        <v>#N/A</v>
      </c>
      <c r="W74" s="40" t="e">
        <f ca="1">ROUND(SLOPE(INDIRECT(ADDRESS(ROW(),COLUMN()-10+MATCH(MIN(N74:U74),N74:U74,0)),TRUE):INDIRECT(ADDRESS(ROW(),COLUMN()-10+MATCH(MAX(N74:U74),N74:U74,0)),TRUE),INDIRECT(ADDRESS(ROW(),COLUMN()-18+MATCH(MIN(N74:U74),N74:U74,0)),TRUE):INDIRECT(ADDRESS(ROW(),COLUMN()-18+MATCH(MAX(N74:U74),N74:U74,0)),TRUE)),0)</f>
        <v>#N/A</v>
      </c>
      <c r="Y74" s="35"/>
      <c r="Z74" s="7" t="str">
        <f t="shared" si="6"/>
        <v>C-LCCP</v>
      </c>
      <c r="AA74" s="6" t="str">
        <f t="shared" si="8"/>
        <v>LCCPs X(3)-Cl%</v>
      </c>
      <c r="AB74" s="6" t="str">
        <f t="shared" si="7"/>
        <v>C20</v>
      </c>
      <c r="AC74" s="6" t="str">
        <f t="shared" si="7"/>
        <v>LCCP</v>
      </c>
      <c r="AD74" s="6" t="str">
        <f t="shared" si="7"/>
        <v>C20H35Cl7</v>
      </c>
      <c r="AE74" s="4">
        <f t="shared" ca="1" si="9"/>
        <v>0</v>
      </c>
      <c r="AF74" s="35"/>
    </row>
    <row r="75" spans="1:32" x14ac:dyDescent="0.2">
      <c r="A75" s="21" t="s">
        <v>123</v>
      </c>
      <c r="B75" s="22" t="s">
        <v>133</v>
      </c>
      <c r="C75" s="22" t="s">
        <v>31</v>
      </c>
      <c r="D75" s="22" t="s">
        <v>101</v>
      </c>
      <c r="E75" s="20" t="s">
        <v>85</v>
      </c>
      <c r="F75" s="19">
        <v>0.125</v>
      </c>
      <c r="G75" s="23">
        <v>0.25</v>
      </c>
      <c r="H75" s="23">
        <v>0.5</v>
      </c>
      <c r="I75" s="23">
        <v>1</v>
      </c>
      <c r="J75" s="23">
        <v>2</v>
      </c>
      <c r="K75" s="23">
        <v>4</v>
      </c>
      <c r="L75" s="23">
        <v>8</v>
      </c>
      <c r="M75" s="20">
        <v>16</v>
      </c>
      <c r="N75" s="23"/>
      <c r="O75" s="23">
        <v>2000</v>
      </c>
      <c r="P75" s="23">
        <v>4000</v>
      </c>
      <c r="Q75" s="23">
        <v>8000</v>
      </c>
      <c r="R75" s="23">
        <v>16000</v>
      </c>
      <c r="S75" s="23">
        <v>32000</v>
      </c>
      <c r="T75" s="23">
        <v>64000</v>
      </c>
      <c r="U75" s="20">
        <v>128000</v>
      </c>
      <c r="V75" s="23">
        <f ca="1">RSQ(INDIRECT(ADDRESS(ROW(),COLUMN()-9+MATCH(MIN(N75:U75),N75:U75,0)),TRUE):INDIRECT(ADDRESS(ROW(),COLUMN()-9+MATCH(MAX(N75:U75),N75:U75,0)),TRUE),INDIRECT(ADDRESS(ROW(),COLUMN()-17+MATCH(MIN(N75:U75),N75:U75,0)),TRUE):INDIRECT(ADDRESS(ROW(),COLUMN()-17+MATCH(MAX(N75:U75),N75:U75,0)),TRUE))</f>
        <v>1</v>
      </c>
      <c r="W75" s="40">
        <f ca="1">ROUND(SLOPE(INDIRECT(ADDRESS(ROW(),COLUMN()-10+MATCH(MIN(N75:U75),N75:U75,0)),TRUE):INDIRECT(ADDRESS(ROW(),COLUMN()-10+MATCH(MAX(N75:U75),N75:U75,0)),TRUE),INDIRECT(ADDRESS(ROW(),COLUMN()-18+MATCH(MIN(N75:U75),N75:U75,0)),TRUE):INDIRECT(ADDRESS(ROW(),COLUMN()-18+MATCH(MAX(N75:U75),N75:U75,0)),TRUE)),0)</f>
        <v>8000</v>
      </c>
      <c r="Y75" s="35"/>
      <c r="Z75" s="7" t="str">
        <f t="shared" si="6"/>
        <v>C-LCCP</v>
      </c>
      <c r="AA75" s="6" t="str">
        <f t="shared" si="8"/>
        <v>LCCPs X(3)-Cl%</v>
      </c>
      <c r="AB75" s="6" t="str">
        <f t="shared" si="7"/>
        <v>C20</v>
      </c>
      <c r="AC75" s="6" t="str">
        <f t="shared" si="7"/>
        <v>LCCP</v>
      </c>
      <c r="AD75" s="6" t="str">
        <f t="shared" si="7"/>
        <v>C20H34Cl8</v>
      </c>
      <c r="AE75" s="4">
        <f t="shared" ca="1" si="9"/>
        <v>8000</v>
      </c>
      <c r="AF75" s="35"/>
    </row>
    <row r="76" spans="1:32" x14ac:dyDescent="0.2">
      <c r="A76" s="21" t="s">
        <v>123</v>
      </c>
      <c r="B76" s="22" t="s">
        <v>133</v>
      </c>
      <c r="C76" s="22" t="s">
        <v>31</v>
      </c>
      <c r="D76" s="22" t="s">
        <v>101</v>
      </c>
      <c r="E76" s="20" t="s">
        <v>86</v>
      </c>
      <c r="F76" s="19">
        <v>0.125</v>
      </c>
      <c r="G76" s="23">
        <v>0.25</v>
      </c>
      <c r="H76" s="23">
        <v>0.5</v>
      </c>
      <c r="I76" s="23">
        <v>1</v>
      </c>
      <c r="J76" s="23">
        <v>2</v>
      </c>
      <c r="K76" s="23">
        <v>4</v>
      </c>
      <c r="L76" s="23">
        <v>8</v>
      </c>
      <c r="M76" s="20">
        <v>16</v>
      </c>
      <c r="N76" s="23">
        <v>4500</v>
      </c>
      <c r="O76" s="23">
        <v>9000</v>
      </c>
      <c r="P76" s="23">
        <v>18000</v>
      </c>
      <c r="Q76" s="23">
        <v>36000</v>
      </c>
      <c r="R76" s="23">
        <v>72000</v>
      </c>
      <c r="S76" s="23">
        <v>144000</v>
      </c>
      <c r="T76" s="23">
        <v>288000</v>
      </c>
      <c r="U76" s="20">
        <v>576000</v>
      </c>
      <c r="V76" s="23">
        <f ca="1">RSQ(INDIRECT(ADDRESS(ROW(),COLUMN()-9+MATCH(MIN(N76:U76),N76:U76,0)),TRUE):INDIRECT(ADDRESS(ROW(),COLUMN()-9+MATCH(MAX(N76:U76),N76:U76,0)),TRUE),INDIRECT(ADDRESS(ROW(),COLUMN()-17+MATCH(MIN(N76:U76),N76:U76,0)),TRUE):INDIRECT(ADDRESS(ROW(),COLUMN()-17+MATCH(MAX(N76:U76),N76:U76,0)),TRUE))</f>
        <v>0.99999999999999956</v>
      </c>
      <c r="W76" s="40">
        <f ca="1">ROUND(SLOPE(INDIRECT(ADDRESS(ROW(),COLUMN()-10+MATCH(MIN(N76:U76),N76:U76,0)),TRUE):INDIRECT(ADDRESS(ROW(),COLUMN()-10+MATCH(MAX(N76:U76),N76:U76,0)),TRUE),INDIRECT(ADDRESS(ROW(),COLUMN()-18+MATCH(MIN(N76:U76),N76:U76,0)),TRUE):INDIRECT(ADDRESS(ROW(),COLUMN()-18+MATCH(MAX(N76:U76),N76:U76,0)),TRUE)),0)</f>
        <v>36000</v>
      </c>
      <c r="Y76" s="35"/>
      <c r="Z76" s="7" t="str">
        <f t="shared" si="6"/>
        <v>C-LCCP</v>
      </c>
      <c r="AA76" s="6" t="str">
        <f t="shared" si="8"/>
        <v>LCCPs X(3)-Cl%</v>
      </c>
      <c r="AB76" s="6" t="str">
        <f t="shared" si="7"/>
        <v>C20</v>
      </c>
      <c r="AC76" s="6" t="str">
        <f t="shared" si="7"/>
        <v>LCCP</v>
      </c>
      <c r="AD76" s="6" t="str">
        <f t="shared" si="7"/>
        <v>C20H33Cl9</v>
      </c>
      <c r="AE76" s="4">
        <f t="shared" ca="1" si="9"/>
        <v>36000</v>
      </c>
      <c r="AF76" s="35"/>
    </row>
    <row r="77" spans="1:32" x14ac:dyDescent="0.2">
      <c r="A77" s="21" t="s">
        <v>123</v>
      </c>
      <c r="B77" s="22" t="s">
        <v>133</v>
      </c>
      <c r="C77" s="22" t="s">
        <v>31</v>
      </c>
      <c r="D77" s="22" t="s">
        <v>101</v>
      </c>
      <c r="E77" s="20" t="s">
        <v>87</v>
      </c>
      <c r="F77" s="19">
        <v>0.125</v>
      </c>
      <c r="G77" s="23">
        <v>0.25</v>
      </c>
      <c r="H77" s="23">
        <v>0.5</v>
      </c>
      <c r="I77" s="23">
        <v>1</v>
      </c>
      <c r="J77" s="23">
        <v>2</v>
      </c>
      <c r="K77" s="23">
        <v>4</v>
      </c>
      <c r="L77" s="23">
        <v>8</v>
      </c>
      <c r="M77" s="20">
        <v>16</v>
      </c>
      <c r="N77" s="23">
        <v>8000</v>
      </c>
      <c r="O77" s="23">
        <v>16000</v>
      </c>
      <c r="P77" s="23">
        <v>32000</v>
      </c>
      <c r="Q77" s="23">
        <v>64000</v>
      </c>
      <c r="R77" s="23">
        <v>128000</v>
      </c>
      <c r="S77" s="23">
        <v>256000</v>
      </c>
      <c r="T77" s="23">
        <v>512000</v>
      </c>
      <c r="U77" s="20">
        <v>1024000</v>
      </c>
      <c r="V77" s="23">
        <f ca="1">RSQ(INDIRECT(ADDRESS(ROW(),COLUMN()-9+MATCH(MIN(N77:U77),N77:U77,0)),TRUE):INDIRECT(ADDRESS(ROW(),COLUMN()-9+MATCH(MAX(N77:U77),N77:U77,0)),TRUE),INDIRECT(ADDRESS(ROW(),COLUMN()-17+MATCH(MIN(N77:U77),N77:U77,0)),TRUE):INDIRECT(ADDRESS(ROW(),COLUMN()-17+MATCH(MAX(N77:U77),N77:U77,0)),TRUE))</f>
        <v>1</v>
      </c>
      <c r="W77" s="40">
        <f ca="1">ROUND(SLOPE(INDIRECT(ADDRESS(ROW(),COLUMN()-10+MATCH(MIN(N77:U77),N77:U77,0)),TRUE):INDIRECT(ADDRESS(ROW(),COLUMN()-10+MATCH(MAX(N77:U77),N77:U77,0)),TRUE),INDIRECT(ADDRESS(ROW(),COLUMN()-18+MATCH(MIN(N77:U77),N77:U77,0)),TRUE):INDIRECT(ADDRESS(ROW(),COLUMN()-18+MATCH(MAX(N77:U77),N77:U77,0)),TRUE)),0)</f>
        <v>64000</v>
      </c>
      <c r="Y77" s="35"/>
      <c r="Z77" s="7" t="str">
        <f t="shared" si="6"/>
        <v>C-LCCP</v>
      </c>
      <c r="AA77" s="6" t="str">
        <f t="shared" si="8"/>
        <v>LCCPs X(3)-Cl%</v>
      </c>
      <c r="AB77" s="6" t="str">
        <f t="shared" si="7"/>
        <v>C20</v>
      </c>
      <c r="AC77" s="6" t="str">
        <f t="shared" si="7"/>
        <v>LCCP</v>
      </c>
      <c r="AD77" s="6" t="str">
        <f t="shared" si="7"/>
        <v>C20H32Cl10</v>
      </c>
      <c r="AE77" s="4">
        <f t="shared" ca="1" si="9"/>
        <v>64000</v>
      </c>
      <c r="AF77" s="35"/>
    </row>
    <row r="78" spans="1:32" x14ac:dyDescent="0.2">
      <c r="A78" s="21" t="s">
        <v>123</v>
      </c>
      <c r="B78" s="22" t="s">
        <v>133</v>
      </c>
      <c r="C78" s="22" t="s">
        <v>31</v>
      </c>
      <c r="D78" s="22" t="s">
        <v>101</v>
      </c>
      <c r="E78" s="20" t="s">
        <v>88</v>
      </c>
      <c r="F78" s="19">
        <v>0.125</v>
      </c>
      <c r="G78" s="23">
        <v>0.25</v>
      </c>
      <c r="H78" s="23">
        <v>0.5</v>
      </c>
      <c r="I78" s="23">
        <v>1</v>
      </c>
      <c r="J78" s="23">
        <v>2</v>
      </c>
      <c r="K78" s="23">
        <v>4</v>
      </c>
      <c r="L78" s="23">
        <v>8</v>
      </c>
      <c r="M78" s="20">
        <v>16</v>
      </c>
      <c r="N78" s="23">
        <v>6500</v>
      </c>
      <c r="O78" s="23">
        <v>13000</v>
      </c>
      <c r="P78" s="23">
        <v>26000</v>
      </c>
      <c r="Q78" s="23">
        <v>52000</v>
      </c>
      <c r="R78" s="23">
        <v>104000</v>
      </c>
      <c r="S78" s="23">
        <v>208000</v>
      </c>
      <c r="T78" s="23">
        <v>416000</v>
      </c>
      <c r="U78" s="20">
        <v>832000</v>
      </c>
      <c r="V78" s="23">
        <f ca="1">RSQ(INDIRECT(ADDRESS(ROW(),COLUMN()-9+MATCH(MIN(N78:U78),N78:U78,0)),TRUE):INDIRECT(ADDRESS(ROW(),COLUMN()-9+MATCH(MAX(N78:U78),N78:U78,0)),TRUE),INDIRECT(ADDRESS(ROW(),COLUMN()-17+MATCH(MIN(N78:U78),N78:U78,0)),TRUE):INDIRECT(ADDRESS(ROW(),COLUMN()-17+MATCH(MAX(N78:U78),N78:U78,0)),TRUE))</f>
        <v>0.99999999999999978</v>
      </c>
      <c r="W78" s="40">
        <f ca="1">ROUND(SLOPE(INDIRECT(ADDRESS(ROW(),COLUMN()-10+MATCH(MIN(N78:U78),N78:U78,0)),TRUE):INDIRECT(ADDRESS(ROW(),COLUMN()-10+MATCH(MAX(N78:U78),N78:U78,0)),TRUE),INDIRECT(ADDRESS(ROW(),COLUMN()-18+MATCH(MIN(N78:U78),N78:U78,0)),TRUE):INDIRECT(ADDRESS(ROW(),COLUMN()-18+MATCH(MAX(N78:U78),N78:U78,0)),TRUE)),0)</f>
        <v>52000</v>
      </c>
      <c r="Y78" s="35"/>
      <c r="Z78" s="7" t="str">
        <f t="shared" si="6"/>
        <v>C-LCCP</v>
      </c>
      <c r="AA78" s="6" t="str">
        <f t="shared" si="8"/>
        <v>LCCPs X(3)-Cl%</v>
      </c>
      <c r="AB78" s="6" t="str">
        <f t="shared" si="7"/>
        <v>C20</v>
      </c>
      <c r="AC78" s="6" t="str">
        <f t="shared" si="7"/>
        <v>LCCP</v>
      </c>
      <c r="AD78" s="6" t="str">
        <f t="shared" si="7"/>
        <v>C20H31Cl11</v>
      </c>
      <c r="AE78" s="4">
        <f t="shared" ca="1" si="9"/>
        <v>52000</v>
      </c>
      <c r="AF78" s="35"/>
    </row>
    <row r="79" spans="1:32" x14ac:dyDescent="0.2">
      <c r="A79" s="21" t="s">
        <v>123</v>
      </c>
      <c r="B79" s="22" t="s">
        <v>133</v>
      </c>
      <c r="C79" s="22" t="s">
        <v>31</v>
      </c>
      <c r="D79" s="22" t="s">
        <v>101</v>
      </c>
      <c r="E79" s="20" t="s">
        <v>89</v>
      </c>
      <c r="F79" s="19">
        <v>0.125</v>
      </c>
      <c r="G79" s="23">
        <v>0.25</v>
      </c>
      <c r="H79" s="23">
        <v>0.5</v>
      </c>
      <c r="I79" s="23">
        <v>1</v>
      </c>
      <c r="J79" s="23">
        <v>2</v>
      </c>
      <c r="K79" s="23">
        <v>4</v>
      </c>
      <c r="L79" s="23">
        <v>8</v>
      </c>
      <c r="M79" s="20">
        <v>16</v>
      </c>
      <c r="N79" s="23"/>
      <c r="O79" s="23">
        <v>8000</v>
      </c>
      <c r="P79" s="23">
        <v>16000</v>
      </c>
      <c r="Q79" s="23">
        <v>32000</v>
      </c>
      <c r="R79" s="23">
        <v>64000</v>
      </c>
      <c r="S79" s="23">
        <v>128000</v>
      </c>
      <c r="T79" s="23">
        <v>256000</v>
      </c>
      <c r="U79" s="20">
        <v>512000</v>
      </c>
      <c r="V79" s="23">
        <f ca="1">RSQ(INDIRECT(ADDRESS(ROW(),COLUMN()-9+MATCH(MIN(N79:U79),N79:U79,0)),TRUE):INDIRECT(ADDRESS(ROW(),COLUMN()-9+MATCH(MAX(N79:U79),N79:U79,0)),TRUE),INDIRECT(ADDRESS(ROW(),COLUMN()-17+MATCH(MIN(N79:U79),N79:U79,0)),TRUE):INDIRECT(ADDRESS(ROW(),COLUMN()-17+MATCH(MAX(N79:U79),N79:U79,0)),TRUE))</f>
        <v>1</v>
      </c>
      <c r="W79" s="40">
        <f ca="1">ROUND(SLOPE(INDIRECT(ADDRESS(ROW(),COLUMN()-10+MATCH(MIN(N79:U79),N79:U79,0)),TRUE):INDIRECT(ADDRESS(ROW(),COLUMN()-10+MATCH(MAX(N79:U79),N79:U79,0)),TRUE),INDIRECT(ADDRESS(ROW(),COLUMN()-18+MATCH(MIN(N79:U79),N79:U79,0)),TRUE):INDIRECT(ADDRESS(ROW(),COLUMN()-18+MATCH(MAX(N79:U79),N79:U79,0)),TRUE)),0)</f>
        <v>32000</v>
      </c>
      <c r="Y79" s="35"/>
      <c r="Z79" s="7" t="str">
        <f t="shared" si="6"/>
        <v>C-LCCP</v>
      </c>
      <c r="AA79" s="6" t="str">
        <f t="shared" si="8"/>
        <v>LCCPs X(3)-Cl%</v>
      </c>
      <c r="AB79" s="6" t="str">
        <f t="shared" si="7"/>
        <v>C20</v>
      </c>
      <c r="AC79" s="6" t="str">
        <f t="shared" si="7"/>
        <v>LCCP</v>
      </c>
      <c r="AD79" s="6" t="str">
        <f t="shared" si="7"/>
        <v>C20H30Cl12</v>
      </c>
      <c r="AE79" s="4">
        <f t="shared" ca="1" si="9"/>
        <v>32000</v>
      </c>
      <c r="AF79" s="35"/>
    </row>
    <row r="80" spans="1:32" x14ac:dyDescent="0.2">
      <c r="A80" s="21" t="s">
        <v>123</v>
      </c>
      <c r="B80" s="22" t="s">
        <v>133</v>
      </c>
      <c r="C80" s="22" t="s">
        <v>31</v>
      </c>
      <c r="D80" s="22" t="s">
        <v>101</v>
      </c>
      <c r="E80" s="20" t="s">
        <v>90</v>
      </c>
      <c r="F80" s="25">
        <v>0.125</v>
      </c>
      <c r="G80" s="26">
        <v>0.25</v>
      </c>
      <c r="H80" s="26">
        <v>0.5</v>
      </c>
      <c r="I80" s="26">
        <v>1</v>
      </c>
      <c r="J80" s="26">
        <v>2</v>
      </c>
      <c r="K80" s="26">
        <v>4</v>
      </c>
      <c r="L80" s="26">
        <v>8</v>
      </c>
      <c r="M80" s="24">
        <v>16</v>
      </c>
      <c r="N80" s="23"/>
      <c r="O80" s="23"/>
      <c r="P80" s="23"/>
      <c r="Q80" s="23"/>
      <c r="R80" s="23">
        <v>1600</v>
      </c>
      <c r="S80" s="23">
        <v>3200</v>
      </c>
      <c r="T80" s="23">
        <v>6400</v>
      </c>
      <c r="U80" s="20">
        <v>12800</v>
      </c>
      <c r="V80" s="23">
        <f ca="1">RSQ(INDIRECT(ADDRESS(ROW(),COLUMN()-9+MATCH(MIN(N80:U80),N80:U80,0)),TRUE):INDIRECT(ADDRESS(ROW(),COLUMN()-9+MATCH(MAX(N80:U80),N80:U80,0)),TRUE),INDIRECT(ADDRESS(ROW(),COLUMN()-17+MATCH(MIN(N80:U80),N80:U80,0)),TRUE):INDIRECT(ADDRESS(ROW(),COLUMN()-17+MATCH(MAX(N80:U80),N80:U80,0)),TRUE))</f>
        <v>1.0000000000000004</v>
      </c>
      <c r="W80" s="40">
        <f ca="1">ROUND(SLOPE(INDIRECT(ADDRESS(ROW(),COLUMN()-10+MATCH(MIN(N80:U80),N80:U80,0)),TRUE):INDIRECT(ADDRESS(ROW(),COLUMN()-10+MATCH(MAX(N80:U80),N80:U80,0)),TRUE),INDIRECT(ADDRESS(ROW(),COLUMN()-18+MATCH(MIN(N80:U80),N80:U80,0)),TRUE):INDIRECT(ADDRESS(ROW(),COLUMN()-18+MATCH(MAX(N80:U80),N80:U80,0)),TRUE)),0)</f>
        <v>800</v>
      </c>
      <c r="Y80" s="35"/>
      <c r="Z80" s="7" t="str">
        <f t="shared" si="6"/>
        <v>C-LCCP</v>
      </c>
      <c r="AA80" s="6" t="str">
        <f t="shared" si="8"/>
        <v>LCCPs X(3)-Cl%</v>
      </c>
      <c r="AB80" s="6" t="str">
        <f t="shared" si="7"/>
        <v>C20</v>
      </c>
      <c r="AC80" s="6" t="str">
        <f t="shared" si="7"/>
        <v>LCCP</v>
      </c>
      <c r="AD80" s="6" t="str">
        <f t="shared" si="7"/>
        <v>C20H29Cl13</v>
      </c>
      <c r="AE80" s="4">
        <f t="shared" ca="1" si="9"/>
        <v>800</v>
      </c>
      <c r="AF80" s="35"/>
    </row>
    <row r="81" spans="1:32" x14ac:dyDescent="0.2">
      <c r="A81" s="21" t="s">
        <v>123</v>
      </c>
      <c r="B81" s="22" t="s">
        <v>133</v>
      </c>
      <c r="C81" s="22" t="s">
        <v>32</v>
      </c>
      <c r="D81" s="22" t="s">
        <v>101</v>
      </c>
      <c r="E81" s="20" t="s">
        <v>91</v>
      </c>
      <c r="F81" s="19">
        <v>0.125</v>
      </c>
      <c r="G81" s="23">
        <v>0.25</v>
      </c>
      <c r="H81" s="23">
        <v>0.5</v>
      </c>
      <c r="I81" s="23">
        <v>1</v>
      </c>
      <c r="J81" s="23">
        <v>2</v>
      </c>
      <c r="K81" s="23">
        <v>4</v>
      </c>
      <c r="L81" s="23">
        <v>8</v>
      </c>
      <c r="M81" s="20">
        <v>16</v>
      </c>
      <c r="N81" s="23"/>
      <c r="O81" s="23"/>
      <c r="P81" s="23"/>
      <c r="Q81" s="23"/>
      <c r="R81" s="23"/>
      <c r="S81" s="23"/>
      <c r="T81" s="23"/>
      <c r="U81" s="20"/>
      <c r="V81" s="23" t="e">
        <f ca="1">RSQ(INDIRECT(ADDRESS(ROW(),COLUMN()-9+MATCH(MIN(N81:U81),N81:U81,0)),TRUE):INDIRECT(ADDRESS(ROW(),COLUMN()-9+MATCH(MAX(N81:U81),N81:U81,0)),TRUE),INDIRECT(ADDRESS(ROW(),COLUMN()-17+MATCH(MIN(N81:U81),N81:U81,0)),TRUE):INDIRECT(ADDRESS(ROW(),COLUMN()-17+MATCH(MAX(N81:U81),N81:U81,0)),TRUE))</f>
        <v>#N/A</v>
      </c>
      <c r="W81" s="40" t="e">
        <f ca="1">ROUND(SLOPE(INDIRECT(ADDRESS(ROW(),COLUMN()-10+MATCH(MIN(N81:U81),N81:U81,0)),TRUE):INDIRECT(ADDRESS(ROW(),COLUMN()-10+MATCH(MAX(N81:U81),N81:U81,0)),TRUE),INDIRECT(ADDRESS(ROW(),COLUMN()-18+MATCH(MIN(N81:U81),N81:U81,0)),TRUE):INDIRECT(ADDRESS(ROW(),COLUMN()-18+MATCH(MAX(N81:U81),N81:U81,0)),TRUE)),0)</f>
        <v>#N/A</v>
      </c>
      <c r="Y81" s="35"/>
      <c r="Z81" s="7" t="str">
        <f t="shared" si="6"/>
        <v>C-LCCP</v>
      </c>
      <c r="AA81" s="6" t="str">
        <f t="shared" si="8"/>
        <v>LCCPs X(3)-Cl%</v>
      </c>
      <c r="AB81" s="6" t="str">
        <f t="shared" si="7"/>
        <v>C21</v>
      </c>
      <c r="AC81" s="6" t="str">
        <f t="shared" si="7"/>
        <v>LCCP</v>
      </c>
      <c r="AD81" s="6" t="str">
        <f t="shared" si="7"/>
        <v>C21H37Cl7</v>
      </c>
      <c r="AE81" s="4">
        <f t="shared" ca="1" si="9"/>
        <v>0</v>
      </c>
      <c r="AF81" s="35"/>
    </row>
    <row r="82" spans="1:32" x14ac:dyDescent="0.2">
      <c r="A82" s="21" t="s">
        <v>123</v>
      </c>
      <c r="B82" s="22" t="s">
        <v>133</v>
      </c>
      <c r="C82" s="22" t="s">
        <v>32</v>
      </c>
      <c r="D82" s="22" t="s">
        <v>101</v>
      </c>
      <c r="E82" s="20" t="s">
        <v>92</v>
      </c>
      <c r="F82" s="19">
        <v>0.125</v>
      </c>
      <c r="G82" s="23">
        <v>0.25</v>
      </c>
      <c r="H82" s="23">
        <v>0.5</v>
      </c>
      <c r="I82" s="23">
        <v>1</v>
      </c>
      <c r="J82" s="23">
        <v>2</v>
      </c>
      <c r="K82" s="23">
        <v>4</v>
      </c>
      <c r="L82" s="23">
        <v>8</v>
      </c>
      <c r="M82" s="20">
        <v>16</v>
      </c>
      <c r="N82" s="23"/>
      <c r="O82" s="23"/>
      <c r="P82" s="23">
        <v>800</v>
      </c>
      <c r="Q82" s="23">
        <v>1600</v>
      </c>
      <c r="R82" s="23">
        <v>3200</v>
      </c>
      <c r="S82" s="23">
        <v>6400</v>
      </c>
      <c r="T82" s="23">
        <v>12800</v>
      </c>
      <c r="U82" s="20">
        <v>25600</v>
      </c>
      <c r="V82" s="23">
        <f ca="1">RSQ(INDIRECT(ADDRESS(ROW(),COLUMN()-9+MATCH(MIN(N82:U82),N82:U82,0)),TRUE):INDIRECT(ADDRESS(ROW(),COLUMN()-9+MATCH(MAX(N82:U82),N82:U82,0)),TRUE),INDIRECT(ADDRESS(ROW(),COLUMN()-17+MATCH(MIN(N82:U82),N82:U82,0)),TRUE):INDIRECT(ADDRESS(ROW(),COLUMN()-17+MATCH(MAX(N82:U82),N82:U82,0)),TRUE))</f>
        <v>1</v>
      </c>
      <c r="W82" s="40">
        <f ca="1">ROUND(SLOPE(INDIRECT(ADDRESS(ROW(),COLUMN()-10+MATCH(MIN(N82:U82),N82:U82,0)),TRUE):INDIRECT(ADDRESS(ROW(),COLUMN()-10+MATCH(MAX(N82:U82),N82:U82,0)),TRUE),INDIRECT(ADDRESS(ROW(),COLUMN()-18+MATCH(MIN(N82:U82),N82:U82,0)),TRUE):INDIRECT(ADDRESS(ROW(),COLUMN()-18+MATCH(MAX(N82:U82),N82:U82,0)),TRUE)),0)</f>
        <v>1600</v>
      </c>
      <c r="Y82" s="35"/>
      <c r="Z82" s="7" t="str">
        <f t="shared" si="6"/>
        <v>C-LCCP</v>
      </c>
      <c r="AA82" s="6" t="str">
        <f t="shared" si="8"/>
        <v>LCCPs X(3)-Cl%</v>
      </c>
      <c r="AB82" s="6" t="str">
        <f t="shared" si="7"/>
        <v>C21</v>
      </c>
      <c r="AC82" s="6" t="str">
        <f t="shared" si="7"/>
        <v>LCCP</v>
      </c>
      <c r="AD82" s="6" t="str">
        <f t="shared" si="7"/>
        <v>C21H36Cl8</v>
      </c>
      <c r="AE82" s="4">
        <f t="shared" ca="1" si="9"/>
        <v>1600</v>
      </c>
      <c r="AF82" s="35"/>
    </row>
    <row r="83" spans="1:32" x14ac:dyDescent="0.2">
      <c r="A83" s="21" t="s">
        <v>123</v>
      </c>
      <c r="B83" s="22" t="s">
        <v>133</v>
      </c>
      <c r="C83" s="22" t="s">
        <v>32</v>
      </c>
      <c r="D83" s="22" t="s">
        <v>101</v>
      </c>
      <c r="E83" s="20" t="s">
        <v>93</v>
      </c>
      <c r="F83" s="19">
        <v>0.125</v>
      </c>
      <c r="G83" s="23">
        <v>0.25</v>
      </c>
      <c r="H83" s="23">
        <v>0.5</v>
      </c>
      <c r="I83" s="23">
        <v>1</v>
      </c>
      <c r="J83" s="23">
        <v>2</v>
      </c>
      <c r="K83" s="23">
        <v>4</v>
      </c>
      <c r="L83" s="23">
        <v>8</v>
      </c>
      <c r="M83" s="20">
        <v>16</v>
      </c>
      <c r="N83" s="23">
        <v>4500</v>
      </c>
      <c r="O83" s="23">
        <v>9000</v>
      </c>
      <c r="P83" s="23">
        <v>18000</v>
      </c>
      <c r="Q83" s="23">
        <v>36000</v>
      </c>
      <c r="R83" s="23">
        <v>72000</v>
      </c>
      <c r="S83" s="23">
        <v>144000</v>
      </c>
      <c r="T83" s="23">
        <v>288000</v>
      </c>
      <c r="U83" s="20">
        <v>576000</v>
      </c>
      <c r="V83" s="23">
        <f ca="1">RSQ(INDIRECT(ADDRESS(ROW(),COLUMN()-9+MATCH(MIN(N83:U83),N83:U83,0)),TRUE):INDIRECT(ADDRESS(ROW(),COLUMN()-9+MATCH(MAX(N83:U83),N83:U83,0)),TRUE),INDIRECT(ADDRESS(ROW(),COLUMN()-17+MATCH(MIN(N83:U83),N83:U83,0)),TRUE):INDIRECT(ADDRESS(ROW(),COLUMN()-17+MATCH(MAX(N83:U83),N83:U83,0)),TRUE))</f>
        <v>0.99999999999999956</v>
      </c>
      <c r="W83" s="40">
        <f ca="1">ROUND(SLOPE(INDIRECT(ADDRESS(ROW(),COLUMN()-10+MATCH(MIN(N83:U83),N83:U83,0)),TRUE):INDIRECT(ADDRESS(ROW(),COLUMN()-10+MATCH(MAX(N83:U83),N83:U83,0)),TRUE),INDIRECT(ADDRESS(ROW(),COLUMN()-18+MATCH(MIN(N83:U83),N83:U83,0)),TRUE):INDIRECT(ADDRESS(ROW(),COLUMN()-18+MATCH(MAX(N83:U83),N83:U83,0)),TRUE)),0)</f>
        <v>36000</v>
      </c>
      <c r="Y83" s="35"/>
      <c r="Z83" s="7" t="str">
        <f t="shared" si="6"/>
        <v>C-LCCP</v>
      </c>
      <c r="AA83" s="6" t="str">
        <f t="shared" si="8"/>
        <v>LCCPs X(3)-Cl%</v>
      </c>
      <c r="AB83" s="6" t="str">
        <f t="shared" si="7"/>
        <v>C21</v>
      </c>
      <c r="AC83" s="6" t="str">
        <f t="shared" si="7"/>
        <v>LCCP</v>
      </c>
      <c r="AD83" s="6" t="str">
        <f t="shared" si="7"/>
        <v>C21H35Cl9</v>
      </c>
      <c r="AE83" s="4">
        <f t="shared" ca="1" si="9"/>
        <v>36000</v>
      </c>
      <c r="AF83" s="35"/>
    </row>
    <row r="84" spans="1:32" x14ac:dyDescent="0.2">
      <c r="A84" s="21" t="s">
        <v>123</v>
      </c>
      <c r="B84" s="22" t="s">
        <v>133</v>
      </c>
      <c r="C84" s="22" t="s">
        <v>32</v>
      </c>
      <c r="D84" s="22" t="s">
        <v>101</v>
      </c>
      <c r="E84" s="20" t="s">
        <v>94</v>
      </c>
      <c r="F84" s="19">
        <v>0.125</v>
      </c>
      <c r="G84" s="23">
        <v>0.25</v>
      </c>
      <c r="H84" s="23">
        <v>0.5</v>
      </c>
      <c r="I84" s="23">
        <v>1</v>
      </c>
      <c r="J84" s="23">
        <v>2</v>
      </c>
      <c r="K84" s="23">
        <v>4</v>
      </c>
      <c r="L84" s="23">
        <v>8</v>
      </c>
      <c r="M84" s="20">
        <v>16</v>
      </c>
      <c r="N84" s="23">
        <v>7500</v>
      </c>
      <c r="O84" s="23">
        <v>15000</v>
      </c>
      <c r="P84" s="23">
        <v>30000</v>
      </c>
      <c r="Q84" s="23">
        <v>60000</v>
      </c>
      <c r="R84" s="23">
        <v>120000</v>
      </c>
      <c r="S84" s="23">
        <v>240000</v>
      </c>
      <c r="T84" s="23">
        <v>480000</v>
      </c>
      <c r="U84" s="20">
        <v>960000</v>
      </c>
      <c r="V84" s="23">
        <f ca="1">RSQ(INDIRECT(ADDRESS(ROW(),COLUMN()-9+MATCH(MIN(N84:U84),N84:U84,0)),TRUE):INDIRECT(ADDRESS(ROW(),COLUMN()-9+MATCH(MAX(N84:U84),N84:U84,0)),TRUE),INDIRECT(ADDRESS(ROW(),COLUMN()-17+MATCH(MIN(N84:U84),N84:U84,0)),TRUE):INDIRECT(ADDRESS(ROW(),COLUMN()-17+MATCH(MAX(N84:U84),N84:U84,0)),TRUE))</f>
        <v>1</v>
      </c>
      <c r="W84" s="40">
        <f ca="1">ROUND(SLOPE(INDIRECT(ADDRESS(ROW(),COLUMN()-10+MATCH(MIN(N84:U84),N84:U84,0)),TRUE):INDIRECT(ADDRESS(ROW(),COLUMN()-10+MATCH(MAX(N84:U84),N84:U84,0)),TRUE),INDIRECT(ADDRESS(ROW(),COLUMN()-18+MATCH(MIN(N84:U84),N84:U84,0)),TRUE):INDIRECT(ADDRESS(ROW(),COLUMN()-18+MATCH(MAX(N84:U84),N84:U84,0)),TRUE)),0)</f>
        <v>60000</v>
      </c>
      <c r="Y84" s="35"/>
      <c r="Z84" s="7" t="str">
        <f t="shared" si="6"/>
        <v>C-LCCP</v>
      </c>
      <c r="AA84" s="6" t="str">
        <f t="shared" si="8"/>
        <v>LCCPs X(3)-Cl%</v>
      </c>
      <c r="AB84" s="6" t="str">
        <f t="shared" si="7"/>
        <v>C21</v>
      </c>
      <c r="AC84" s="6" t="str">
        <f t="shared" si="7"/>
        <v>LCCP</v>
      </c>
      <c r="AD84" s="6" t="str">
        <f t="shared" si="7"/>
        <v>C21H34Cl10</v>
      </c>
      <c r="AE84" s="4">
        <f t="shared" ca="1" si="9"/>
        <v>60000</v>
      </c>
      <c r="AF84" s="35"/>
    </row>
    <row r="85" spans="1:32" x14ac:dyDescent="0.2">
      <c r="A85" s="21" t="s">
        <v>123</v>
      </c>
      <c r="B85" s="22" t="s">
        <v>133</v>
      </c>
      <c r="C85" s="22" t="s">
        <v>32</v>
      </c>
      <c r="D85" s="22" t="s">
        <v>101</v>
      </c>
      <c r="E85" s="20" t="s">
        <v>95</v>
      </c>
      <c r="F85" s="19">
        <v>0.125</v>
      </c>
      <c r="G85" s="23">
        <v>0.25</v>
      </c>
      <c r="H85" s="23">
        <v>0.5</v>
      </c>
      <c r="I85" s="23">
        <v>1</v>
      </c>
      <c r="J85" s="23">
        <v>2</v>
      </c>
      <c r="K85" s="23">
        <v>4</v>
      </c>
      <c r="L85" s="23">
        <v>8</v>
      </c>
      <c r="M85" s="20">
        <v>16</v>
      </c>
      <c r="N85" s="23">
        <v>7000</v>
      </c>
      <c r="O85" s="23">
        <v>14000</v>
      </c>
      <c r="P85" s="23">
        <v>28000</v>
      </c>
      <c r="Q85" s="23">
        <v>56000</v>
      </c>
      <c r="R85" s="23">
        <v>112000</v>
      </c>
      <c r="S85" s="23">
        <v>224000</v>
      </c>
      <c r="T85" s="23">
        <v>448000</v>
      </c>
      <c r="U85" s="20">
        <v>896000</v>
      </c>
      <c r="V85" s="23">
        <f ca="1">RSQ(INDIRECT(ADDRESS(ROW(),COLUMN()-9+MATCH(MIN(N85:U85),N85:U85,0)),TRUE):INDIRECT(ADDRESS(ROW(),COLUMN()-9+MATCH(MAX(N85:U85),N85:U85,0)),TRUE),INDIRECT(ADDRESS(ROW(),COLUMN()-17+MATCH(MIN(N85:U85),N85:U85,0)),TRUE):INDIRECT(ADDRESS(ROW(),COLUMN()-17+MATCH(MAX(N85:U85),N85:U85,0)),TRUE))</f>
        <v>1</v>
      </c>
      <c r="W85" s="40">
        <f ca="1">ROUND(SLOPE(INDIRECT(ADDRESS(ROW(),COLUMN()-10+MATCH(MIN(N85:U85),N85:U85,0)),TRUE):INDIRECT(ADDRESS(ROW(),COLUMN()-10+MATCH(MAX(N85:U85),N85:U85,0)),TRUE),INDIRECT(ADDRESS(ROW(),COLUMN()-18+MATCH(MIN(N85:U85),N85:U85,0)),TRUE):INDIRECT(ADDRESS(ROW(),COLUMN()-18+MATCH(MAX(N85:U85),N85:U85,0)),TRUE)),0)</f>
        <v>56000</v>
      </c>
      <c r="Y85" s="35"/>
      <c r="Z85" s="7" t="str">
        <f t="shared" si="6"/>
        <v>C-LCCP</v>
      </c>
      <c r="AA85" s="6" t="str">
        <f t="shared" si="8"/>
        <v>LCCPs X(3)-Cl%</v>
      </c>
      <c r="AB85" s="6" t="str">
        <f t="shared" si="7"/>
        <v>C21</v>
      </c>
      <c r="AC85" s="6" t="str">
        <f t="shared" si="7"/>
        <v>LCCP</v>
      </c>
      <c r="AD85" s="6" t="str">
        <f t="shared" si="7"/>
        <v>C21H33Cl11</v>
      </c>
      <c r="AE85" s="4">
        <f t="shared" ca="1" si="9"/>
        <v>56000</v>
      </c>
      <c r="AF85" s="35"/>
    </row>
    <row r="86" spans="1:32" x14ac:dyDescent="0.2">
      <c r="A86" s="21" t="s">
        <v>123</v>
      </c>
      <c r="B86" s="22" t="s">
        <v>133</v>
      </c>
      <c r="C86" s="22" t="s">
        <v>32</v>
      </c>
      <c r="D86" s="22" t="s">
        <v>101</v>
      </c>
      <c r="E86" s="20" t="s">
        <v>96</v>
      </c>
      <c r="F86" s="19">
        <v>0.125</v>
      </c>
      <c r="G86" s="23">
        <v>0.25</v>
      </c>
      <c r="H86" s="23">
        <v>0.5</v>
      </c>
      <c r="I86" s="23">
        <v>1</v>
      </c>
      <c r="J86" s="23">
        <v>2</v>
      </c>
      <c r="K86" s="23">
        <v>4</v>
      </c>
      <c r="L86" s="23">
        <v>8</v>
      </c>
      <c r="M86" s="20">
        <v>16</v>
      </c>
      <c r="N86" s="23">
        <v>3500</v>
      </c>
      <c r="O86" s="23">
        <v>7000</v>
      </c>
      <c r="P86" s="23">
        <v>14000</v>
      </c>
      <c r="Q86" s="23">
        <v>28000</v>
      </c>
      <c r="R86" s="23">
        <v>56000</v>
      </c>
      <c r="S86" s="23">
        <v>112000</v>
      </c>
      <c r="T86" s="23">
        <v>224000</v>
      </c>
      <c r="U86" s="20">
        <v>448000</v>
      </c>
      <c r="V86" s="23">
        <f ca="1">RSQ(INDIRECT(ADDRESS(ROW(),COLUMN()-9+MATCH(MIN(N86:U86),N86:U86,0)),TRUE):INDIRECT(ADDRESS(ROW(),COLUMN()-9+MATCH(MAX(N86:U86),N86:U86,0)),TRUE),INDIRECT(ADDRESS(ROW(),COLUMN()-17+MATCH(MIN(N86:U86),N86:U86,0)),TRUE):INDIRECT(ADDRESS(ROW(),COLUMN()-17+MATCH(MAX(N86:U86),N86:U86,0)),TRUE))</f>
        <v>1</v>
      </c>
      <c r="W86" s="40">
        <f ca="1">ROUND(SLOPE(INDIRECT(ADDRESS(ROW(),COLUMN()-10+MATCH(MIN(N86:U86),N86:U86,0)),TRUE):INDIRECT(ADDRESS(ROW(),COLUMN()-10+MATCH(MAX(N86:U86),N86:U86,0)),TRUE),INDIRECT(ADDRESS(ROW(),COLUMN()-18+MATCH(MIN(N86:U86),N86:U86,0)),TRUE):INDIRECT(ADDRESS(ROW(),COLUMN()-18+MATCH(MAX(N86:U86),N86:U86,0)),TRUE)),0)</f>
        <v>28000</v>
      </c>
      <c r="Y86" s="35"/>
      <c r="Z86" s="7" t="str">
        <f t="shared" si="6"/>
        <v>C-LCCP</v>
      </c>
      <c r="AA86" s="6" t="str">
        <f t="shared" si="8"/>
        <v>LCCPs X(3)-Cl%</v>
      </c>
      <c r="AB86" s="6" t="str">
        <f t="shared" si="7"/>
        <v>C21</v>
      </c>
      <c r="AC86" s="6" t="str">
        <f t="shared" si="7"/>
        <v>LCCP</v>
      </c>
      <c r="AD86" s="6" t="str">
        <f t="shared" si="7"/>
        <v>C21H32Cl12</v>
      </c>
      <c r="AE86" s="4">
        <f t="shared" ca="1" si="9"/>
        <v>28000</v>
      </c>
      <c r="AF86" s="35"/>
    </row>
    <row r="87" spans="1:32" ht="13.5" thickBot="1" x14ac:dyDescent="0.25">
      <c r="A87" s="30" t="s">
        <v>123</v>
      </c>
      <c r="B87" s="31" t="s">
        <v>133</v>
      </c>
      <c r="C87" s="31" t="s">
        <v>32</v>
      </c>
      <c r="D87" s="31" t="s">
        <v>101</v>
      </c>
      <c r="E87" s="32" t="s">
        <v>97</v>
      </c>
      <c r="F87" s="33">
        <v>0.125</v>
      </c>
      <c r="G87" s="34">
        <v>0.25</v>
      </c>
      <c r="H87" s="34">
        <v>0.5</v>
      </c>
      <c r="I87" s="34">
        <v>1</v>
      </c>
      <c r="J87" s="34">
        <v>2</v>
      </c>
      <c r="K87" s="34">
        <v>4</v>
      </c>
      <c r="L87" s="34">
        <v>8</v>
      </c>
      <c r="M87" s="32">
        <v>16</v>
      </c>
      <c r="N87" s="34"/>
      <c r="O87" s="34">
        <v>1000</v>
      </c>
      <c r="P87" s="34">
        <v>2000</v>
      </c>
      <c r="Q87" s="34">
        <v>4000</v>
      </c>
      <c r="R87" s="34">
        <v>8000</v>
      </c>
      <c r="S87" s="34">
        <v>16000</v>
      </c>
      <c r="T87" s="34">
        <v>32000</v>
      </c>
      <c r="U87" s="32">
        <v>64000</v>
      </c>
      <c r="V87" s="34">
        <f ca="1">RSQ(INDIRECT(ADDRESS(ROW(),COLUMN()-9+MATCH(MIN(N87:U87),N87:U87,0)),TRUE):INDIRECT(ADDRESS(ROW(),COLUMN()-9+MATCH(MAX(N87:U87),N87:U87,0)),TRUE),INDIRECT(ADDRESS(ROW(),COLUMN()-17+MATCH(MIN(N87:U87),N87:U87,0)),TRUE):INDIRECT(ADDRESS(ROW(),COLUMN()-17+MATCH(MAX(N87:U87),N87:U87,0)),TRUE))</f>
        <v>1</v>
      </c>
      <c r="W87" s="41">
        <f ca="1">ROUND(SLOPE(INDIRECT(ADDRESS(ROW(),COLUMN()-10+MATCH(MIN(N87:U87),N87:U87,0)),TRUE):INDIRECT(ADDRESS(ROW(),COLUMN()-10+MATCH(MAX(N87:U87),N87:U87,0)),TRUE),INDIRECT(ADDRESS(ROW(),COLUMN()-18+MATCH(MIN(N87:U87),N87:U87,0)),TRUE):INDIRECT(ADDRESS(ROW(),COLUMN()-18+MATCH(MAX(N87:U87),N87:U87,0)),TRUE)),0)</f>
        <v>4000</v>
      </c>
      <c r="Y87" s="35"/>
      <c r="Z87" s="8" t="str">
        <f t="shared" si="6"/>
        <v>C-LCCP</v>
      </c>
      <c r="AA87" s="9" t="str">
        <f t="shared" si="8"/>
        <v>LCCPs X(3)-Cl%</v>
      </c>
      <c r="AB87" s="9" t="str">
        <f t="shared" si="7"/>
        <v>C21</v>
      </c>
      <c r="AC87" s="9" t="str">
        <f t="shared" si="7"/>
        <v>LCCP</v>
      </c>
      <c r="AD87" s="9" t="str">
        <f t="shared" si="7"/>
        <v>C21H31Cl13</v>
      </c>
      <c r="AE87" s="5">
        <f t="shared" ca="1" si="9"/>
        <v>4000</v>
      </c>
      <c r="AF87" s="35"/>
    </row>
    <row r="88" spans="1:32" x14ac:dyDescent="0.2">
      <c r="A88" s="13" t="s">
        <v>122</v>
      </c>
      <c r="B88" s="14" t="s">
        <v>134</v>
      </c>
      <c r="C88" s="14" t="s">
        <v>29</v>
      </c>
      <c r="D88" s="14" t="s">
        <v>101</v>
      </c>
      <c r="E88" s="15" t="s">
        <v>70</v>
      </c>
      <c r="F88" s="16">
        <v>0.125</v>
      </c>
      <c r="G88" s="17">
        <v>0.25</v>
      </c>
      <c r="H88" s="18">
        <v>0.5</v>
      </c>
      <c r="I88" s="18">
        <v>1</v>
      </c>
      <c r="J88" s="18">
        <v>2</v>
      </c>
      <c r="K88" s="18">
        <v>4</v>
      </c>
      <c r="L88" s="18">
        <v>8</v>
      </c>
      <c r="M88" s="15">
        <v>16</v>
      </c>
      <c r="N88" s="17"/>
      <c r="O88" s="17"/>
      <c r="P88" s="18"/>
      <c r="Q88" s="18"/>
      <c r="R88" s="18"/>
      <c r="S88" s="18"/>
      <c r="T88" s="18"/>
      <c r="U88" s="15"/>
      <c r="V88" s="23" t="e">
        <f ca="1">RSQ(INDIRECT(ADDRESS(ROW(),COLUMN()-9+MATCH(MIN(N88:U88),N88:U88,0)),TRUE):INDIRECT(ADDRESS(ROW(),COLUMN()-9+MATCH(MAX(N88:U88),N88:U88,0)),TRUE),INDIRECT(ADDRESS(ROW(),COLUMN()-17+MATCH(MIN(N88:U88),N88:U88,0)),TRUE):INDIRECT(ADDRESS(ROW(),COLUMN()-17+MATCH(MAX(N88:U88),N88:U88,0)),TRUE))</f>
        <v>#N/A</v>
      </c>
      <c r="W88" s="39" t="e">
        <f ca="1">ROUND(SLOPE(INDIRECT(ADDRESS(ROW(),COLUMN()-10+MATCH(MIN(N88:U88),N88:U88,0)),TRUE):INDIRECT(ADDRESS(ROW(),COLUMN()-10+MATCH(MAX(N88:U88),N88:U88,0)),TRUE),INDIRECT(ADDRESS(ROW(),COLUMN()-18+MATCH(MIN(N88:U88),N88:U88,0)),TRUE):INDIRECT(ADDRESS(ROW(),COLUMN()-18+MATCH(MAX(N88:U88),N88:U88,0)),TRUE)),0)</f>
        <v>#N/A</v>
      </c>
      <c r="Y88" s="35"/>
      <c r="Z88" s="12" t="str">
        <f>A88</f>
        <v>D-LCCP</v>
      </c>
      <c r="AA88" s="11" t="str">
        <f t="shared" si="8"/>
        <v>LCCPs X(4)-Cl%</v>
      </c>
      <c r="AB88" s="11" t="str">
        <f t="shared" si="7"/>
        <v>C18</v>
      </c>
      <c r="AC88" s="11" t="str">
        <f t="shared" si="7"/>
        <v>LCCP</v>
      </c>
      <c r="AD88" s="11" t="str">
        <f t="shared" si="7"/>
        <v>C18H31Cl7</v>
      </c>
      <c r="AE88" s="10">
        <f t="shared" ca="1" si="9"/>
        <v>0</v>
      </c>
      <c r="AF88" s="35"/>
    </row>
    <row r="89" spans="1:32" x14ac:dyDescent="0.2">
      <c r="A89" s="21" t="s">
        <v>122</v>
      </c>
      <c r="B89" s="22" t="s">
        <v>134</v>
      </c>
      <c r="C89" s="22" t="s">
        <v>29</v>
      </c>
      <c r="D89" s="22" t="s">
        <v>101</v>
      </c>
      <c r="E89" s="20" t="s">
        <v>71</v>
      </c>
      <c r="F89" s="19">
        <v>0.125</v>
      </c>
      <c r="G89" s="23">
        <v>0.25</v>
      </c>
      <c r="H89" s="23">
        <v>0.5</v>
      </c>
      <c r="I89" s="23">
        <v>1</v>
      </c>
      <c r="J89" s="23">
        <v>2</v>
      </c>
      <c r="K89" s="23">
        <v>4</v>
      </c>
      <c r="L89" s="23">
        <v>8</v>
      </c>
      <c r="M89" s="20">
        <v>16</v>
      </c>
      <c r="N89" s="23"/>
      <c r="O89" s="23"/>
      <c r="P89" s="23"/>
      <c r="Q89" s="23">
        <v>800</v>
      </c>
      <c r="R89" s="23">
        <v>1600</v>
      </c>
      <c r="S89" s="23">
        <v>3200</v>
      </c>
      <c r="T89" s="23">
        <v>6400</v>
      </c>
      <c r="U89" s="20">
        <v>12800</v>
      </c>
      <c r="V89" s="23">
        <f ca="1">RSQ(INDIRECT(ADDRESS(ROW(),COLUMN()-9+MATCH(MIN(N89:U89),N89:U89,0)),TRUE):INDIRECT(ADDRESS(ROW(),COLUMN()-9+MATCH(MAX(N89:U89),N89:U89,0)),TRUE),INDIRECT(ADDRESS(ROW(),COLUMN()-17+MATCH(MIN(N89:U89),N89:U89,0)),TRUE):INDIRECT(ADDRESS(ROW(),COLUMN()-17+MATCH(MAX(N89:U89),N89:U89,0)),TRUE))</f>
        <v>1</v>
      </c>
      <c r="W89" s="40">
        <f ca="1">ROUND(SLOPE(INDIRECT(ADDRESS(ROW(),COLUMN()-10+MATCH(MIN(N89:U89),N89:U89,0)),TRUE):INDIRECT(ADDRESS(ROW(),COLUMN()-10+MATCH(MAX(N89:U89),N89:U89,0)),TRUE),INDIRECT(ADDRESS(ROW(),COLUMN()-18+MATCH(MIN(N89:U89),N89:U89,0)),TRUE):INDIRECT(ADDRESS(ROW(),COLUMN()-18+MATCH(MAX(N89:U89),N89:U89,0)),TRUE)),0)</f>
        <v>800</v>
      </c>
      <c r="Y89" s="35"/>
      <c r="Z89" s="7" t="str">
        <f t="shared" ref="Z89:Z115" si="10">A89</f>
        <v>D-LCCP</v>
      </c>
      <c r="AA89" s="6" t="str">
        <f t="shared" si="8"/>
        <v>LCCPs X(4)-Cl%</v>
      </c>
      <c r="AB89" s="6" t="str">
        <f t="shared" si="7"/>
        <v>C18</v>
      </c>
      <c r="AC89" s="6" t="str">
        <f t="shared" si="7"/>
        <v>LCCP</v>
      </c>
      <c r="AD89" s="6" t="str">
        <f t="shared" si="7"/>
        <v>C18H30Cl8</v>
      </c>
      <c r="AE89" s="4">
        <f t="shared" ca="1" si="9"/>
        <v>800</v>
      </c>
      <c r="AF89" s="35"/>
    </row>
    <row r="90" spans="1:32" x14ac:dyDescent="0.2">
      <c r="A90" s="21" t="s">
        <v>122</v>
      </c>
      <c r="B90" s="22" t="s">
        <v>134</v>
      </c>
      <c r="C90" s="22" t="s">
        <v>29</v>
      </c>
      <c r="D90" s="22" t="s">
        <v>101</v>
      </c>
      <c r="E90" s="20" t="s">
        <v>72</v>
      </c>
      <c r="F90" s="19">
        <v>0.125</v>
      </c>
      <c r="G90" s="23">
        <v>0.25</v>
      </c>
      <c r="H90" s="23">
        <v>0.5</v>
      </c>
      <c r="I90" s="23">
        <v>1</v>
      </c>
      <c r="J90" s="23">
        <v>2</v>
      </c>
      <c r="K90" s="23">
        <v>4</v>
      </c>
      <c r="L90" s="23">
        <v>8</v>
      </c>
      <c r="M90" s="20">
        <v>16</v>
      </c>
      <c r="N90" s="23"/>
      <c r="O90" s="23">
        <v>4000</v>
      </c>
      <c r="P90" s="23">
        <v>8000</v>
      </c>
      <c r="Q90" s="23">
        <v>16000</v>
      </c>
      <c r="R90" s="23">
        <v>32000</v>
      </c>
      <c r="S90" s="23">
        <v>64000</v>
      </c>
      <c r="T90" s="23">
        <v>128000</v>
      </c>
      <c r="U90" s="20">
        <v>256000</v>
      </c>
      <c r="V90" s="23">
        <f ca="1">RSQ(INDIRECT(ADDRESS(ROW(),COLUMN()-9+MATCH(MIN(N90:U90),N90:U90,0)),TRUE):INDIRECT(ADDRESS(ROW(),COLUMN()-9+MATCH(MAX(N90:U90),N90:U90,0)),TRUE),INDIRECT(ADDRESS(ROW(),COLUMN()-17+MATCH(MIN(N90:U90),N90:U90,0)),TRUE):INDIRECT(ADDRESS(ROW(),COLUMN()-17+MATCH(MAX(N90:U90),N90:U90,0)),TRUE))</f>
        <v>1</v>
      </c>
      <c r="W90" s="40">
        <f ca="1">ROUND(SLOPE(INDIRECT(ADDRESS(ROW(),COLUMN()-10+MATCH(MIN(N90:U90),N90:U90,0)),TRUE):INDIRECT(ADDRESS(ROW(),COLUMN()-10+MATCH(MAX(N90:U90),N90:U90,0)),TRUE),INDIRECT(ADDRESS(ROW(),COLUMN()-18+MATCH(MIN(N90:U90),N90:U90,0)),TRUE):INDIRECT(ADDRESS(ROW(),COLUMN()-18+MATCH(MAX(N90:U90),N90:U90,0)),TRUE)),0)</f>
        <v>16000</v>
      </c>
      <c r="Y90" s="35"/>
      <c r="Z90" s="7" t="str">
        <f t="shared" si="10"/>
        <v>D-LCCP</v>
      </c>
      <c r="AA90" s="6" t="str">
        <f t="shared" si="8"/>
        <v>LCCPs X(4)-Cl%</v>
      </c>
      <c r="AB90" s="6" t="str">
        <f t="shared" si="7"/>
        <v>C18</v>
      </c>
      <c r="AC90" s="6" t="str">
        <f t="shared" si="7"/>
        <v>LCCP</v>
      </c>
      <c r="AD90" s="6" t="str">
        <f t="shared" si="7"/>
        <v>C18H29Cl9</v>
      </c>
      <c r="AE90" s="4">
        <f t="shared" ca="1" si="9"/>
        <v>16000</v>
      </c>
      <c r="AF90" s="35"/>
    </row>
    <row r="91" spans="1:32" x14ac:dyDescent="0.2">
      <c r="A91" s="21" t="s">
        <v>122</v>
      </c>
      <c r="B91" s="22" t="s">
        <v>134</v>
      </c>
      <c r="C91" s="22" t="s">
        <v>29</v>
      </c>
      <c r="D91" s="22" t="s">
        <v>101</v>
      </c>
      <c r="E91" s="20" t="s">
        <v>73</v>
      </c>
      <c r="F91" s="19">
        <v>0.125</v>
      </c>
      <c r="G91" s="23">
        <v>0.25</v>
      </c>
      <c r="H91" s="23">
        <v>0.5</v>
      </c>
      <c r="I91" s="23">
        <v>1</v>
      </c>
      <c r="J91" s="23">
        <v>2</v>
      </c>
      <c r="K91" s="23">
        <v>4</v>
      </c>
      <c r="L91" s="23">
        <v>8</v>
      </c>
      <c r="M91" s="20">
        <v>16</v>
      </c>
      <c r="N91" s="23">
        <v>4800</v>
      </c>
      <c r="O91" s="23">
        <v>9600</v>
      </c>
      <c r="P91" s="23">
        <v>19200</v>
      </c>
      <c r="Q91" s="23">
        <v>38400</v>
      </c>
      <c r="R91" s="23">
        <v>76800</v>
      </c>
      <c r="S91" s="23">
        <v>153600</v>
      </c>
      <c r="T91" s="23">
        <v>307200</v>
      </c>
      <c r="U91" s="20">
        <v>614400</v>
      </c>
      <c r="V91" s="23">
        <f ca="1">RSQ(INDIRECT(ADDRESS(ROW(),COLUMN()-9+MATCH(MIN(N91:U91),N91:U91,0)),TRUE):INDIRECT(ADDRESS(ROW(),COLUMN()-9+MATCH(MAX(N91:U91),N91:U91,0)),TRUE),INDIRECT(ADDRESS(ROW(),COLUMN()-17+MATCH(MIN(N91:U91),N91:U91,0)),TRUE):INDIRECT(ADDRESS(ROW(),COLUMN()-17+MATCH(MAX(N91:U91),N91:U91,0)),TRUE))</f>
        <v>1</v>
      </c>
      <c r="W91" s="40">
        <f ca="1">ROUND(SLOPE(INDIRECT(ADDRESS(ROW(),COLUMN()-10+MATCH(MIN(N91:U91),N91:U91,0)),TRUE):INDIRECT(ADDRESS(ROW(),COLUMN()-10+MATCH(MAX(N91:U91),N91:U91,0)),TRUE),INDIRECT(ADDRESS(ROW(),COLUMN()-18+MATCH(MIN(N91:U91),N91:U91,0)),TRUE):INDIRECT(ADDRESS(ROW(),COLUMN()-18+MATCH(MAX(N91:U91),N91:U91,0)),TRUE)),0)</f>
        <v>38400</v>
      </c>
      <c r="Y91" s="35"/>
      <c r="Z91" s="7" t="str">
        <f t="shared" si="10"/>
        <v>D-LCCP</v>
      </c>
      <c r="AA91" s="6" t="str">
        <f t="shared" si="8"/>
        <v>LCCPs X(4)-Cl%</v>
      </c>
      <c r="AB91" s="6" t="str">
        <f t="shared" si="7"/>
        <v>C18</v>
      </c>
      <c r="AC91" s="6" t="str">
        <f t="shared" si="7"/>
        <v>LCCP</v>
      </c>
      <c r="AD91" s="6" t="str">
        <f t="shared" si="7"/>
        <v>C18H28Cl10</v>
      </c>
      <c r="AE91" s="4">
        <f t="shared" ca="1" si="9"/>
        <v>38400</v>
      </c>
      <c r="AF91" s="35"/>
    </row>
    <row r="92" spans="1:32" x14ac:dyDescent="0.2">
      <c r="A92" s="21" t="s">
        <v>122</v>
      </c>
      <c r="B92" s="22" t="s">
        <v>134</v>
      </c>
      <c r="C92" s="22" t="s">
        <v>29</v>
      </c>
      <c r="D92" s="22" t="s">
        <v>101</v>
      </c>
      <c r="E92" s="20" t="s">
        <v>74</v>
      </c>
      <c r="F92" s="19">
        <v>0.125</v>
      </c>
      <c r="G92" s="23">
        <v>0.25</v>
      </c>
      <c r="H92" s="23">
        <v>0.5</v>
      </c>
      <c r="I92" s="23">
        <v>1</v>
      </c>
      <c r="J92" s="23">
        <v>2</v>
      </c>
      <c r="K92" s="23">
        <v>4</v>
      </c>
      <c r="L92" s="23">
        <v>8</v>
      </c>
      <c r="M92" s="20">
        <v>16</v>
      </c>
      <c r="N92" s="23">
        <v>8200</v>
      </c>
      <c r="O92" s="23">
        <v>16400</v>
      </c>
      <c r="P92" s="23">
        <v>32800</v>
      </c>
      <c r="Q92" s="23">
        <v>65600</v>
      </c>
      <c r="R92" s="23">
        <v>131200</v>
      </c>
      <c r="S92" s="23">
        <v>262400</v>
      </c>
      <c r="T92" s="23">
        <v>524800</v>
      </c>
      <c r="U92" s="20">
        <v>1049600</v>
      </c>
      <c r="V92" s="23">
        <f ca="1">RSQ(INDIRECT(ADDRESS(ROW(),COLUMN()-9+MATCH(MIN(N92:U92),N92:U92,0)),TRUE):INDIRECT(ADDRESS(ROW(),COLUMN()-9+MATCH(MAX(N92:U92),N92:U92,0)),TRUE),INDIRECT(ADDRESS(ROW(),COLUMN()-17+MATCH(MIN(N92:U92),N92:U92,0)),TRUE):INDIRECT(ADDRESS(ROW(),COLUMN()-17+MATCH(MAX(N92:U92),N92:U92,0)),TRUE))</f>
        <v>1</v>
      </c>
      <c r="W92" s="40">
        <f ca="1">ROUND(SLOPE(INDIRECT(ADDRESS(ROW(),COLUMN()-10+MATCH(MIN(N92:U92),N92:U92,0)),TRUE):INDIRECT(ADDRESS(ROW(),COLUMN()-10+MATCH(MAX(N92:U92),N92:U92,0)),TRUE),INDIRECT(ADDRESS(ROW(),COLUMN()-18+MATCH(MIN(N92:U92),N92:U92,0)),TRUE):INDIRECT(ADDRESS(ROW(),COLUMN()-18+MATCH(MAX(N92:U92),N92:U92,0)),TRUE)),0)</f>
        <v>65600</v>
      </c>
      <c r="Y92" s="35"/>
      <c r="Z92" s="7" t="str">
        <f t="shared" si="10"/>
        <v>D-LCCP</v>
      </c>
      <c r="AA92" s="6" t="str">
        <f t="shared" si="8"/>
        <v>LCCPs X(4)-Cl%</v>
      </c>
      <c r="AB92" s="6" t="str">
        <f t="shared" si="7"/>
        <v>C18</v>
      </c>
      <c r="AC92" s="6" t="str">
        <f t="shared" si="7"/>
        <v>LCCP</v>
      </c>
      <c r="AD92" s="6" t="str">
        <f t="shared" si="7"/>
        <v>C18H27Cl11</v>
      </c>
      <c r="AE92" s="4">
        <f t="shared" ca="1" si="9"/>
        <v>65600</v>
      </c>
      <c r="AF92" s="35"/>
    </row>
    <row r="93" spans="1:32" x14ac:dyDescent="0.2">
      <c r="A93" s="21" t="s">
        <v>122</v>
      </c>
      <c r="B93" s="22" t="s">
        <v>134</v>
      </c>
      <c r="C93" s="22" t="s">
        <v>29</v>
      </c>
      <c r="D93" s="22" t="s">
        <v>101</v>
      </c>
      <c r="E93" s="20" t="s">
        <v>75</v>
      </c>
      <c r="F93" s="19">
        <v>0.125</v>
      </c>
      <c r="G93" s="23">
        <v>0.25</v>
      </c>
      <c r="H93" s="23">
        <v>0.5</v>
      </c>
      <c r="I93" s="23">
        <v>1</v>
      </c>
      <c r="J93" s="23">
        <v>2</v>
      </c>
      <c r="K93" s="23">
        <v>4</v>
      </c>
      <c r="L93" s="23">
        <v>8</v>
      </c>
      <c r="M93" s="20">
        <v>16</v>
      </c>
      <c r="N93" s="23">
        <v>4500</v>
      </c>
      <c r="O93" s="23">
        <v>9000</v>
      </c>
      <c r="P93" s="23">
        <v>18000</v>
      </c>
      <c r="Q93" s="23">
        <v>36000</v>
      </c>
      <c r="R93" s="23">
        <v>72000</v>
      </c>
      <c r="S93" s="23">
        <v>144000</v>
      </c>
      <c r="T93" s="23">
        <v>288000</v>
      </c>
      <c r="U93" s="20">
        <v>576000</v>
      </c>
      <c r="V93" s="23">
        <f ca="1">RSQ(INDIRECT(ADDRESS(ROW(),COLUMN()-9+MATCH(MIN(N93:U93),N93:U93,0)),TRUE):INDIRECT(ADDRESS(ROW(),COLUMN()-9+MATCH(MAX(N93:U93),N93:U93,0)),TRUE),INDIRECT(ADDRESS(ROW(),COLUMN()-17+MATCH(MIN(N93:U93),N93:U93,0)),TRUE):INDIRECT(ADDRESS(ROW(),COLUMN()-17+MATCH(MAX(N93:U93),N93:U93,0)),TRUE))</f>
        <v>0.99999999999999956</v>
      </c>
      <c r="W93" s="40">
        <f ca="1">ROUND(SLOPE(INDIRECT(ADDRESS(ROW(),COLUMN()-10+MATCH(MIN(N93:U93),N93:U93,0)),TRUE):INDIRECT(ADDRESS(ROW(),COLUMN()-10+MATCH(MAX(N93:U93),N93:U93,0)),TRUE),INDIRECT(ADDRESS(ROW(),COLUMN()-18+MATCH(MIN(N93:U93),N93:U93,0)),TRUE):INDIRECT(ADDRESS(ROW(),COLUMN()-18+MATCH(MAX(N93:U93),N93:U93,0)),TRUE)),0)</f>
        <v>36000</v>
      </c>
      <c r="Y93" s="35"/>
      <c r="Z93" s="7" t="str">
        <f t="shared" si="10"/>
        <v>D-LCCP</v>
      </c>
      <c r="AA93" s="6" t="str">
        <f t="shared" si="8"/>
        <v>LCCPs X(4)-Cl%</v>
      </c>
      <c r="AB93" s="6" t="str">
        <f t="shared" si="7"/>
        <v>C18</v>
      </c>
      <c r="AC93" s="6" t="str">
        <f t="shared" si="7"/>
        <v>LCCP</v>
      </c>
      <c r="AD93" s="6" t="str">
        <f t="shared" si="7"/>
        <v>C18H26Cl12</v>
      </c>
      <c r="AE93" s="4">
        <f t="shared" ca="1" si="9"/>
        <v>36000</v>
      </c>
      <c r="AF93" s="35"/>
    </row>
    <row r="94" spans="1:32" x14ac:dyDescent="0.2">
      <c r="A94" s="21" t="s">
        <v>122</v>
      </c>
      <c r="B94" s="22" t="s">
        <v>134</v>
      </c>
      <c r="C94" s="22" t="s">
        <v>29</v>
      </c>
      <c r="D94" s="22" t="s">
        <v>101</v>
      </c>
      <c r="E94" s="20" t="s">
        <v>76</v>
      </c>
      <c r="F94" s="25">
        <v>0.125</v>
      </c>
      <c r="G94" s="26">
        <v>0.25</v>
      </c>
      <c r="H94" s="26">
        <v>0.5</v>
      </c>
      <c r="I94" s="26">
        <v>1</v>
      </c>
      <c r="J94" s="26">
        <v>2</v>
      </c>
      <c r="K94" s="26">
        <v>4</v>
      </c>
      <c r="L94" s="26">
        <v>8</v>
      </c>
      <c r="M94" s="24">
        <v>16</v>
      </c>
      <c r="N94" s="23"/>
      <c r="O94" s="23">
        <v>2000</v>
      </c>
      <c r="P94" s="23">
        <v>4000</v>
      </c>
      <c r="Q94" s="23">
        <v>8000</v>
      </c>
      <c r="R94" s="23">
        <v>16000</v>
      </c>
      <c r="S94" s="23">
        <v>32000</v>
      </c>
      <c r="T94" s="23">
        <v>64000</v>
      </c>
      <c r="U94" s="20">
        <v>128000</v>
      </c>
      <c r="V94" s="23">
        <f ca="1">RSQ(INDIRECT(ADDRESS(ROW(),COLUMN()-9+MATCH(MIN(N94:U94),N94:U94,0)),TRUE):INDIRECT(ADDRESS(ROW(),COLUMN()-9+MATCH(MAX(N94:U94),N94:U94,0)),TRUE),INDIRECT(ADDRESS(ROW(),COLUMN()-17+MATCH(MIN(N94:U94),N94:U94,0)),TRUE):INDIRECT(ADDRESS(ROW(),COLUMN()-17+MATCH(MAX(N94:U94),N94:U94,0)),TRUE))</f>
        <v>1</v>
      </c>
      <c r="W94" s="40">
        <f ca="1">ROUND(SLOPE(INDIRECT(ADDRESS(ROW(),COLUMN()-10+MATCH(MIN(N94:U94),N94:U94,0)),TRUE):INDIRECT(ADDRESS(ROW(),COLUMN()-10+MATCH(MAX(N94:U94),N94:U94,0)),TRUE),INDIRECT(ADDRESS(ROW(),COLUMN()-18+MATCH(MIN(N94:U94),N94:U94,0)),TRUE):INDIRECT(ADDRESS(ROW(),COLUMN()-18+MATCH(MAX(N94:U94),N94:U94,0)),TRUE)),0)</f>
        <v>8000</v>
      </c>
      <c r="Y94" s="35"/>
      <c r="Z94" s="7" t="str">
        <f t="shared" si="10"/>
        <v>D-LCCP</v>
      </c>
      <c r="AA94" s="6" t="str">
        <f t="shared" si="8"/>
        <v>LCCPs X(4)-Cl%</v>
      </c>
      <c r="AB94" s="6" t="str">
        <f t="shared" si="7"/>
        <v>C18</v>
      </c>
      <c r="AC94" s="6" t="str">
        <f t="shared" si="7"/>
        <v>LCCP</v>
      </c>
      <c r="AD94" s="6" t="str">
        <f t="shared" si="7"/>
        <v>C18H25Cl13</v>
      </c>
      <c r="AE94" s="4">
        <f t="shared" ca="1" si="9"/>
        <v>8000</v>
      </c>
      <c r="AF94" s="35"/>
    </row>
    <row r="95" spans="1:32" x14ac:dyDescent="0.2">
      <c r="A95" s="21" t="s">
        <v>122</v>
      </c>
      <c r="B95" s="22" t="s">
        <v>134</v>
      </c>
      <c r="C95" s="22" t="s">
        <v>30</v>
      </c>
      <c r="D95" s="22" t="s">
        <v>101</v>
      </c>
      <c r="E95" s="20" t="s">
        <v>77</v>
      </c>
      <c r="F95" s="28">
        <v>0.125</v>
      </c>
      <c r="G95" s="29">
        <v>0.25</v>
      </c>
      <c r="H95" s="29">
        <v>0.5</v>
      </c>
      <c r="I95" s="29">
        <v>1</v>
      </c>
      <c r="J95" s="29">
        <v>2</v>
      </c>
      <c r="K95" s="29">
        <v>4</v>
      </c>
      <c r="L95" s="29">
        <v>8</v>
      </c>
      <c r="M95" s="27">
        <v>16</v>
      </c>
      <c r="N95" s="23"/>
      <c r="O95" s="23"/>
      <c r="P95" s="23"/>
      <c r="Q95" s="23"/>
      <c r="R95" s="23"/>
      <c r="S95" s="23"/>
      <c r="T95" s="23"/>
      <c r="U95" s="20"/>
      <c r="V95" s="23" t="e">
        <f ca="1">RSQ(INDIRECT(ADDRESS(ROW(),COLUMN()-9+MATCH(MIN(N95:U95),N95:U95,0)),TRUE):INDIRECT(ADDRESS(ROW(),COLUMN()-9+MATCH(MAX(N95:U95),N95:U95,0)),TRUE),INDIRECT(ADDRESS(ROW(),COLUMN()-17+MATCH(MIN(N95:U95),N95:U95,0)),TRUE):INDIRECT(ADDRESS(ROW(),COLUMN()-17+MATCH(MAX(N95:U95),N95:U95,0)),TRUE))</f>
        <v>#N/A</v>
      </c>
      <c r="W95" s="40" t="e">
        <f ca="1">ROUND(SLOPE(INDIRECT(ADDRESS(ROW(),COLUMN()-10+MATCH(MIN(N95:U95),N95:U95,0)),TRUE):INDIRECT(ADDRESS(ROW(),COLUMN()-10+MATCH(MAX(N95:U95),N95:U95,0)),TRUE),INDIRECT(ADDRESS(ROW(),COLUMN()-18+MATCH(MIN(N95:U95),N95:U95,0)),TRUE):INDIRECT(ADDRESS(ROW(),COLUMN()-18+MATCH(MAX(N95:U95),N95:U95,0)),TRUE)),0)</f>
        <v>#N/A</v>
      </c>
      <c r="Y95" s="35"/>
      <c r="Z95" s="7" t="str">
        <f t="shared" si="10"/>
        <v>D-LCCP</v>
      </c>
      <c r="AA95" s="6" t="str">
        <f t="shared" si="8"/>
        <v>LCCPs X(4)-Cl%</v>
      </c>
      <c r="AB95" s="6" t="str">
        <f t="shared" si="7"/>
        <v>C19</v>
      </c>
      <c r="AC95" s="6" t="str">
        <f t="shared" si="7"/>
        <v>LCCP</v>
      </c>
      <c r="AD95" s="6" t="str">
        <f t="shared" si="7"/>
        <v>C19H33Cl7</v>
      </c>
      <c r="AE95" s="4">
        <f t="shared" ca="1" si="9"/>
        <v>0</v>
      </c>
      <c r="AF95" s="35"/>
    </row>
    <row r="96" spans="1:32" x14ac:dyDescent="0.2">
      <c r="A96" s="21" t="s">
        <v>122</v>
      </c>
      <c r="B96" s="22" t="s">
        <v>134</v>
      </c>
      <c r="C96" s="22" t="s">
        <v>30</v>
      </c>
      <c r="D96" s="22" t="s">
        <v>101</v>
      </c>
      <c r="E96" s="20" t="s">
        <v>78</v>
      </c>
      <c r="F96" s="19">
        <v>0.125</v>
      </c>
      <c r="G96" s="23">
        <v>0.25</v>
      </c>
      <c r="H96" s="23">
        <v>0.5</v>
      </c>
      <c r="I96" s="23">
        <v>1</v>
      </c>
      <c r="J96" s="23">
        <v>2</v>
      </c>
      <c r="K96" s="23">
        <v>4</v>
      </c>
      <c r="L96" s="23">
        <v>8</v>
      </c>
      <c r="M96" s="20">
        <v>16</v>
      </c>
      <c r="N96" s="23"/>
      <c r="O96" s="23"/>
      <c r="P96" s="23"/>
      <c r="Q96" s="23"/>
      <c r="R96" s="23"/>
      <c r="S96" s="23"/>
      <c r="T96" s="23"/>
      <c r="U96" s="20"/>
      <c r="V96" s="23" t="e">
        <f ca="1">RSQ(INDIRECT(ADDRESS(ROW(),COLUMN()-9+MATCH(MIN(N96:U96),N96:U96,0)),TRUE):INDIRECT(ADDRESS(ROW(),COLUMN()-9+MATCH(MAX(N96:U96),N96:U96,0)),TRUE),INDIRECT(ADDRESS(ROW(),COLUMN()-17+MATCH(MIN(N96:U96),N96:U96,0)),TRUE):INDIRECT(ADDRESS(ROW(),COLUMN()-17+MATCH(MAX(N96:U96),N96:U96,0)),TRUE))</f>
        <v>#N/A</v>
      </c>
      <c r="W96" s="40" t="e">
        <f ca="1">ROUND(SLOPE(INDIRECT(ADDRESS(ROW(),COLUMN()-10+MATCH(MIN(N96:U96),N96:U96,0)),TRUE):INDIRECT(ADDRESS(ROW(),COLUMN()-10+MATCH(MAX(N96:U96),N96:U96,0)),TRUE),INDIRECT(ADDRESS(ROW(),COLUMN()-18+MATCH(MIN(N96:U96),N96:U96,0)),TRUE):INDIRECT(ADDRESS(ROW(),COLUMN()-18+MATCH(MAX(N96:U96),N96:U96,0)),TRUE)),0)</f>
        <v>#N/A</v>
      </c>
      <c r="Y96" s="35"/>
      <c r="Z96" s="7" t="str">
        <f t="shared" si="10"/>
        <v>D-LCCP</v>
      </c>
      <c r="AA96" s="6" t="str">
        <f t="shared" si="8"/>
        <v>LCCPs X(4)-Cl%</v>
      </c>
      <c r="AB96" s="6" t="str">
        <f t="shared" si="7"/>
        <v>C19</v>
      </c>
      <c r="AC96" s="6" t="str">
        <f t="shared" si="7"/>
        <v>LCCP</v>
      </c>
      <c r="AD96" s="6" t="str">
        <f t="shared" si="7"/>
        <v>C19H32Cl8</v>
      </c>
      <c r="AE96" s="4">
        <f t="shared" ca="1" si="9"/>
        <v>0</v>
      </c>
      <c r="AF96" s="35"/>
    </row>
    <row r="97" spans="1:32" x14ac:dyDescent="0.2">
      <c r="A97" s="21" t="s">
        <v>122</v>
      </c>
      <c r="B97" s="22" t="s">
        <v>134</v>
      </c>
      <c r="C97" s="22" t="s">
        <v>30</v>
      </c>
      <c r="D97" s="22" t="s">
        <v>101</v>
      </c>
      <c r="E97" s="20" t="s">
        <v>79</v>
      </c>
      <c r="F97" s="19">
        <v>0.125</v>
      </c>
      <c r="G97" s="23">
        <v>0.25</v>
      </c>
      <c r="H97" s="23">
        <v>0.5</v>
      </c>
      <c r="I97" s="23">
        <v>1</v>
      </c>
      <c r="J97" s="23">
        <v>2</v>
      </c>
      <c r="K97" s="23">
        <v>4</v>
      </c>
      <c r="L97" s="23">
        <v>8</v>
      </c>
      <c r="M97" s="20">
        <v>16</v>
      </c>
      <c r="N97" s="23">
        <v>1500</v>
      </c>
      <c r="O97" s="23">
        <v>3000</v>
      </c>
      <c r="P97" s="23">
        <v>6000</v>
      </c>
      <c r="Q97" s="23">
        <v>12000</v>
      </c>
      <c r="R97" s="23">
        <v>24000</v>
      </c>
      <c r="S97" s="23">
        <v>48000</v>
      </c>
      <c r="T97" s="23">
        <v>96000</v>
      </c>
      <c r="U97" s="20">
        <v>192000</v>
      </c>
      <c r="V97" s="23">
        <f ca="1">RSQ(INDIRECT(ADDRESS(ROW(),COLUMN()-9+MATCH(MIN(N97:U97),N97:U97,0)),TRUE):INDIRECT(ADDRESS(ROW(),COLUMN()-9+MATCH(MAX(N97:U97),N97:U97,0)),TRUE),INDIRECT(ADDRESS(ROW(),COLUMN()-17+MATCH(MIN(N97:U97),N97:U97,0)),TRUE):INDIRECT(ADDRESS(ROW(),COLUMN()-17+MATCH(MAX(N97:U97),N97:U97,0)),TRUE))</f>
        <v>1</v>
      </c>
      <c r="W97" s="40">
        <f ca="1">ROUND(SLOPE(INDIRECT(ADDRESS(ROW(),COLUMN()-10+MATCH(MIN(N97:U97),N97:U97,0)),TRUE):INDIRECT(ADDRESS(ROW(),COLUMN()-10+MATCH(MAX(N97:U97),N97:U97,0)),TRUE),INDIRECT(ADDRESS(ROW(),COLUMN()-18+MATCH(MIN(N97:U97),N97:U97,0)),TRUE):INDIRECT(ADDRESS(ROW(),COLUMN()-18+MATCH(MAX(N97:U97),N97:U97,0)),TRUE)),0)</f>
        <v>12000</v>
      </c>
      <c r="Y97" s="35"/>
      <c r="Z97" s="7" t="str">
        <f t="shared" si="10"/>
        <v>D-LCCP</v>
      </c>
      <c r="AA97" s="6" t="str">
        <f t="shared" si="8"/>
        <v>LCCPs X(4)-Cl%</v>
      </c>
      <c r="AB97" s="6" t="str">
        <f t="shared" si="7"/>
        <v>C19</v>
      </c>
      <c r="AC97" s="6" t="str">
        <f t="shared" si="7"/>
        <v>LCCP</v>
      </c>
      <c r="AD97" s="6" t="str">
        <f t="shared" si="7"/>
        <v>C19H31Cl9</v>
      </c>
      <c r="AE97" s="4">
        <f t="shared" ca="1" si="9"/>
        <v>12000</v>
      </c>
      <c r="AF97" s="35"/>
    </row>
    <row r="98" spans="1:32" x14ac:dyDescent="0.2">
      <c r="A98" s="21" t="s">
        <v>122</v>
      </c>
      <c r="B98" s="22" t="s">
        <v>134</v>
      </c>
      <c r="C98" s="22" t="s">
        <v>30</v>
      </c>
      <c r="D98" s="22" t="s">
        <v>101</v>
      </c>
      <c r="E98" s="20" t="s">
        <v>80</v>
      </c>
      <c r="F98" s="19">
        <v>0.125</v>
      </c>
      <c r="G98" s="23">
        <v>0.25</v>
      </c>
      <c r="H98" s="23">
        <v>0.5</v>
      </c>
      <c r="I98" s="23">
        <v>1</v>
      </c>
      <c r="J98" s="23">
        <v>2</v>
      </c>
      <c r="K98" s="23">
        <v>4</v>
      </c>
      <c r="L98" s="23">
        <v>8</v>
      </c>
      <c r="M98" s="20">
        <v>16</v>
      </c>
      <c r="N98" s="23">
        <v>4300</v>
      </c>
      <c r="O98" s="23">
        <v>8600</v>
      </c>
      <c r="P98" s="23">
        <v>17200</v>
      </c>
      <c r="Q98" s="23">
        <v>34400</v>
      </c>
      <c r="R98" s="23">
        <v>68800</v>
      </c>
      <c r="S98" s="23">
        <v>137600</v>
      </c>
      <c r="T98" s="23">
        <v>275200</v>
      </c>
      <c r="U98" s="20">
        <v>550400</v>
      </c>
      <c r="V98" s="23">
        <f ca="1">RSQ(INDIRECT(ADDRESS(ROW(),COLUMN()-9+MATCH(MIN(N98:U98),N98:U98,0)),TRUE):INDIRECT(ADDRESS(ROW(),COLUMN()-9+MATCH(MAX(N98:U98),N98:U98,0)),TRUE),INDIRECT(ADDRESS(ROW(),COLUMN()-17+MATCH(MIN(N98:U98),N98:U98,0)),TRUE):INDIRECT(ADDRESS(ROW(),COLUMN()-17+MATCH(MAX(N98:U98),N98:U98,0)),TRUE))</f>
        <v>0.99999999999999956</v>
      </c>
      <c r="W98" s="40">
        <f ca="1">ROUND(SLOPE(INDIRECT(ADDRESS(ROW(),COLUMN()-10+MATCH(MIN(N98:U98),N98:U98,0)),TRUE):INDIRECT(ADDRESS(ROW(),COLUMN()-10+MATCH(MAX(N98:U98),N98:U98,0)),TRUE),INDIRECT(ADDRESS(ROW(),COLUMN()-18+MATCH(MIN(N98:U98),N98:U98,0)),TRUE):INDIRECT(ADDRESS(ROW(),COLUMN()-18+MATCH(MAX(N98:U98),N98:U98,0)),TRUE)),0)</f>
        <v>34400</v>
      </c>
      <c r="Y98" s="35"/>
      <c r="Z98" s="7" t="str">
        <f t="shared" si="10"/>
        <v>D-LCCP</v>
      </c>
      <c r="AA98" s="6" t="str">
        <f t="shared" si="8"/>
        <v>LCCPs X(4)-Cl%</v>
      </c>
      <c r="AB98" s="6" t="str">
        <f t="shared" si="7"/>
        <v>C19</v>
      </c>
      <c r="AC98" s="6" t="str">
        <f t="shared" si="7"/>
        <v>LCCP</v>
      </c>
      <c r="AD98" s="6" t="str">
        <f t="shared" si="7"/>
        <v>C19H30Cl10</v>
      </c>
      <c r="AE98" s="4">
        <f t="shared" ca="1" si="9"/>
        <v>34400</v>
      </c>
      <c r="AF98" s="35"/>
    </row>
    <row r="99" spans="1:32" x14ac:dyDescent="0.2">
      <c r="A99" s="21" t="s">
        <v>122</v>
      </c>
      <c r="B99" s="22" t="s">
        <v>134</v>
      </c>
      <c r="C99" s="22" t="s">
        <v>30</v>
      </c>
      <c r="D99" s="22" t="s">
        <v>101</v>
      </c>
      <c r="E99" s="20" t="s">
        <v>81</v>
      </c>
      <c r="F99" s="19">
        <v>0.125</v>
      </c>
      <c r="G99" s="23">
        <v>0.25</v>
      </c>
      <c r="H99" s="23">
        <v>0.5</v>
      </c>
      <c r="I99" s="23">
        <v>1</v>
      </c>
      <c r="J99" s="23">
        <v>2</v>
      </c>
      <c r="K99" s="23">
        <v>4</v>
      </c>
      <c r="L99" s="23">
        <v>8</v>
      </c>
      <c r="M99" s="20">
        <v>16</v>
      </c>
      <c r="N99" s="23">
        <v>8900</v>
      </c>
      <c r="O99" s="23">
        <v>17800</v>
      </c>
      <c r="P99" s="23">
        <v>35600</v>
      </c>
      <c r="Q99" s="23">
        <v>71200</v>
      </c>
      <c r="R99" s="23">
        <v>142400</v>
      </c>
      <c r="S99" s="23">
        <v>284800</v>
      </c>
      <c r="T99" s="23">
        <v>569600</v>
      </c>
      <c r="U99" s="20">
        <v>1139200</v>
      </c>
      <c r="V99" s="23">
        <f ca="1">RSQ(INDIRECT(ADDRESS(ROW(),COLUMN()-9+MATCH(MIN(N99:U99),N99:U99,0)),TRUE):INDIRECT(ADDRESS(ROW(),COLUMN()-9+MATCH(MAX(N99:U99),N99:U99,0)),TRUE),INDIRECT(ADDRESS(ROW(),COLUMN()-17+MATCH(MIN(N99:U99),N99:U99,0)),TRUE):INDIRECT(ADDRESS(ROW(),COLUMN()-17+MATCH(MAX(N99:U99),N99:U99,0)),TRUE))</f>
        <v>1</v>
      </c>
      <c r="W99" s="40">
        <f ca="1">ROUND(SLOPE(INDIRECT(ADDRESS(ROW(),COLUMN()-10+MATCH(MIN(N99:U99),N99:U99,0)),TRUE):INDIRECT(ADDRESS(ROW(),COLUMN()-10+MATCH(MAX(N99:U99),N99:U99,0)),TRUE),INDIRECT(ADDRESS(ROW(),COLUMN()-18+MATCH(MIN(N99:U99),N99:U99,0)),TRUE):INDIRECT(ADDRESS(ROW(),COLUMN()-18+MATCH(MAX(N99:U99),N99:U99,0)),TRUE)),0)</f>
        <v>71200</v>
      </c>
      <c r="Y99" s="35"/>
      <c r="Z99" s="7" t="str">
        <f t="shared" si="10"/>
        <v>D-LCCP</v>
      </c>
      <c r="AA99" s="6" t="str">
        <f t="shared" si="8"/>
        <v>LCCPs X(4)-Cl%</v>
      </c>
      <c r="AB99" s="6" t="str">
        <f t="shared" si="7"/>
        <v>C19</v>
      </c>
      <c r="AC99" s="6" t="str">
        <f t="shared" si="7"/>
        <v>LCCP</v>
      </c>
      <c r="AD99" s="6" t="str">
        <f t="shared" si="7"/>
        <v>C19H29Cl11</v>
      </c>
      <c r="AE99" s="4">
        <f t="shared" ca="1" si="9"/>
        <v>71200</v>
      </c>
      <c r="AF99" s="35"/>
    </row>
    <row r="100" spans="1:32" x14ac:dyDescent="0.2">
      <c r="A100" s="21" t="s">
        <v>122</v>
      </c>
      <c r="B100" s="22" t="s">
        <v>134</v>
      </c>
      <c r="C100" s="22" t="s">
        <v>30</v>
      </c>
      <c r="D100" s="22" t="s">
        <v>101</v>
      </c>
      <c r="E100" s="20" t="s">
        <v>82</v>
      </c>
      <c r="F100" s="19">
        <v>0.125</v>
      </c>
      <c r="G100" s="23">
        <v>0.25</v>
      </c>
      <c r="H100" s="23">
        <v>0.5</v>
      </c>
      <c r="I100" s="23">
        <v>1</v>
      </c>
      <c r="J100" s="23">
        <v>2</v>
      </c>
      <c r="K100" s="23">
        <v>4</v>
      </c>
      <c r="L100" s="23">
        <v>8</v>
      </c>
      <c r="M100" s="20">
        <v>16</v>
      </c>
      <c r="N100" s="23">
        <v>6500</v>
      </c>
      <c r="O100" s="23">
        <v>13000</v>
      </c>
      <c r="P100" s="23">
        <v>26000</v>
      </c>
      <c r="Q100" s="23">
        <v>52000</v>
      </c>
      <c r="R100" s="23">
        <v>104000</v>
      </c>
      <c r="S100" s="23">
        <v>208000</v>
      </c>
      <c r="T100" s="23">
        <v>416000</v>
      </c>
      <c r="U100" s="20">
        <v>832000</v>
      </c>
      <c r="V100" s="23">
        <f ca="1">RSQ(INDIRECT(ADDRESS(ROW(),COLUMN()-9+MATCH(MIN(N100:U100),N100:U100,0)),TRUE):INDIRECT(ADDRESS(ROW(),COLUMN()-9+MATCH(MAX(N100:U100),N100:U100,0)),TRUE),INDIRECT(ADDRESS(ROW(),COLUMN()-17+MATCH(MIN(N100:U100),N100:U100,0)),TRUE):INDIRECT(ADDRESS(ROW(),COLUMN()-17+MATCH(MAX(N100:U100),N100:U100,0)),TRUE))</f>
        <v>0.99999999999999978</v>
      </c>
      <c r="W100" s="40">
        <f ca="1">ROUND(SLOPE(INDIRECT(ADDRESS(ROW(),COLUMN()-10+MATCH(MIN(N100:U100),N100:U100,0)),TRUE):INDIRECT(ADDRESS(ROW(),COLUMN()-10+MATCH(MAX(N100:U100),N100:U100,0)),TRUE),INDIRECT(ADDRESS(ROW(),COLUMN()-18+MATCH(MIN(N100:U100),N100:U100,0)),TRUE):INDIRECT(ADDRESS(ROW(),COLUMN()-18+MATCH(MAX(N100:U100),N100:U100,0)),TRUE)),0)</f>
        <v>52000</v>
      </c>
      <c r="Y100" s="35"/>
      <c r="Z100" s="7" t="str">
        <f t="shared" si="10"/>
        <v>D-LCCP</v>
      </c>
      <c r="AA100" s="6" t="str">
        <f t="shared" si="8"/>
        <v>LCCPs X(4)-Cl%</v>
      </c>
      <c r="AB100" s="6" t="str">
        <f t="shared" ref="AB100:AD131" si="11">C100</f>
        <v>C19</v>
      </c>
      <c r="AC100" s="6" t="str">
        <f t="shared" si="11"/>
        <v>LCCP</v>
      </c>
      <c r="AD100" s="6" t="str">
        <f t="shared" si="11"/>
        <v>C19H28Cl12</v>
      </c>
      <c r="AE100" s="4">
        <f t="shared" ca="1" si="9"/>
        <v>52000</v>
      </c>
      <c r="AF100" s="35"/>
    </row>
    <row r="101" spans="1:32" x14ac:dyDescent="0.2">
      <c r="A101" s="21" t="s">
        <v>122</v>
      </c>
      <c r="B101" s="22" t="s">
        <v>134</v>
      </c>
      <c r="C101" s="22" t="s">
        <v>30</v>
      </c>
      <c r="D101" s="22" t="s">
        <v>101</v>
      </c>
      <c r="E101" s="20" t="s">
        <v>83</v>
      </c>
      <c r="F101" s="25">
        <v>0.125</v>
      </c>
      <c r="G101" s="26">
        <v>0.25</v>
      </c>
      <c r="H101" s="26">
        <v>0.5</v>
      </c>
      <c r="I101" s="26">
        <v>1</v>
      </c>
      <c r="J101" s="26">
        <v>2</v>
      </c>
      <c r="K101" s="26">
        <v>4</v>
      </c>
      <c r="L101" s="26">
        <v>8</v>
      </c>
      <c r="M101" s="24">
        <v>16</v>
      </c>
      <c r="N101" s="23"/>
      <c r="O101" s="23">
        <v>2400</v>
      </c>
      <c r="P101" s="23">
        <v>4800</v>
      </c>
      <c r="Q101" s="23">
        <v>9600</v>
      </c>
      <c r="R101" s="23">
        <v>19200</v>
      </c>
      <c r="S101" s="23">
        <v>38400</v>
      </c>
      <c r="T101" s="23">
        <v>76800</v>
      </c>
      <c r="U101" s="20">
        <v>153600</v>
      </c>
      <c r="V101" s="23">
        <f ca="1">RSQ(INDIRECT(ADDRESS(ROW(),COLUMN()-9+MATCH(MIN(N101:U101),N101:U101,0)),TRUE):INDIRECT(ADDRESS(ROW(),COLUMN()-9+MATCH(MAX(N101:U101),N101:U101,0)),TRUE),INDIRECT(ADDRESS(ROW(),COLUMN()-17+MATCH(MIN(N101:U101),N101:U101,0)),TRUE):INDIRECT(ADDRESS(ROW(),COLUMN()-17+MATCH(MAX(N101:U101),N101:U101,0)),TRUE))</f>
        <v>1</v>
      </c>
      <c r="W101" s="40">
        <f ca="1">ROUND(SLOPE(INDIRECT(ADDRESS(ROW(),COLUMN()-10+MATCH(MIN(N101:U101),N101:U101,0)),TRUE):INDIRECT(ADDRESS(ROW(),COLUMN()-10+MATCH(MAX(N101:U101),N101:U101,0)),TRUE),INDIRECT(ADDRESS(ROW(),COLUMN()-18+MATCH(MIN(N101:U101),N101:U101,0)),TRUE):INDIRECT(ADDRESS(ROW(),COLUMN()-18+MATCH(MAX(N101:U101),N101:U101,0)),TRUE)),0)</f>
        <v>9600</v>
      </c>
      <c r="Y101" s="35"/>
      <c r="Z101" s="7" t="str">
        <f t="shared" si="10"/>
        <v>D-LCCP</v>
      </c>
      <c r="AA101" s="6" t="str">
        <f t="shared" si="8"/>
        <v>LCCPs X(4)-Cl%</v>
      </c>
      <c r="AB101" s="6" t="str">
        <f t="shared" si="11"/>
        <v>C19</v>
      </c>
      <c r="AC101" s="6" t="str">
        <f t="shared" si="11"/>
        <v>LCCP</v>
      </c>
      <c r="AD101" s="6" t="str">
        <f t="shared" si="11"/>
        <v>C19H27Cl13</v>
      </c>
      <c r="AE101" s="4">
        <f t="shared" ca="1" si="9"/>
        <v>9600</v>
      </c>
      <c r="AF101" s="35"/>
    </row>
    <row r="102" spans="1:32" x14ac:dyDescent="0.2">
      <c r="A102" s="21" t="s">
        <v>122</v>
      </c>
      <c r="B102" s="22" t="s">
        <v>134</v>
      </c>
      <c r="C102" s="22" t="s">
        <v>31</v>
      </c>
      <c r="D102" s="22" t="s">
        <v>101</v>
      </c>
      <c r="E102" s="20" t="s">
        <v>84</v>
      </c>
      <c r="F102" s="28">
        <v>0.125</v>
      </c>
      <c r="G102" s="29">
        <v>0.25</v>
      </c>
      <c r="H102" s="29">
        <v>0.5</v>
      </c>
      <c r="I102" s="29">
        <v>1</v>
      </c>
      <c r="J102" s="29">
        <v>2</v>
      </c>
      <c r="K102" s="29">
        <v>4</v>
      </c>
      <c r="L102" s="29">
        <v>8</v>
      </c>
      <c r="M102" s="27">
        <v>16</v>
      </c>
      <c r="N102" s="23"/>
      <c r="O102" s="23"/>
      <c r="P102" s="23"/>
      <c r="Q102" s="23"/>
      <c r="R102" s="23"/>
      <c r="S102" s="23"/>
      <c r="T102" s="23"/>
      <c r="U102" s="20"/>
      <c r="V102" s="23" t="e">
        <f ca="1">RSQ(INDIRECT(ADDRESS(ROW(),COLUMN()-9+MATCH(MIN(N102:U102),N102:U102,0)),TRUE):INDIRECT(ADDRESS(ROW(),COLUMN()-9+MATCH(MAX(N102:U102),N102:U102,0)),TRUE),INDIRECT(ADDRESS(ROW(),COLUMN()-17+MATCH(MIN(N102:U102),N102:U102,0)),TRUE):INDIRECT(ADDRESS(ROW(),COLUMN()-17+MATCH(MAX(N102:U102),N102:U102,0)),TRUE))</f>
        <v>#N/A</v>
      </c>
      <c r="W102" s="40" t="e">
        <f ca="1">ROUND(SLOPE(INDIRECT(ADDRESS(ROW(),COLUMN()-10+MATCH(MIN(N102:U102),N102:U102,0)),TRUE):INDIRECT(ADDRESS(ROW(),COLUMN()-10+MATCH(MAX(N102:U102),N102:U102,0)),TRUE),INDIRECT(ADDRESS(ROW(),COLUMN()-18+MATCH(MIN(N102:U102),N102:U102,0)),TRUE):INDIRECT(ADDRESS(ROW(),COLUMN()-18+MATCH(MAX(N102:U102),N102:U102,0)),TRUE)),0)</f>
        <v>#N/A</v>
      </c>
      <c r="Y102" s="35"/>
      <c r="Z102" s="7" t="str">
        <f t="shared" si="10"/>
        <v>D-LCCP</v>
      </c>
      <c r="AA102" s="6" t="str">
        <f t="shared" si="8"/>
        <v>LCCPs X(4)-Cl%</v>
      </c>
      <c r="AB102" s="6" t="str">
        <f t="shared" si="11"/>
        <v>C20</v>
      </c>
      <c r="AC102" s="6" t="str">
        <f t="shared" si="11"/>
        <v>LCCP</v>
      </c>
      <c r="AD102" s="6" t="str">
        <f t="shared" si="11"/>
        <v>C20H35Cl7</v>
      </c>
      <c r="AE102" s="4">
        <f t="shared" ca="1" si="9"/>
        <v>0</v>
      </c>
      <c r="AF102" s="35"/>
    </row>
    <row r="103" spans="1:32" x14ac:dyDescent="0.2">
      <c r="A103" s="21" t="s">
        <v>122</v>
      </c>
      <c r="B103" s="22" t="s">
        <v>134</v>
      </c>
      <c r="C103" s="22" t="s">
        <v>31</v>
      </c>
      <c r="D103" s="22" t="s">
        <v>101</v>
      </c>
      <c r="E103" s="20" t="s">
        <v>85</v>
      </c>
      <c r="F103" s="19">
        <v>0.125</v>
      </c>
      <c r="G103" s="23">
        <v>0.25</v>
      </c>
      <c r="H103" s="23">
        <v>0.5</v>
      </c>
      <c r="I103" s="23">
        <v>1</v>
      </c>
      <c r="J103" s="23">
        <v>2</v>
      </c>
      <c r="K103" s="23">
        <v>4</v>
      </c>
      <c r="L103" s="23">
        <v>8</v>
      </c>
      <c r="M103" s="20">
        <v>16</v>
      </c>
      <c r="N103" s="23"/>
      <c r="O103" s="23"/>
      <c r="P103" s="23"/>
      <c r="Q103" s="23"/>
      <c r="R103" s="23"/>
      <c r="S103" s="23"/>
      <c r="T103" s="23"/>
      <c r="U103" s="20"/>
      <c r="V103" s="23" t="e">
        <f ca="1">RSQ(INDIRECT(ADDRESS(ROW(),COLUMN()-9+MATCH(MIN(N103:U103),N103:U103,0)),TRUE):INDIRECT(ADDRESS(ROW(),COLUMN()-9+MATCH(MAX(N103:U103),N103:U103,0)),TRUE),INDIRECT(ADDRESS(ROW(),COLUMN()-17+MATCH(MIN(N103:U103),N103:U103,0)),TRUE):INDIRECT(ADDRESS(ROW(),COLUMN()-17+MATCH(MAX(N103:U103),N103:U103,0)),TRUE))</f>
        <v>#N/A</v>
      </c>
      <c r="W103" s="40" t="e">
        <f ca="1">ROUND(SLOPE(INDIRECT(ADDRESS(ROW(),COLUMN()-10+MATCH(MIN(N103:U103),N103:U103,0)),TRUE):INDIRECT(ADDRESS(ROW(),COLUMN()-10+MATCH(MAX(N103:U103),N103:U103,0)),TRUE),INDIRECT(ADDRESS(ROW(),COLUMN()-18+MATCH(MIN(N103:U103),N103:U103,0)),TRUE):INDIRECT(ADDRESS(ROW(),COLUMN()-18+MATCH(MAX(N103:U103),N103:U103,0)),TRUE)),0)</f>
        <v>#N/A</v>
      </c>
      <c r="Y103" s="35"/>
      <c r="Z103" s="7" t="str">
        <f t="shared" si="10"/>
        <v>D-LCCP</v>
      </c>
      <c r="AA103" s="6" t="str">
        <f t="shared" si="8"/>
        <v>LCCPs X(4)-Cl%</v>
      </c>
      <c r="AB103" s="6" t="str">
        <f t="shared" si="11"/>
        <v>C20</v>
      </c>
      <c r="AC103" s="6" t="str">
        <f t="shared" si="11"/>
        <v>LCCP</v>
      </c>
      <c r="AD103" s="6" t="str">
        <f t="shared" si="11"/>
        <v>C20H34Cl8</v>
      </c>
      <c r="AE103" s="4">
        <f t="shared" ca="1" si="9"/>
        <v>0</v>
      </c>
      <c r="AF103" s="35"/>
    </row>
    <row r="104" spans="1:32" x14ac:dyDescent="0.2">
      <c r="A104" s="21" t="s">
        <v>122</v>
      </c>
      <c r="B104" s="22" t="s">
        <v>134</v>
      </c>
      <c r="C104" s="22" t="s">
        <v>31</v>
      </c>
      <c r="D104" s="22" t="s">
        <v>101</v>
      </c>
      <c r="E104" s="20" t="s">
        <v>86</v>
      </c>
      <c r="F104" s="19">
        <v>0.125</v>
      </c>
      <c r="G104" s="23">
        <v>0.25</v>
      </c>
      <c r="H104" s="23">
        <v>0.5</v>
      </c>
      <c r="I104" s="23">
        <v>1</v>
      </c>
      <c r="J104" s="23">
        <v>2</v>
      </c>
      <c r="K104" s="23">
        <v>4</v>
      </c>
      <c r="L104" s="23">
        <v>8</v>
      </c>
      <c r="M104" s="20">
        <v>16</v>
      </c>
      <c r="N104" s="23"/>
      <c r="O104" s="23">
        <v>3000</v>
      </c>
      <c r="P104" s="23">
        <v>6000</v>
      </c>
      <c r="Q104" s="23">
        <v>12000</v>
      </c>
      <c r="R104" s="23">
        <v>24000</v>
      </c>
      <c r="S104" s="23">
        <v>48000</v>
      </c>
      <c r="T104" s="23">
        <v>96000</v>
      </c>
      <c r="U104" s="20">
        <v>192000</v>
      </c>
      <c r="V104" s="23">
        <f ca="1">RSQ(INDIRECT(ADDRESS(ROW(),COLUMN()-9+MATCH(MIN(N104:U104),N104:U104,0)),TRUE):INDIRECT(ADDRESS(ROW(),COLUMN()-9+MATCH(MAX(N104:U104),N104:U104,0)),TRUE),INDIRECT(ADDRESS(ROW(),COLUMN()-17+MATCH(MIN(N104:U104),N104:U104,0)),TRUE):INDIRECT(ADDRESS(ROW(),COLUMN()-17+MATCH(MAX(N104:U104),N104:U104,0)),TRUE))</f>
        <v>1</v>
      </c>
      <c r="W104" s="40">
        <f ca="1">ROUND(SLOPE(INDIRECT(ADDRESS(ROW(),COLUMN()-10+MATCH(MIN(N104:U104),N104:U104,0)),TRUE):INDIRECT(ADDRESS(ROW(),COLUMN()-10+MATCH(MAX(N104:U104),N104:U104,0)),TRUE),INDIRECT(ADDRESS(ROW(),COLUMN()-18+MATCH(MIN(N104:U104),N104:U104,0)),TRUE):INDIRECT(ADDRESS(ROW(),COLUMN()-18+MATCH(MAX(N104:U104),N104:U104,0)),TRUE)),0)</f>
        <v>12000</v>
      </c>
      <c r="Y104" s="35"/>
      <c r="Z104" s="7" t="str">
        <f t="shared" si="10"/>
        <v>D-LCCP</v>
      </c>
      <c r="AA104" s="6" t="str">
        <f t="shared" si="8"/>
        <v>LCCPs X(4)-Cl%</v>
      </c>
      <c r="AB104" s="6" t="str">
        <f t="shared" si="11"/>
        <v>C20</v>
      </c>
      <c r="AC104" s="6" t="str">
        <f t="shared" si="11"/>
        <v>LCCP</v>
      </c>
      <c r="AD104" s="6" t="str">
        <f t="shared" si="11"/>
        <v>C20H33Cl9</v>
      </c>
      <c r="AE104" s="4">
        <f t="shared" ca="1" si="9"/>
        <v>12000</v>
      </c>
      <c r="AF104" s="35"/>
    </row>
    <row r="105" spans="1:32" x14ac:dyDescent="0.2">
      <c r="A105" s="21" t="s">
        <v>122</v>
      </c>
      <c r="B105" s="22" t="s">
        <v>134</v>
      </c>
      <c r="C105" s="22" t="s">
        <v>31</v>
      </c>
      <c r="D105" s="22" t="s">
        <v>101</v>
      </c>
      <c r="E105" s="20" t="s">
        <v>87</v>
      </c>
      <c r="F105" s="19">
        <v>0.125</v>
      </c>
      <c r="G105" s="23">
        <v>0.25</v>
      </c>
      <c r="H105" s="23">
        <v>0.5</v>
      </c>
      <c r="I105" s="23">
        <v>1</v>
      </c>
      <c r="J105" s="23">
        <v>2</v>
      </c>
      <c r="K105" s="23">
        <v>4</v>
      </c>
      <c r="L105" s="23">
        <v>8</v>
      </c>
      <c r="M105" s="20">
        <v>16</v>
      </c>
      <c r="N105" s="23">
        <v>4900</v>
      </c>
      <c r="O105" s="23">
        <v>9800</v>
      </c>
      <c r="P105" s="23">
        <v>19600</v>
      </c>
      <c r="Q105" s="23">
        <v>39200</v>
      </c>
      <c r="R105" s="23">
        <v>78400</v>
      </c>
      <c r="S105" s="23">
        <v>156800</v>
      </c>
      <c r="T105" s="23">
        <v>313600</v>
      </c>
      <c r="U105" s="20">
        <v>627200</v>
      </c>
      <c r="V105" s="23">
        <f ca="1">RSQ(INDIRECT(ADDRESS(ROW(),COLUMN()-9+MATCH(MIN(N105:U105),N105:U105,0)),TRUE):INDIRECT(ADDRESS(ROW(),COLUMN()-9+MATCH(MAX(N105:U105),N105:U105,0)),TRUE),INDIRECT(ADDRESS(ROW(),COLUMN()-17+MATCH(MIN(N105:U105),N105:U105,0)),TRUE):INDIRECT(ADDRESS(ROW(),COLUMN()-17+MATCH(MAX(N105:U105),N105:U105,0)),TRUE))</f>
        <v>1</v>
      </c>
      <c r="W105" s="40">
        <f ca="1">ROUND(SLOPE(INDIRECT(ADDRESS(ROW(),COLUMN()-10+MATCH(MIN(N105:U105),N105:U105,0)),TRUE):INDIRECT(ADDRESS(ROW(),COLUMN()-10+MATCH(MAX(N105:U105),N105:U105,0)),TRUE),INDIRECT(ADDRESS(ROW(),COLUMN()-18+MATCH(MIN(N105:U105),N105:U105,0)),TRUE):INDIRECT(ADDRESS(ROW(),COLUMN()-18+MATCH(MAX(N105:U105),N105:U105,0)),TRUE)),0)</f>
        <v>39200</v>
      </c>
      <c r="Y105" s="35"/>
      <c r="Z105" s="7" t="str">
        <f t="shared" si="10"/>
        <v>D-LCCP</v>
      </c>
      <c r="AA105" s="6" t="str">
        <f t="shared" si="8"/>
        <v>LCCPs X(4)-Cl%</v>
      </c>
      <c r="AB105" s="6" t="str">
        <f t="shared" si="11"/>
        <v>C20</v>
      </c>
      <c r="AC105" s="6" t="str">
        <f t="shared" si="11"/>
        <v>LCCP</v>
      </c>
      <c r="AD105" s="6" t="str">
        <f t="shared" si="11"/>
        <v>C20H32Cl10</v>
      </c>
      <c r="AE105" s="4">
        <f t="shared" ca="1" si="9"/>
        <v>39200</v>
      </c>
      <c r="AF105" s="35"/>
    </row>
    <row r="106" spans="1:32" x14ac:dyDescent="0.2">
      <c r="A106" s="21" t="s">
        <v>122</v>
      </c>
      <c r="B106" s="22" t="s">
        <v>134</v>
      </c>
      <c r="C106" s="22" t="s">
        <v>31</v>
      </c>
      <c r="D106" s="22" t="s">
        <v>101</v>
      </c>
      <c r="E106" s="20" t="s">
        <v>88</v>
      </c>
      <c r="F106" s="19">
        <v>0.125</v>
      </c>
      <c r="G106" s="23">
        <v>0.25</v>
      </c>
      <c r="H106" s="23">
        <v>0.5</v>
      </c>
      <c r="I106" s="23">
        <v>1</v>
      </c>
      <c r="J106" s="23">
        <v>2</v>
      </c>
      <c r="K106" s="23">
        <v>4</v>
      </c>
      <c r="L106" s="23">
        <v>8</v>
      </c>
      <c r="M106" s="20">
        <v>16</v>
      </c>
      <c r="N106" s="23">
        <v>9900</v>
      </c>
      <c r="O106" s="23">
        <v>19800</v>
      </c>
      <c r="P106" s="23">
        <v>39600</v>
      </c>
      <c r="Q106" s="23">
        <v>79200</v>
      </c>
      <c r="R106" s="23">
        <v>158400</v>
      </c>
      <c r="S106" s="23">
        <v>316800</v>
      </c>
      <c r="T106" s="23">
        <v>633600</v>
      </c>
      <c r="U106" s="20">
        <v>1267200</v>
      </c>
      <c r="V106" s="23">
        <f ca="1">RSQ(INDIRECT(ADDRESS(ROW(),COLUMN()-9+MATCH(MIN(N106:U106),N106:U106,0)),TRUE):INDIRECT(ADDRESS(ROW(),COLUMN()-9+MATCH(MAX(N106:U106),N106:U106,0)),TRUE),INDIRECT(ADDRESS(ROW(),COLUMN()-17+MATCH(MIN(N106:U106),N106:U106,0)),TRUE):INDIRECT(ADDRESS(ROW(),COLUMN()-17+MATCH(MAX(N106:U106),N106:U106,0)),TRUE))</f>
        <v>1</v>
      </c>
      <c r="W106" s="40">
        <f ca="1">ROUND(SLOPE(INDIRECT(ADDRESS(ROW(),COLUMN()-10+MATCH(MIN(N106:U106),N106:U106,0)),TRUE):INDIRECT(ADDRESS(ROW(),COLUMN()-10+MATCH(MAX(N106:U106),N106:U106,0)),TRUE),INDIRECT(ADDRESS(ROW(),COLUMN()-18+MATCH(MIN(N106:U106),N106:U106,0)),TRUE):INDIRECT(ADDRESS(ROW(),COLUMN()-18+MATCH(MAX(N106:U106),N106:U106,0)),TRUE)),0)</f>
        <v>79200</v>
      </c>
      <c r="Y106" s="35"/>
      <c r="Z106" s="7" t="str">
        <f t="shared" si="10"/>
        <v>D-LCCP</v>
      </c>
      <c r="AA106" s="6" t="str">
        <f t="shared" si="8"/>
        <v>LCCPs X(4)-Cl%</v>
      </c>
      <c r="AB106" s="6" t="str">
        <f t="shared" si="11"/>
        <v>C20</v>
      </c>
      <c r="AC106" s="6" t="str">
        <f t="shared" si="11"/>
        <v>LCCP</v>
      </c>
      <c r="AD106" s="6" t="str">
        <f t="shared" si="11"/>
        <v>C20H31Cl11</v>
      </c>
      <c r="AE106" s="4">
        <f t="shared" ca="1" si="9"/>
        <v>79200</v>
      </c>
      <c r="AF106" s="35"/>
    </row>
    <row r="107" spans="1:32" x14ac:dyDescent="0.2">
      <c r="A107" s="21" t="s">
        <v>122</v>
      </c>
      <c r="B107" s="22" t="s">
        <v>134</v>
      </c>
      <c r="C107" s="22" t="s">
        <v>31</v>
      </c>
      <c r="D107" s="22" t="s">
        <v>101</v>
      </c>
      <c r="E107" s="20" t="s">
        <v>89</v>
      </c>
      <c r="F107" s="19">
        <v>0.125</v>
      </c>
      <c r="G107" s="23">
        <v>0.25</v>
      </c>
      <c r="H107" s="23">
        <v>0.5</v>
      </c>
      <c r="I107" s="23">
        <v>1</v>
      </c>
      <c r="J107" s="23">
        <v>2</v>
      </c>
      <c r="K107" s="23">
        <v>4</v>
      </c>
      <c r="L107" s="23">
        <v>8</v>
      </c>
      <c r="M107" s="20">
        <v>16</v>
      </c>
      <c r="N107" s="23">
        <v>8450</v>
      </c>
      <c r="O107" s="23">
        <v>16900</v>
      </c>
      <c r="P107" s="23">
        <v>33800</v>
      </c>
      <c r="Q107" s="23">
        <v>67600</v>
      </c>
      <c r="R107" s="23">
        <v>135200</v>
      </c>
      <c r="S107" s="23">
        <v>270400</v>
      </c>
      <c r="T107" s="23">
        <v>540800</v>
      </c>
      <c r="U107" s="20">
        <v>1081600</v>
      </c>
      <c r="V107" s="23">
        <f ca="1">RSQ(INDIRECT(ADDRESS(ROW(),COLUMN()-9+MATCH(MIN(N107:U107),N107:U107,0)),TRUE):INDIRECT(ADDRESS(ROW(),COLUMN()-9+MATCH(MAX(N107:U107),N107:U107,0)),TRUE),INDIRECT(ADDRESS(ROW(),COLUMN()-17+MATCH(MIN(N107:U107),N107:U107,0)),TRUE):INDIRECT(ADDRESS(ROW(),COLUMN()-17+MATCH(MAX(N107:U107),N107:U107,0)),TRUE))</f>
        <v>1</v>
      </c>
      <c r="W107" s="40">
        <f ca="1">ROUND(SLOPE(INDIRECT(ADDRESS(ROW(),COLUMN()-10+MATCH(MIN(N107:U107),N107:U107,0)),TRUE):INDIRECT(ADDRESS(ROW(),COLUMN()-10+MATCH(MAX(N107:U107),N107:U107,0)),TRUE),INDIRECT(ADDRESS(ROW(),COLUMN()-18+MATCH(MIN(N107:U107),N107:U107,0)),TRUE):INDIRECT(ADDRESS(ROW(),COLUMN()-18+MATCH(MAX(N107:U107),N107:U107,0)),TRUE)),0)</f>
        <v>67600</v>
      </c>
      <c r="Y107" s="35"/>
      <c r="Z107" s="7" t="str">
        <f t="shared" si="10"/>
        <v>D-LCCP</v>
      </c>
      <c r="AA107" s="6" t="str">
        <f t="shared" si="8"/>
        <v>LCCPs X(4)-Cl%</v>
      </c>
      <c r="AB107" s="6" t="str">
        <f t="shared" si="11"/>
        <v>C20</v>
      </c>
      <c r="AC107" s="6" t="str">
        <f t="shared" si="11"/>
        <v>LCCP</v>
      </c>
      <c r="AD107" s="6" t="str">
        <f t="shared" si="11"/>
        <v>C20H30Cl12</v>
      </c>
      <c r="AE107" s="4">
        <f t="shared" ca="1" si="9"/>
        <v>67600</v>
      </c>
      <c r="AF107" s="35"/>
    </row>
    <row r="108" spans="1:32" x14ac:dyDescent="0.2">
      <c r="A108" s="21" t="s">
        <v>122</v>
      </c>
      <c r="B108" s="22" t="s">
        <v>134</v>
      </c>
      <c r="C108" s="22" t="s">
        <v>31</v>
      </c>
      <c r="D108" s="22" t="s">
        <v>101</v>
      </c>
      <c r="E108" s="20" t="s">
        <v>90</v>
      </c>
      <c r="F108" s="25">
        <v>0.125</v>
      </c>
      <c r="G108" s="26">
        <v>0.25</v>
      </c>
      <c r="H108" s="26">
        <v>0.5</v>
      </c>
      <c r="I108" s="26">
        <v>1</v>
      </c>
      <c r="J108" s="26">
        <v>2</v>
      </c>
      <c r="K108" s="26">
        <v>4</v>
      </c>
      <c r="L108" s="26">
        <v>8</v>
      </c>
      <c r="M108" s="24">
        <v>16</v>
      </c>
      <c r="N108" s="23">
        <v>4300</v>
      </c>
      <c r="O108" s="23">
        <v>8600</v>
      </c>
      <c r="P108" s="23">
        <v>17200</v>
      </c>
      <c r="Q108" s="23">
        <v>34400</v>
      </c>
      <c r="R108" s="23">
        <v>68800</v>
      </c>
      <c r="S108" s="23">
        <v>137600</v>
      </c>
      <c r="T108" s="23">
        <v>275200</v>
      </c>
      <c r="U108" s="20">
        <v>550400</v>
      </c>
      <c r="V108" s="23">
        <f ca="1">RSQ(INDIRECT(ADDRESS(ROW(),COLUMN()-9+MATCH(MIN(N108:U108),N108:U108,0)),TRUE):INDIRECT(ADDRESS(ROW(),COLUMN()-9+MATCH(MAX(N108:U108),N108:U108,0)),TRUE),INDIRECT(ADDRESS(ROW(),COLUMN()-17+MATCH(MIN(N108:U108),N108:U108,0)),TRUE):INDIRECT(ADDRESS(ROW(),COLUMN()-17+MATCH(MAX(N108:U108),N108:U108,0)),TRUE))</f>
        <v>0.99999999999999956</v>
      </c>
      <c r="W108" s="40">
        <f ca="1">ROUND(SLOPE(INDIRECT(ADDRESS(ROW(),COLUMN()-10+MATCH(MIN(N108:U108),N108:U108,0)),TRUE):INDIRECT(ADDRESS(ROW(),COLUMN()-10+MATCH(MAX(N108:U108),N108:U108,0)),TRUE),INDIRECT(ADDRESS(ROW(),COLUMN()-18+MATCH(MIN(N108:U108),N108:U108,0)),TRUE):INDIRECT(ADDRESS(ROW(),COLUMN()-18+MATCH(MAX(N108:U108),N108:U108,0)),TRUE)),0)</f>
        <v>34400</v>
      </c>
      <c r="Y108" s="35"/>
      <c r="Z108" s="7" t="str">
        <f t="shared" si="10"/>
        <v>D-LCCP</v>
      </c>
      <c r="AA108" s="6" t="str">
        <f t="shared" si="8"/>
        <v>LCCPs X(4)-Cl%</v>
      </c>
      <c r="AB108" s="6" t="str">
        <f t="shared" si="11"/>
        <v>C20</v>
      </c>
      <c r="AC108" s="6" t="str">
        <f t="shared" si="11"/>
        <v>LCCP</v>
      </c>
      <c r="AD108" s="6" t="str">
        <f t="shared" si="11"/>
        <v>C20H29Cl13</v>
      </c>
      <c r="AE108" s="4">
        <f t="shared" ca="1" si="9"/>
        <v>34400</v>
      </c>
      <c r="AF108" s="35"/>
    </row>
    <row r="109" spans="1:32" x14ac:dyDescent="0.2">
      <c r="A109" s="21" t="s">
        <v>122</v>
      </c>
      <c r="B109" s="22" t="s">
        <v>134</v>
      </c>
      <c r="C109" s="22" t="s">
        <v>32</v>
      </c>
      <c r="D109" s="22" t="s">
        <v>101</v>
      </c>
      <c r="E109" s="20" t="s">
        <v>91</v>
      </c>
      <c r="F109" s="19">
        <v>0.125</v>
      </c>
      <c r="G109" s="23">
        <v>0.25</v>
      </c>
      <c r="H109" s="23">
        <v>0.5</v>
      </c>
      <c r="I109" s="23">
        <v>1</v>
      </c>
      <c r="J109" s="23">
        <v>2</v>
      </c>
      <c r="K109" s="23">
        <v>4</v>
      </c>
      <c r="L109" s="23">
        <v>8</v>
      </c>
      <c r="M109" s="20">
        <v>16</v>
      </c>
      <c r="N109" s="23"/>
      <c r="O109" s="23"/>
      <c r="P109" s="23"/>
      <c r="Q109" s="23"/>
      <c r="R109" s="23"/>
      <c r="S109" s="23"/>
      <c r="T109" s="23"/>
      <c r="U109" s="20"/>
      <c r="V109" s="23" t="e">
        <f ca="1">RSQ(INDIRECT(ADDRESS(ROW(),COLUMN()-9+MATCH(MIN(N109:U109),N109:U109,0)),TRUE):INDIRECT(ADDRESS(ROW(),COLUMN()-9+MATCH(MAX(N109:U109),N109:U109,0)),TRUE),INDIRECT(ADDRESS(ROW(),COLUMN()-17+MATCH(MIN(N109:U109),N109:U109,0)),TRUE):INDIRECT(ADDRESS(ROW(),COLUMN()-17+MATCH(MAX(N109:U109),N109:U109,0)),TRUE))</f>
        <v>#N/A</v>
      </c>
      <c r="W109" s="40" t="e">
        <f ca="1">ROUND(SLOPE(INDIRECT(ADDRESS(ROW(),COLUMN()-10+MATCH(MIN(N109:U109),N109:U109,0)),TRUE):INDIRECT(ADDRESS(ROW(),COLUMN()-10+MATCH(MAX(N109:U109),N109:U109,0)),TRUE),INDIRECT(ADDRESS(ROW(),COLUMN()-18+MATCH(MIN(N109:U109),N109:U109,0)),TRUE):INDIRECT(ADDRESS(ROW(),COLUMN()-18+MATCH(MAX(N109:U109),N109:U109,0)),TRUE)),0)</f>
        <v>#N/A</v>
      </c>
      <c r="Y109" s="35"/>
      <c r="Z109" s="7" t="str">
        <f t="shared" si="10"/>
        <v>D-LCCP</v>
      </c>
      <c r="AA109" s="6" t="str">
        <f t="shared" si="8"/>
        <v>LCCPs X(4)-Cl%</v>
      </c>
      <c r="AB109" s="6" t="str">
        <f t="shared" si="11"/>
        <v>C21</v>
      </c>
      <c r="AC109" s="6" t="str">
        <f t="shared" si="11"/>
        <v>LCCP</v>
      </c>
      <c r="AD109" s="6" t="str">
        <f t="shared" si="11"/>
        <v>C21H37Cl7</v>
      </c>
      <c r="AE109" s="4">
        <f t="shared" ca="1" si="9"/>
        <v>0</v>
      </c>
      <c r="AF109" s="35"/>
    </row>
    <row r="110" spans="1:32" x14ac:dyDescent="0.2">
      <c r="A110" s="21" t="s">
        <v>122</v>
      </c>
      <c r="B110" s="22" t="s">
        <v>134</v>
      </c>
      <c r="C110" s="22" t="s">
        <v>32</v>
      </c>
      <c r="D110" s="22" t="s">
        <v>101</v>
      </c>
      <c r="E110" s="20" t="s">
        <v>92</v>
      </c>
      <c r="F110" s="19">
        <v>0.125</v>
      </c>
      <c r="G110" s="23">
        <v>0.25</v>
      </c>
      <c r="H110" s="23">
        <v>0.5</v>
      </c>
      <c r="I110" s="23">
        <v>1</v>
      </c>
      <c r="J110" s="23">
        <v>2</v>
      </c>
      <c r="K110" s="23">
        <v>4</v>
      </c>
      <c r="L110" s="23">
        <v>8</v>
      </c>
      <c r="M110" s="20">
        <v>16</v>
      </c>
      <c r="N110" s="23"/>
      <c r="O110" s="23"/>
      <c r="P110" s="23"/>
      <c r="Q110" s="23"/>
      <c r="R110" s="23"/>
      <c r="S110" s="23"/>
      <c r="T110" s="23"/>
      <c r="U110" s="20"/>
      <c r="V110" s="23" t="e">
        <f ca="1">RSQ(INDIRECT(ADDRESS(ROW(),COLUMN()-9+MATCH(MIN(N110:U110),N110:U110,0)),TRUE):INDIRECT(ADDRESS(ROW(),COLUMN()-9+MATCH(MAX(N110:U110),N110:U110,0)),TRUE),INDIRECT(ADDRESS(ROW(),COLUMN()-17+MATCH(MIN(N110:U110),N110:U110,0)),TRUE):INDIRECT(ADDRESS(ROW(),COLUMN()-17+MATCH(MAX(N110:U110),N110:U110,0)),TRUE))</f>
        <v>#N/A</v>
      </c>
      <c r="W110" s="40" t="e">
        <f ca="1">ROUND(SLOPE(INDIRECT(ADDRESS(ROW(),COLUMN()-10+MATCH(MIN(N110:U110),N110:U110,0)),TRUE):INDIRECT(ADDRESS(ROW(),COLUMN()-10+MATCH(MAX(N110:U110),N110:U110,0)),TRUE),INDIRECT(ADDRESS(ROW(),COLUMN()-18+MATCH(MIN(N110:U110),N110:U110,0)),TRUE):INDIRECT(ADDRESS(ROW(),COLUMN()-18+MATCH(MAX(N110:U110),N110:U110,0)),TRUE)),0)</f>
        <v>#N/A</v>
      </c>
      <c r="Y110" s="35"/>
      <c r="Z110" s="7" t="str">
        <f t="shared" si="10"/>
        <v>D-LCCP</v>
      </c>
      <c r="AA110" s="6" t="str">
        <f t="shared" si="8"/>
        <v>LCCPs X(4)-Cl%</v>
      </c>
      <c r="AB110" s="6" t="str">
        <f t="shared" si="11"/>
        <v>C21</v>
      </c>
      <c r="AC110" s="6" t="str">
        <f t="shared" si="11"/>
        <v>LCCP</v>
      </c>
      <c r="AD110" s="6" t="str">
        <f t="shared" si="11"/>
        <v>C21H36Cl8</v>
      </c>
      <c r="AE110" s="4">
        <f t="shared" ca="1" si="9"/>
        <v>0</v>
      </c>
      <c r="AF110" s="35"/>
    </row>
    <row r="111" spans="1:32" x14ac:dyDescent="0.2">
      <c r="A111" s="21" t="s">
        <v>122</v>
      </c>
      <c r="B111" s="22" t="s">
        <v>134</v>
      </c>
      <c r="C111" s="22" t="s">
        <v>32</v>
      </c>
      <c r="D111" s="22" t="s">
        <v>101</v>
      </c>
      <c r="E111" s="20" t="s">
        <v>93</v>
      </c>
      <c r="F111" s="19">
        <v>0.125</v>
      </c>
      <c r="G111" s="23">
        <v>0.25</v>
      </c>
      <c r="H111" s="23">
        <v>0.5</v>
      </c>
      <c r="I111" s="23">
        <v>1</v>
      </c>
      <c r="J111" s="23">
        <v>2</v>
      </c>
      <c r="K111" s="23">
        <v>4</v>
      </c>
      <c r="L111" s="23">
        <v>8</v>
      </c>
      <c r="M111" s="20">
        <v>16</v>
      </c>
      <c r="N111" s="23"/>
      <c r="O111" s="23">
        <v>4200</v>
      </c>
      <c r="P111" s="23">
        <v>8400</v>
      </c>
      <c r="Q111" s="23">
        <v>16800</v>
      </c>
      <c r="R111" s="23">
        <v>33600</v>
      </c>
      <c r="S111" s="23">
        <v>67200</v>
      </c>
      <c r="T111" s="23">
        <v>134400</v>
      </c>
      <c r="U111" s="20">
        <v>268800</v>
      </c>
      <c r="V111" s="23">
        <f ca="1">RSQ(INDIRECT(ADDRESS(ROW(),COLUMN()-9+MATCH(MIN(N111:U111),N111:U111,0)),TRUE):INDIRECT(ADDRESS(ROW(),COLUMN()-9+MATCH(MAX(N111:U111),N111:U111,0)),TRUE),INDIRECT(ADDRESS(ROW(),COLUMN()-17+MATCH(MIN(N111:U111),N111:U111,0)),TRUE):INDIRECT(ADDRESS(ROW(),COLUMN()-17+MATCH(MAX(N111:U111),N111:U111,0)),TRUE))</f>
        <v>0.99999999999999956</v>
      </c>
      <c r="W111" s="40">
        <f ca="1">ROUND(SLOPE(INDIRECT(ADDRESS(ROW(),COLUMN()-10+MATCH(MIN(N111:U111),N111:U111,0)),TRUE):INDIRECT(ADDRESS(ROW(),COLUMN()-10+MATCH(MAX(N111:U111),N111:U111,0)),TRUE),INDIRECT(ADDRESS(ROW(),COLUMN()-18+MATCH(MIN(N111:U111),N111:U111,0)),TRUE):INDIRECT(ADDRESS(ROW(),COLUMN()-18+MATCH(MAX(N111:U111),N111:U111,0)),TRUE)),0)</f>
        <v>16800</v>
      </c>
      <c r="Y111" s="35"/>
      <c r="Z111" s="7" t="str">
        <f t="shared" si="10"/>
        <v>D-LCCP</v>
      </c>
      <c r="AA111" s="6" t="str">
        <f t="shared" si="8"/>
        <v>LCCPs X(4)-Cl%</v>
      </c>
      <c r="AB111" s="6" t="str">
        <f t="shared" si="11"/>
        <v>C21</v>
      </c>
      <c r="AC111" s="6" t="str">
        <f t="shared" si="11"/>
        <v>LCCP</v>
      </c>
      <c r="AD111" s="6" t="str">
        <f t="shared" si="11"/>
        <v>C21H35Cl9</v>
      </c>
      <c r="AE111" s="4">
        <f t="shared" ca="1" si="9"/>
        <v>16800</v>
      </c>
      <c r="AF111" s="35"/>
    </row>
    <row r="112" spans="1:32" x14ac:dyDescent="0.2">
      <c r="A112" s="21" t="s">
        <v>122</v>
      </c>
      <c r="B112" s="22" t="s">
        <v>134</v>
      </c>
      <c r="C112" s="22" t="s">
        <v>32</v>
      </c>
      <c r="D112" s="22" t="s">
        <v>101</v>
      </c>
      <c r="E112" s="20" t="s">
        <v>94</v>
      </c>
      <c r="F112" s="19">
        <v>0.125</v>
      </c>
      <c r="G112" s="23">
        <v>0.25</v>
      </c>
      <c r="H112" s="23">
        <v>0.5</v>
      </c>
      <c r="I112" s="23">
        <v>1</v>
      </c>
      <c r="J112" s="23">
        <v>2</v>
      </c>
      <c r="K112" s="23">
        <v>4</v>
      </c>
      <c r="L112" s="23">
        <v>8</v>
      </c>
      <c r="M112" s="20">
        <v>16</v>
      </c>
      <c r="N112" s="23">
        <v>4500</v>
      </c>
      <c r="O112" s="23">
        <v>9000</v>
      </c>
      <c r="P112" s="23">
        <v>18000</v>
      </c>
      <c r="Q112" s="23">
        <v>36000</v>
      </c>
      <c r="R112" s="23">
        <v>72000</v>
      </c>
      <c r="S112" s="23">
        <v>144000</v>
      </c>
      <c r="T112" s="23">
        <v>288000</v>
      </c>
      <c r="U112" s="20">
        <v>576000</v>
      </c>
      <c r="V112" s="23">
        <f ca="1">RSQ(INDIRECT(ADDRESS(ROW(),COLUMN()-9+MATCH(MIN(N112:U112),N112:U112,0)),TRUE):INDIRECT(ADDRESS(ROW(),COLUMN()-9+MATCH(MAX(N112:U112),N112:U112,0)),TRUE),INDIRECT(ADDRESS(ROW(),COLUMN()-17+MATCH(MIN(N112:U112),N112:U112,0)),TRUE):INDIRECT(ADDRESS(ROW(),COLUMN()-17+MATCH(MAX(N112:U112),N112:U112,0)),TRUE))</f>
        <v>0.99999999999999956</v>
      </c>
      <c r="W112" s="40">
        <f ca="1">ROUND(SLOPE(INDIRECT(ADDRESS(ROW(),COLUMN()-10+MATCH(MIN(N112:U112),N112:U112,0)),TRUE):INDIRECT(ADDRESS(ROW(),COLUMN()-10+MATCH(MAX(N112:U112),N112:U112,0)),TRUE),INDIRECT(ADDRESS(ROW(),COLUMN()-18+MATCH(MIN(N112:U112),N112:U112,0)),TRUE):INDIRECT(ADDRESS(ROW(),COLUMN()-18+MATCH(MAX(N112:U112),N112:U112,0)),TRUE)),0)</f>
        <v>36000</v>
      </c>
      <c r="Y112" s="35"/>
      <c r="Z112" s="7" t="str">
        <f t="shared" si="10"/>
        <v>D-LCCP</v>
      </c>
      <c r="AA112" s="6" t="str">
        <f t="shared" si="8"/>
        <v>LCCPs X(4)-Cl%</v>
      </c>
      <c r="AB112" s="6" t="str">
        <f t="shared" si="11"/>
        <v>C21</v>
      </c>
      <c r="AC112" s="6" t="str">
        <f t="shared" si="11"/>
        <v>LCCP</v>
      </c>
      <c r="AD112" s="6" t="str">
        <f t="shared" si="11"/>
        <v>C21H34Cl10</v>
      </c>
      <c r="AE112" s="4">
        <f t="shared" ca="1" si="9"/>
        <v>36000</v>
      </c>
      <c r="AF112" s="35"/>
    </row>
    <row r="113" spans="1:32" x14ac:dyDescent="0.2">
      <c r="A113" s="21" t="s">
        <v>122</v>
      </c>
      <c r="B113" s="22" t="s">
        <v>134</v>
      </c>
      <c r="C113" s="22" t="s">
        <v>32</v>
      </c>
      <c r="D113" s="22" t="s">
        <v>101</v>
      </c>
      <c r="E113" s="20" t="s">
        <v>95</v>
      </c>
      <c r="F113" s="19">
        <v>0.125</v>
      </c>
      <c r="G113" s="23">
        <v>0.25</v>
      </c>
      <c r="H113" s="23">
        <v>0.5</v>
      </c>
      <c r="I113" s="23">
        <v>1</v>
      </c>
      <c r="J113" s="23">
        <v>2</v>
      </c>
      <c r="K113" s="23">
        <v>4</v>
      </c>
      <c r="L113" s="23">
        <v>8</v>
      </c>
      <c r="M113" s="20">
        <v>16</v>
      </c>
      <c r="N113" s="23">
        <v>9000</v>
      </c>
      <c r="O113" s="23">
        <v>18000</v>
      </c>
      <c r="P113" s="23">
        <v>36000</v>
      </c>
      <c r="Q113" s="23">
        <v>72000</v>
      </c>
      <c r="R113" s="23">
        <v>144000</v>
      </c>
      <c r="S113" s="23">
        <v>288000</v>
      </c>
      <c r="T113" s="23">
        <v>576000</v>
      </c>
      <c r="U113" s="20">
        <v>1152000</v>
      </c>
      <c r="V113" s="23">
        <f ca="1">RSQ(INDIRECT(ADDRESS(ROW(),COLUMN()-9+MATCH(MIN(N113:U113),N113:U113,0)),TRUE):INDIRECT(ADDRESS(ROW(),COLUMN()-9+MATCH(MAX(N113:U113),N113:U113,0)),TRUE),INDIRECT(ADDRESS(ROW(),COLUMN()-17+MATCH(MIN(N113:U113),N113:U113,0)),TRUE):INDIRECT(ADDRESS(ROW(),COLUMN()-17+MATCH(MAX(N113:U113),N113:U113,0)),TRUE))</f>
        <v>0.99999999999999956</v>
      </c>
      <c r="W113" s="40">
        <f ca="1">ROUND(SLOPE(INDIRECT(ADDRESS(ROW(),COLUMN()-10+MATCH(MIN(N113:U113),N113:U113,0)),TRUE):INDIRECT(ADDRESS(ROW(),COLUMN()-10+MATCH(MAX(N113:U113),N113:U113,0)),TRUE),INDIRECT(ADDRESS(ROW(),COLUMN()-18+MATCH(MIN(N113:U113),N113:U113,0)),TRUE):INDIRECT(ADDRESS(ROW(),COLUMN()-18+MATCH(MAX(N113:U113),N113:U113,0)),TRUE)),0)</f>
        <v>72000</v>
      </c>
      <c r="Y113" s="35"/>
      <c r="Z113" s="7" t="str">
        <f t="shared" si="10"/>
        <v>D-LCCP</v>
      </c>
      <c r="AA113" s="6" t="str">
        <f t="shared" si="8"/>
        <v>LCCPs X(4)-Cl%</v>
      </c>
      <c r="AB113" s="6" t="str">
        <f t="shared" si="11"/>
        <v>C21</v>
      </c>
      <c r="AC113" s="6" t="str">
        <f t="shared" si="11"/>
        <v>LCCP</v>
      </c>
      <c r="AD113" s="6" t="str">
        <f t="shared" si="11"/>
        <v>C21H33Cl11</v>
      </c>
      <c r="AE113" s="4">
        <f t="shared" ca="1" si="9"/>
        <v>72000</v>
      </c>
      <c r="AF113" s="35"/>
    </row>
    <row r="114" spans="1:32" x14ac:dyDescent="0.2">
      <c r="A114" s="21" t="s">
        <v>122</v>
      </c>
      <c r="B114" s="22" t="s">
        <v>134</v>
      </c>
      <c r="C114" s="22" t="s">
        <v>32</v>
      </c>
      <c r="D114" s="22" t="s">
        <v>101</v>
      </c>
      <c r="E114" s="20" t="s">
        <v>96</v>
      </c>
      <c r="F114" s="19">
        <v>0.125</v>
      </c>
      <c r="G114" s="23">
        <v>0.25</v>
      </c>
      <c r="H114" s="23">
        <v>0.5</v>
      </c>
      <c r="I114" s="23">
        <v>1</v>
      </c>
      <c r="J114" s="23">
        <v>2</v>
      </c>
      <c r="K114" s="23">
        <v>4</v>
      </c>
      <c r="L114" s="23">
        <v>8</v>
      </c>
      <c r="M114" s="20">
        <v>16</v>
      </c>
      <c r="N114" s="23">
        <v>9500</v>
      </c>
      <c r="O114" s="23">
        <v>19000</v>
      </c>
      <c r="P114" s="23">
        <v>38000</v>
      </c>
      <c r="Q114" s="23">
        <v>76000</v>
      </c>
      <c r="R114" s="23">
        <v>152000</v>
      </c>
      <c r="S114" s="23">
        <v>304000</v>
      </c>
      <c r="T114" s="23">
        <v>608000</v>
      </c>
      <c r="U114" s="20">
        <v>1216000</v>
      </c>
      <c r="V114" s="23">
        <f ca="1">RSQ(INDIRECT(ADDRESS(ROW(),COLUMN()-9+MATCH(MIN(N114:U114),N114:U114,0)),TRUE):INDIRECT(ADDRESS(ROW(),COLUMN()-9+MATCH(MAX(N114:U114),N114:U114,0)),TRUE),INDIRECT(ADDRESS(ROW(),COLUMN()-17+MATCH(MIN(N114:U114),N114:U114,0)),TRUE):INDIRECT(ADDRESS(ROW(),COLUMN()-17+MATCH(MAX(N114:U114),N114:U114,0)),TRUE))</f>
        <v>1.0000000000000004</v>
      </c>
      <c r="W114" s="40">
        <f ca="1">ROUND(SLOPE(INDIRECT(ADDRESS(ROW(),COLUMN()-10+MATCH(MIN(N114:U114),N114:U114,0)),TRUE):INDIRECT(ADDRESS(ROW(),COLUMN()-10+MATCH(MAX(N114:U114),N114:U114,0)),TRUE),INDIRECT(ADDRESS(ROW(),COLUMN()-18+MATCH(MIN(N114:U114),N114:U114,0)),TRUE):INDIRECT(ADDRESS(ROW(),COLUMN()-18+MATCH(MAX(N114:U114),N114:U114,0)),TRUE)),0)</f>
        <v>76000</v>
      </c>
      <c r="Y114" s="35"/>
      <c r="Z114" s="7" t="str">
        <f t="shared" si="10"/>
        <v>D-LCCP</v>
      </c>
      <c r="AA114" s="6" t="str">
        <f t="shared" si="8"/>
        <v>LCCPs X(4)-Cl%</v>
      </c>
      <c r="AB114" s="6" t="str">
        <f t="shared" si="11"/>
        <v>C21</v>
      </c>
      <c r="AC114" s="6" t="str">
        <f t="shared" si="11"/>
        <v>LCCP</v>
      </c>
      <c r="AD114" s="6" t="str">
        <f t="shared" si="11"/>
        <v>C21H32Cl12</v>
      </c>
      <c r="AE114" s="4">
        <f t="shared" ca="1" si="9"/>
        <v>76000</v>
      </c>
      <c r="AF114" s="35"/>
    </row>
    <row r="115" spans="1:32" ht="13.5" thickBot="1" x14ac:dyDescent="0.25">
      <c r="A115" s="30" t="s">
        <v>122</v>
      </c>
      <c r="B115" s="31" t="s">
        <v>134</v>
      </c>
      <c r="C115" s="31" t="s">
        <v>32</v>
      </c>
      <c r="D115" s="31" t="s">
        <v>101</v>
      </c>
      <c r="E115" s="32" t="s">
        <v>97</v>
      </c>
      <c r="F115" s="33">
        <v>0.125</v>
      </c>
      <c r="G115" s="34">
        <v>0.25</v>
      </c>
      <c r="H115" s="34">
        <v>0.5</v>
      </c>
      <c r="I115" s="34">
        <v>1</v>
      </c>
      <c r="J115" s="34">
        <v>2</v>
      </c>
      <c r="K115" s="34">
        <v>4</v>
      </c>
      <c r="L115" s="34">
        <v>8</v>
      </c>
      <c r="M115" s="32">
        <v>16</v>
      </c>
      <c r="N115" s="34">
        <v>3000</v>
      </c>
      <c r="O115" s="34">
        <v>6000</v>
      </c>
      <c r="P115" s="34">
        <v>12000</v>
      </c>
      <c r="Q115" s="34">
        <v>24000</v>
      </c>
      <c r="R115" s="34">
        <v>48000</v>
      </c>
      <c r="S115" s="34">
        <v>96000</v>
      </c>
      <c r="T115" s="34">
        <v>192000</v>
      </c>
      <c r="U115" s="32">
        <v>384000</v>
      </c>
      <c r="V115" s="34">
        <f ca="1">RSQ(INDIRECT(ADDRESS(ROW(),COLUMN()-9+MATCH(MIN(N115:U115),N115:U115,0)),TRUE):INDIRECT(ADDRESS(ROW(),COLUMN()-9+MATCH(MAX(N115:U115),N115:U115,0)),TRUE),INDIRECT(ADDRESS(ROW(),COLUMN()-17+MATCH(MIN(N115:U115),N115:U115,0)),TRUE):INDIRECT(ADDRESS(ROW(),COLUMN()-17+MATCH(MAX(N115:U115),N115:U115,0)),TRUE))</f>
        <v>1</v>
      </c>
      <c r="W115" s="41">
        <f ca="1">ROUND(SLOPE(INDIRECT(ADDRESS(ROW(),COLUMN()-10+MATCH(MIN(N115:U115),N115:U115,0)),TRUE):INDIRECT(ADDRESS(ROW(),COLUMN()-10+MATCH(MAX(N115:U115),N115:U115,0)),TRUE),INDIRECT(ADDRESS(ROW(),COLUMN()-18+MATCH(MIN(N115:U115),N115:U115,0)),TRUE):INDIRECT(ADDRESS(ROW(),COLUMN()-18+MATCH(MAX(N115:U115),N115:U115,0)),TRUE)),0)</f>
        <v>24000</v>
      </c>
      <c r="Y115" s="35"/>
      <c r="Z115" s="8" t="str">
        <f t="shared" si="10"/>
        <v>D-LCCP</v>
      </c>
      <c r="AA115" s="9" t="str">
        <f t="shared" si="8"/>
        <v>LCCPs X(4)-Cl%</v>
      </c>
      <c r="AB115" s="9" t="str">
        <f t="shared" si="11"/>
        <v>C21</v>
      </c>
      <c r="AC115" s="9" t="str">
        <f t="shared" si="11"/>
        <v>LCCP</v>
      </c>
      <c r="AD115" s="9" t="str">
        <f t="shared" si="11"/>
        <v>C21H31Cl13</v>
      </c>
      <c r="AE115" s="5">
        <f t="shared" ca="1" si="9"/>
        <v>24000</v>
      </c>
      <c r="AF115" s="35"/>
    </row>
    <row r="116" spans="1:32" x14ac:dyDescent="0.2">
      <c r="A116" s="13" t="s">
        <v>121</v>
      </c>
      <c r="B116" s="14" t="s">
        <v>135</v>
      </c>
      <c r="C116" s="14" t="s">
        <v>29</v>
      </c>
      <c r="D116" s="14" t="s">
        <v>101</v>
      </c>
      <c r="E116" s="15" t="s">
        <v>70</v>
      </c>
      <c r="F116" s="16">
        <v>0.125</v>
      </c>
      <c r="G116" s="17">
        <v>0.25</v>
      </c>
      <c r="H116" s="18">
        <v>0.5</v>
      </c>
      <c r="I116" s="18">
        <v>1</v>
      </c>
      <c r="J116" s="18">
        <v>2</v>
      </c>
      <c r="K116" s="18">
        <v>4</v>
      </c>
      <c r="L116" s="18">
        <v>8</v>
      </c>
      <c r="M116" s="15">
        <v>16</v>
      </c>
      <c r="N116" s="17"/>
      <c r="O116" s="17"/>
      <c r="P116" s="18"/>
      <c r="Q116" s="18"/>
      <c r="R116" s="18"/>
      <c r="S116" s="18"/>
      <c r="T116" s="18"/>
      <c r="U116" s="15"/>
      <c r="V116" s="23" t="e">
        <f ca="1">RSQ(INDIRECT(ADDRESS(ROW(),COLUMN()-9+MATCH(MIN(N116:U116),N116:U116,0)),TRUE):INDIRECT(ADDRESS(ROW(),COLUMN()-9+MATCH(MAX(N116:U116),N116:U116,0)),TRUE),INDIRECT(ADDRESS(ROW(),COLUMN()-17+MATCH(MIN(N116:U116),N116:U116,0)),TRUE):INDIRECT(ADDRESS(ROW(),COLUMN()-17+MATCH(MAX(N116:U116),N116:U116,0)),TRUE))</f>
        <v>#N/A</v>
      </c>
      <c r="W116" s="39" t="e">
        <f ca="1">ROUND(SLOPE(INDIRECT(ADDRESS(ROW(),COLUMN()-10+MATCH(MIN(N116:U116),N116:U116,0)),TRUE):INDIRECT(ADDRESS(ROW(),COLUMN()-10+MATCH(MAX(N116:U116),N116:U116,0)),TRUE),INDIRECT(ADDRESS(ROW(),COLUMN()-18+MATCH(MIN(N116:U116),N116:U116,0)),TRUE):INDIRECT(ADDRESS(ROW(),COLUMN()-18+MATCH(MAX(N116:U116),N116:U116,0)),TRUE)),0)</f>
        <v>#N/A</v>
      </c>
      <c r="Y116" s="35"/>
      <c r="Z116" s="12" t="str">
        <f>A116</f>
        <v>E-LCCP</v>
      </c>
      <c r="AA116" s="11" t="str">
        <f t="shared" si="8"/>
        <v>LCCPs X(5)-Cl%</v>
      </c>
      <c r="AB116" s="11" t="str">
        <f t="shared" si="11"/>
        <v>C18</v>
      </c>
      <c r="AC116" s="11" t="str">
        <f t="shared" si="11"/>
        <v>LCCP</v>
      </c>
      <c r="AD116" s="11" t="str">
        <f t="shared" si="11"/>
        <v>C18H31Cl7</v>
      </c>
      <c r="AE116" s="10">
        <f t="shared" ca="1" si="9"/>
        <v>0</v>
      </c>
      <c r="AF116" s="35"/>
    </row>
    <row r="117" spans="1:32" x14ac:dyDescent="0.2">
      <c r="A117" s="21" t="s">
        <v>121</v>
      </c>
      <c r="B117" s="22" t="s">
        <v>135</v>
      </c>
      <c r="C117" s="22" t="s">
        <v>29</v>
      </c>
      <c r="D117" s="22" t="s">
        <v>101</v>
      </c>
      <c r="E117" s="20" t="s">
        <v>71</v>
      </c>
      <c r="F117" s="19">
        <v>0.125</v>
      </c>
      <c r="G117" s="23">
        <v>0.25</v>
      </c>
      <c r="H117" s="23">
        <v>0.5</v>
      </c>
      <c r="I117" s="23">
        <v>1</v>
      </c>
      <c r="J117" s="23">
        <v>2</v>
      </c>
      <c r="K117" s="23">
        <v>4</v>
      </c>
      <c r="L117" s="23">
        <v>8</v>
      </c>
      <c r="M117" s="20">
        <v>16</v>
      </c>
      <c r="N117" s="23"/>
      <c r="O117" s="23"/>
      <c r="P117" s="23"/>
      <c r="Q117" s="23"/>
      <c r="R117" s="23"/>
      <c r="S117" s="23"/>
      <c r="T117" s="23"/>
      <c r="U117" s="20"/>
      <c r="V117" s="23" t="e">
        <f ca="1">RSQ(INDIRECT(ADDRESS(ROW(),COLUMN()-9+MATCH(MIN(N117:U117),N117:U117,0)),TRUE):INDIRECT(ADDRESS(ROW(),COLUMN()-9+MATCH(MAX(N117:U117),N117:U117,0)),TRUE),INDIRECT(ADDRESS(ROW(),COLUMN()-17+MATCH(MIN(N117:U117),N117:U117,0)),TRUE):INDIRECT(ADDRESS(ROW(),COLUMN()-17+MATCH(MAX(N117:U117),N117:U117,0)),TRUE))</f>
        <v>#N/A</v>
      </c>
      <c r="W117" s="40" t="e">
        <f ca="1">ROUND(SLOPE(INDIRECT(ADDRESS(ROW(),COLUMN()-10+MATCH(MIN(N117:U117),N117:U117,0)),TRUE):INDIRECT(ADDRESS(ROW(),COLUMN()-10+MATCH(MAX(N117:U117),N117:U117,0)),TRUE),INDIRECT(ADDRESS(ROW(),COLUMN()-18+MATCH(MIN(N117:U117),N117:U117,0)),TRUE):INDIRECT(ADDRESS(ROW(),COLUMN()-18+MATCH(MAX(N117:U117),N117:U117,0)),TRUE)),0)</f>
        <v>#N/A</v>
      </c>
      <c r="Y117" s="35"/>
      <c r="Z117" s="7" t="str">
        <f t="shared" ref="Z117:Z143" si="12">A117</f>
        <v>E-LCCP</v>
      </c>
      <c r="AA117" s="6" t="str">
        <f t="shared" si="8"/>
        <v>LCCPs X(5)-Cl%</v>
      </c>
      <c r="AB117" s="6" t="str">
        <f t="shared" si="11"/>
        <v>C18</v>
      </c>
      <c r="AC117" s="6" t="str">
        <f t="shared" si="11"/>
        <v>LCCP</v>
      </c>
      <c r="AD117" s="6" t="str">
        <f t="shared" si="11"/>
        <v>C18H30Cl8</v>
      </c>
      <c r="AE117" s="4">
        <f t="shared" ca="1" si="9"/>
        <v>0</v>
      </c>
      <c r="AF117" s="35"/>
    </row>
    <row r="118" spans="1:32" x14ac:dyDescent="0.2">
      <c r="A118" s="21" t="s">
        <v>121</v>
      </c>
      <c r="B118" s="22" t="s">
        <v>135</v>
      </c>
      <c r="C118" s="22" t="s">
        <v>29</v>
      </c>
      <c r="D118" s="22" t="s">
        <v>101</v>
      </c>
      <c r="E118" s="20" t="s">
        <v>72</v>
      </c>
      <c r="F118" s="19">
        <v>0.125</v>
      </c>
      <c r="G118" s="23">
        <v>0.25</v>
      </c>
      <c r="H118" s="23">
        <v>0.5</v>
      </c>
      <c r="I118" s="23">
        <v>1</v>
      </c>
      <c r="J118" s="23">
        <v>2</v>
      </c>
      <c r="K118" s="23">
        <v>4</v>
      </c>
      <c r="L118" s="23">
        <v>8</v>
      </c>
      <c r="M118" s="20">
        <v>16</v>
      </c>
      <c r="N118" s="23"/>
      <c r="O118" s="23"/>
      <c r="P118" s="23"/>
      <c r="Q118" s="23"/>
      <c r="R118" s="23"/>
      <c r="S118" s="23"/>
      <c r="T118" s="23"/>
      <c r="U118" s="20"/>
      <c r="V118" s="23" t="e">
        <f ca="1">RSQ(INDIRECT(ADDRESS(ROW(),COLUMN()-9+MATCH(MIN(N118:U118),N118:U118,0)),TRUE):INDIRECT(ADDRESS(ROW(),COLUMN()-9+MATCH(MAX(N118:U118),N118:U118,0)),TRUE),INDIRECT(ADDRESS(ROW(),COLUMN()-17+MATCH(MIN(N118:U118),N118:U118,0)),TRUE):INDIRECT(ADDRESS(ROW(),COLUMN()-17+MATCH(MAX(N118:U118),N118:U118,0)),TRUE))</f>
        <v>#N/A</v>
      </c>
      <c r="W118" s="40" t="e">
        <f ca="1">ROUND(SLOPE(INDIRECT(ADDRESS(ROW(),COLUMN()-10+MATCH(MIN(N118:U118),N118:U118,0)),TRUE):INDIRECT(ADDRESS(ROW(),COLUMN()-10+MATCH(MAX(N118:U118),N118:U118,0)),TRUE),INDIRECT(ADDRESS(ROW(),COLUMN()-18+MATCH(MIN(N118:U118),N118:U118,0)),TRUE):INDIRECT(ADDRESS(ROW(),COLUMN()-18+MATCH(MAX(N118:U118),N118:U118,0)),TRUE)),0)</f>
        <v>#N/A</v>
      </c>
      <c r="Y118" s="35"/>
      <c r="Z118" s="7" t="str">
        <f t="shared" si="12"/>
        <v>E-LCCP</v>
      </c>
      <c r="AA118" s="6" t="str">
        <f t="shared" si="8"/>
        <v>LCCPs X(5)-Cl%</v>
      </c>
      <c r="AB118" s="6" t="str">
        <f t="shared" si="11"/>
        <v>C18</v>
      </c>
      <c r="AC118" s="6" t="str">
        <f t="shared" si="11"/>
        <v>LCCP</v>
      </c>
      <c r="AD118" s="6" t="str">
        <f t="shared" si="11"/>
        <v>C18H29Cl9</v>
      </c>
      <c r="AE118" s="4">
        <f t="shared" ca="1" si="9"/>
        <v>0</v>
      </c>
      <c r="AF118" s="35"/>
    </row>
    <row r="119" spans="1:32" x14ac:dyDescent="0.2">
      <c r="A119" s="21" t="s">
        <v>121</v>
      </c>
      <c r="B119" s="22" t="s">
        <v>135</v>
      </c>
      <c r="C119" s="22" t="s">
        <v>29</v>
      </c>
      <c r="D119" s="22" t="s">
        <v>101</v>
      </c>
      <c r="E119" s="20" t="s">
        <v>73</v>
      </c>
      <c r="F119" s="19">
        <v>0.125</v>
      </c>
      <c r="G119" s="23">
        <v>0.25</v>
      </c>
      <c r="H119" s="23">
        <v>0.5</v>
      </c>
      <c r="I119" s="23">
        <v>1</v>
      </c>
      <c r="J119" s="23">
        <v>2</v>
      </c>
      <c r="K119" s="23">
        <v>4</v>
      </c>
      <c r="L119" s="23">
        <v>8</v>
      </c>
      <c r="M119" s="20">
        <v>16</v>
      </c>
      <c r="N119" s="23"/>
      <c r="O119" s="23"/>
      <c r="P119" s="23"/>
      <c r="Q119" s="23"/>
      <c r="R119" s="23"/>
      <c r="S119" s="23"/>
      <c r="T119" s="23"/>
      <c r="U119" s="20"/>
      <c r="V119" s="23" t="e">
        <f ca="1">RSQ(INDIRECT(ADDRESS(ROW(),COLUMN()-9+MATCH(MIN(N119:U119),N119:U119,0)),TRUE):INDIRECT(ADDRESS(ROW(),COLUMN()-9+MATCH(MAX(N119:U119),N119:U119,0)),TRUE),INDIRECT(ADDRESS(ROW(),COLUMN()-17+MATCH(MIN(N119:U119),N119:U119,0)),TRUE):INDIRECT(ADDRESS(ROW(),COLUMN()-17+MATCH(MAX(N119:U119),N119:U119,0)),TRUE))</f>
        <v>#N/A</v>
      </c>
      <c r="W119" s="40" t="e">
        <f ca="1">ROUND(SLOPE(INDIRECT(ADDRESS(ROW(),COLUMN()-10+MATCH(MIN(N119:U119),N119:U119,0)),TRUE):INDIRECT(ADDRESS(ROW(),COLUMN()-10+MATCH(MAX(N119:U119),N119:U119,0)),TRUE),INDIRECT(ADDRESS(ROW(),COLUMN()-18+MATCH(MIN(N119:U119),N119:U119,0)),TRUE):INDIRECT(ADDRESS(ROW(),COLUMN()-18+MATCH(MAX(N119:U119),N119:U119,0)),TRUE)),0)</f>
        <v>#N/A</v>
      </c>
      <c r="Y119" s="35"/>
      <c r="Z119" s="7" t="str">
        <f t="shared" si="12"/>
        <v>E-LCCP</v>
      </c>
      <c r="AA119" s="6" t="str">
        <f t="shared" si="8"/>
        <v>LCCPs X(5)-Cl%</v>
      </c>
      <c r="AB119" s="6" t="str">
        <f t="shared" si="11"/>
        <v>C18</v>
      </c>
      <c r="AC119" s="6" t="str">
        <f t="shared" si="11"/>
        <v>LCCP</v>
      </c>
      <c r="AD119" s="6" t="str">
        <f t="shared" si="11"/>
        <v>C18H28Cl10</v>
      </c>
      <c r="AE119" s="4">
        <f t="shared" ca="1" si="9"/>
        <v>0</v>
      </c>
      <c r="AF119" s="35"/>
    </row>
    <row r="120" spans="1:32" x14ac:dyDescent="0.2">
      <c r="A120" s="21" t="s">
        <v>121</v>
      </c>
      <c r="B120" s="22" t="s">
        <v>135</v>
      </c>
      <c r="C120" s="22" t="s">
        <v>29</v>
      </c>
      <c r="D120" s="22" t="s">
        <v>101</v>
      </c>
      <c r="E120" s="20" t="s">
        <v>74</v>
      </c>
      <c r="F120" s="19">
        <v>0.125</v>
      </c>
      <c r="G120" s="23">
        <v>0.25</v>
      </c>
      <c r="H120" s="23">
        <v>0.5</v>
      </c>
      <c r="I120" s="23">
        <v>1</v>
      </c>
      <c r="J120" s="23">
        <v>2</v>
      </c>
      <c r="K120" s="23">
        <v>4</v>
      </c>
      <c r="L120" s="23">
        <v>8</v>
      </c>
      <c r="M120" s="20">
        <v>16</v>
      </c>
      <c r="N120" s="23"/>
      <c r="O120" s="23"/>
      <c r="P120" s="23"/>
      <c r="Q120" s="23"/>
      <c r="R120" s="23"/>
      <c r="S120" s="23"/>
      <c r="T120" s="23"/>
      <c r="U120" s="20"/>
      <c r="V120" s="23" t="e">
        <f ca="1">RSQ(INDIRECT(ADDRESS(ROW(),COLUMN()-9+MATCH(MIN(N120:U120),N120:U120,0)),TRUE):INDIRECT(ADDRESS(ROW(),COLUMN()-9+MATCH(MAX(N120:U120),N120:U120,0)),TRUE),INDIRECT(ADDRESS(ROW(),COLUMN()-17+MATCH(MIN(N120:U120),N120:U120,0)),TRUE):INDIRECT(ADDRESS(ROW(),COLUMN()-17+MATCH(MAX(N120:U120),N120:U120,0)),TRUE))</f>
        <v>#N/A</v>
      </c>
      <c r="W120" s="40" t="e">
        <f ca="1">ROUND(SLOPE(INDIRECT(ADDRESS(ROW(),COLUMN()-10+MATCH(MIN(N120:U120),N120:U120,0)),TRUE):INDIRECT(ADDRESS(ROW(),COLUMN()-10+MATCH(MAX(N120:U120),N120:U120,0)),TRUE),INDIRECT(ADDRESS(ROW(),COLUMN()-18+MATCH(MIN(N120:U120),N120:U120,0)),TRUE):INDIRECT(ADDRESS(ROW(),COLUMN()-18+MATCH(MAX(N120:U120),N120:U120,0)),TRUE)),0)</f>
        <v>#N/A</v>
      </c>
      <c r="Y120" s="35"/>
      <c r="Z120" s="7" t="str">
        <f t="shared" si="12"/>
        <v>E-LCCP</v>
      </c>
      <c r="AA120" s="6" t="str">
        <f t="shared" si="8"/>
        <v>LCCPs X(5)-Cl%</v>
      </c>
      <c r="AB120" s="6" t="str">
        <f t="shared" si="11"/>
        <v>C18</v>
      </c>
      <c r="AC120" s="6" t="str">
        <f t="shared" si="11"/>
        <v>LCCP</v>
      </c>
      <c r="AD120" s="6" t="str">
        <f t="shared" si="11"/>
        <v>C18H27Cl11</v>
      </c>
      <c r="AE120" s="4">
        <f t="shared" ca="1" si="9"/>
        <v>0</v>
      </c>
      <c r="AF120" s="35"/>
    </row>
    <row r="121" spans="1:32" x14ac:dyDescent="0.2">
      <c r="A121" s="21" t="s">
        <v>121</v>
      </c>
      <c r="B121" s="22" t="s">
        <v>135</v>
      </c>
      <c r="C121" s="22" t="s">
        <v>29</v>
      </c>
      <c r="D121" s="22" t="s">
        <v>101</v>
      </c>
      <c r="E121" s="20" t="s">
        <v>75</v>
      </c>
      <c r="F121" s="19">
        <v>0.125</v>
      </c>
      <c r="G121" s="23">
        <v>0.25</v>
      </c>
      <c r="H121" s="23">
        <v>0.5</v>
      </c>
      <c r="I121" s="23">
        <v>1</v>
      </c>
      <c r="J121" s="23">
        <v>2</v>
      </c>
      <c r="K121" s="23">
        <v>4</v>
      </c>
      <c r="L121" s="23">
        <v>8</v>
      </c>
      <c r="M121" s="20">
        <v>16</v>
      </c>
      <c r="N121" s="23"/>
      <c r="O121" s="23"/>
      <c r="P121" s="23"/>
      <c r="Q121" s="23"/>
      <c r="R121" s="23"/>
      <c r="S121" s="23"/>
      <c r="T121" s="23"/>
      <c r="U121" s="20"/>
      <c r="V121" s="23" t="e">
        <f ca="1">RSQ(INDIRECT(ADDRESS(ROW(),COLUMN()-9+MATCH(MIN(N121:U121),N121:U121,0)),TRUE):INDIRECT(ADDRESS(ROW(),COLUMN()-9+MATCH(MAX(N121:U121),N121:U121,0)),TRUE),INDIRECT(ADDRESS(ROW(),COLUMN()-17+MATCH(MIN(N121:U121),N121:U121,0)),TRUE):INDIRECT(ADDRESS(ROW(),COLUMN()-17+MATCH(MAX(N121:U121),N121:U121,0)),TRUE))</f>
        <v>#N/A</v>
      </c>
      <c r="W121" s="40" t="e">
        <f ca="1">ROUND(SLOPE(INDIRECT(ADDRESS(ROW(),COLUMN()-10+MATCH(MIN(N121:U121),N121:U121,0)),TRUE):INDIRECT(ADDRESS(ROW(),COLUMN()-10+MATCH(MAX(N121:U121),N121:U121,0)),TRUE),INDIRECT(ADDRESS(ROW(),COLUMN()-18+MATCH(MIN(N121:U121),N121:U121,0)),TRUE):INDIRECT(ADDRESS(ROW(),COLUMN()-18+MATCH(MAX(N121:U121),N121:U121,0)),TRUE)),0)</f>
        <v>#N/A</v>
      </c>
      <c r="Y121" s="35"/>
      <c r="Z121" s="7" t="str">
        <f t="shared" si="12"/>
        <v>E-LCCP</v>
      </c>
      <c r="AA121" s="6" t="str">
        <f t="shared" si="8"/>
        <v>LCCPs X(5)-Cl%</v>
      </c>
      <c r="AB121" s="6" t="str">
        <f t="shared" si="11"/>
        <v>C18</v>
      </c>
      <c r="AC121" s="6" t="str">
        <f t="shared" si="11"/>
        <v>LCCP</v>
      </c>
      <c r="AD121" s="6" t="str">
        <f t="shared" si="11"/>
        <v>C18H26Cl12</v>
      </c>
      <c r="AE121" s="4">
        <f t="shared" ca="1" si="9"/>
        <v>0</v>
      </c>
      <c r="AF121" s="35"/>
    </row>
    <row r="122" spans="1:32" x14ac:dyDescent="0.2">
      <c r="A122" s="21" t="s">
        <v>121</v>
      </c>
      <c r="B122" s="22" t="s">
        <v>135</v>
      </c>
      <c r="C122" s="22" t="s">
        <v>29</v>
      </c>
      <c r="D122" s="22" t="s">
        <v>101</v>
      </c>
      <c r="E122" s="20" t="s">
        <v>76</v>
      </c>
      <c r="F122" s="25">
        <v>0.125</v>
      </c>
      <c r="G122" s="26">
        <v>0.25</v>
      </c>
      <c r="H122" s="26">
        <v>0.5</v>
      </c>
      <c r="I122" s="26">
        <v>1</v>
      </c>
      <c r="J122" s="26">
        <v>2</v>
      </c>
      <c r="K122" s="26">
        <v>4</v>
      </c>
      <c r="L122" s="26">
        <v>8</v>
      </c>
      <c r="M122" s="24">
        <v>16</v>
      </c>
      <c r="N122" s="23"/>
      <c r="O122" s="23"/>
      <c r="P122" s="23"/>
      <c r="Q122" s="23"/>
      <c r="R122" s="23"/>
      <c r="S122" s="23"/>
      <c r="T122" s="23"/>
      <c r="U122" s="20"/>
      <c r="V122" s="23" t="e">
        <f ca="1">RSQ(INDIRECT(ADDRESS(ROW(),COLUMN()-9+MATCH(MIN(N122:U122),N122:U122,0)),TRUE):INDIRECT(ADDRESS(ROW(),COLUMN()-9+MATCH(MAX(N122:U122),N122:U122,0)),TRUE),INDIRECT(ADDRESS(ROW(),COLUMN()-17+MATCH(MIN(N122:U122),N122:U122,0)),TRUE):INDIRECT(ADDRESS(ROW(),COLUMN()-17+MATCH(MAX(N122:U122),N122:U122,0)),TRUE))</f>
        <v>#N/A</v>
      </c>
      <c r="W122" s="40" t="e">
        <f ca="1">ROUND(SLOPE(INDIRECT(ADDRESS(ROW(),COLUMN()-10+MATCH(MIN(N122:U122),N122:U122,0)),TRUE):INDIRECT(ADDRESS(ROW(),COLUMN()-10+MATCH(MAX(N122:U122),N122:U122,0)),TRUE),INDIRECT(ADDRESS(ROW(),COLUMN()-18+MATCH(MIN(N122:U122),N122:U122,0)),TRUE):INDIRECT(ADDRESS(ROW(),COLUMN()-18+MATCH(MAX(N122:U122),N122:U122,0)),TRUE)),0)</f>
        <v>#N/A</v>
      </c>
      <c r="Y122" s="35"/>
      <c r="Z122" s="7" t="str">
        <f t="shared" si="12"/>
        <v>E-LCCP</v>
      </c>
      <c r="AA122" s="6" t="str">
        <f t="shared" si="8"/>
        <v>LCCPs X(5)-Cl%</v>
      </c>
      <c r="AB122" s="6" t="str">
        <f t="shared" si="11"/>
        <v>C18</v>
      </c>
      <c r="AC122" s="6" t="str">
        <f t="shared" si="11"/>
        <v>LCCP</v>
      </c>
      <c r="AD122" s="6" t="str">
        <f t="shared" si="11"/>
        <v>C18H25Cl13</v>
      </c>
      <c r="AE122" s="4">
        <f t="shared" ca="1" si="9"/>
        <v>0</v>
      </c>
      <c r="AF122" s="35"/>
    </row>
    <row r="123" spans="1:32" x14ac:dyDescent="0.2">
      <c r="A123" s="21" t="s">
        <v>121</v>
      </c>
      <c r="B123" s="22" t="s">
        <v>135</v>
      </c>
      <c r="C123" s="22" t="s">
        <v>30</v>
      </c>
      <c r="D123" s="22" t="s">
        <v>101</v>
      </c>
      <c r="E123" s="20" t="s">
        <v>77</v>
      </c>
      <c r="F123" s="28">
        <v>0.125</v>
      </c>
      <c r="G123" s="29">
        <v>0.25</v>
      </c>
      <c r="H123" s="29">
        <v>0.5</v>
      </c>
      <c r="I123" s="29">
        <v>1</v>
      </c>
      <c r="J123" s="29">
        <v>2</v>
      </c>
      <c r="K123" s="29">
        <v>4</v>
      </c>
      <c r="L123" s="29">
        <v>8</v>
      </c>
      <c r="M123" s="27">
        <v>16</v>
      </c>
      <c r="N123" s="23"/>
      <c r="O123" s="23"/>
      <c r="P123" s="23"/>
      <c r="Q123" s="23"/>
      <c r="R123" s="23"/>
      <c r="S123" s="23"/>
      <c r="T123" s="23"/>
      <c r="U123" s="20"/>
      <c r="V123" s="23" t="e">
        <f ca="1">RSQ(INDIRECT(ADDRESS(ROW(),COLUMN()-9+MATCH(MIN(N123:U123),N123:U123,0)),TRUE):INDIRECT(ADDRESS(ROW(),COLUMN()-9+MATCH(MAX(N123:U123),N123:U123,0)),TRUE),INDIRECT(ADDRESS(ROW(),COLUMN()-17+MATCH(MIN(N123:U123),N123:U123,0)),TRUE):INDIRECT(ADDRESS(ROW(),COLUMN()-17+MATCH(MAX(N123:U123),N123:U123,0)),TRUE))</f>
        <v>#N/A</v>
      </c>
      <c r="W123" s="40" t="e">
        <f ca="1">ROUND(SLOPE(INDIRECT(ADDRESS(ROW(),COLUMN()-10+MATCH(MIN(N123:U123),N123:U123,0)),TRUE):INDIRECT(ADDRESS(ROW(),COLUMN()-10+MATCH(MAX(N123:U123),N123:U123,0)),TRUE),INDIRECT(ADDRESS(ROW(),COLUMN()-18+MATCH(MIN(N123:U123),N123:U123,0)),TRUE):INDIRECT(ADDRESS(ROW(),COLUMN()-18+MATCH(MAX(N123:U123),N123:U123,0)),TRUE)),0)</f>
        <v>#N/A</v>
      </c>
      <c r="Y123" s="35"/>
      <c r="Z123" s="7" t="str">
        <f t="shared" si="12"/>
        <v>E-LCCP</v>
      </c>
      <c r="AA123" s="6" t="str">
        <f t="shared" si="8"/>
        <v>LCCPs X(5)-Cl%</v>
      </c>
      <c r="AB123" s="6" t="str">
        <f t="shared" si="11"/>
        <v>C19</v>
      </c>
      <c r="AC123" s="6" t="str">
        <f t="shared" si="11"/>
        <v>LCCP</v>
      </c>
      <c r="AD123" s="6" t="str">
        <f t="shared" si="11"/>
        <v>C19H33Cl7</v>
      </c>
      <c r="AE123" s="4">
        <f t="shared" ca="1" si="9"/>
        <v>0</v>
      </c>
      <c r="AF123" s="35"/>
    </row>
    <row r="124" spans="1:32" x14ac:dyDescent="0.2">
      <c r="A124" s="21" t="s">
        <v>121</v>
      </c>
      <c r="B124" s="22" t="s">
        <v>135</v>
      </c>
      <c r="C124" s="22" t="s">
        <v>30</v>
      </c>
      <c r="D124" s="22" t="s">
        <v>101</v>
      </c>
      <c r="E124" s="20" t="s">
        <v>78</v>
      </c>
      <c r="F124" s="19">
        <v>0.125</v>
      </c>
      <c r="G124" s="23">
        <v>0.25</v>
      </c>
      <c r="H124" s="23">
        <v>0.5</v>
      </c>
      <c r="I124" s="23">
        <v>1</v>
      </c>
      <c r="J124" s="23">
        <v>2</v>
      </c>
      <c r="K124" s="23">
        <v>4</v>
      </c>
      <c r="L124" s="23">
        <v>8</v>
      </c>
      <c r="M124" s="20">
        <v>16</v>
      </c>
      <c r="N124" s="23"/>
      <c r="O124" s="23"/>
      <c r="P124" s="23"/>
      <c r="Q124" s="23"/>
      <c r="R124" s="23"/>
      <c r="S124" s="23"/>
      <c r="T124" s="23"/>
      <c r="U124" s="20"/>
      <c r="V124" s="23" t="e">
        <f ca="1">RSQ(INDIRECT(ADDRESS(ROW(),COLUMN()-9+MATCH(MIN(N124:U124),N124:U124,0)),TRUE):INDIRECT(ADDRESS(ROW(),COLUMN()-9+MATCH(MAX(N124:U124),N124:U124,0)),TRUE),INDIRECT(ADDRESS(ROW(),COLUMN()-17+MATCH(MIN(N124:U124),N124:U124,0)),TRUE):INDIRECT(ADDRESS(ROW(),COLUMN()-17+MATCH(MAX(N124:U124),N124:U124,0)),TRUE))</f>
        <v>#N/A</v>
      </c>
      <c r="W124" s="40" t="e">
        <f ca="1">ROUND(SLOPE(INDIRECT(ADDRESS(ROW(),COLUMN()-10+MATCH(MIN(N124:U124),N124:U124,0)),TRUE):INDIRECT(ADDRESS(ROW(),COLUMN()-10+MATCH(MAX(N124:U124),N124:U124,0)),TRUE),INDIRECT(ADDRESS(ROW(),COLUMN()-18+MATCH(MIN(N124:U124),N124:U124,0)),TRUE):INDIRECT(ADDRESS(ROW(),COLUMN()-18+MATCH(MAX(N124:U124),N124:U124,0)),TRUE)),0)</f>
        <v>#N/A</v>
      </c>
      <c r="Y124" s="35"/>
      <c r="Z124" s="7" t="str">
        <f t="shared" si="12"/>
        <v>E-LCCP</v>
      </c>
      <c r="AA124" s="6" t="str">
        <f t="shared" si="8"/>
        <v>LCCPs X(5)-Cl%</v>
      </c>
      <c r="AB124" s="6" t="str">
        <f t="shared" si="11"/>
        <v>C19</v>
      </c>
      <c r="AC124" s="6" t="str">
        <f t="shared" si="11"/>
        <v>LCCP</v>
      </c>
      <c r="AD124" s="6" t="str">
        <f t="shared" si="11"/>
        <v>C19H32Cl8</v>
      </c>
      <c r="AE124" s="4">
        <f t="shared" ca="1" si="9"/>
        <v>0</v>
      </c>
      <c r="AF124" s="35"/>
    </row>
    <row r="125" spans="1:32" x14ac:dyDescent="0.2">
      <c r="A125" s="21" t="s">
        <v>121</v>
      </c>
      <c r="B125" s="22" t="s">
        <v>135</v>
      </c>
      <c r="C125" s="22" t="s">
        <v>30</v>
      </c>
      <c r="D125" s="22" t="s">
        <v>101</v>
      </c>
      <c r="E125" s="20" t="s">
        <v>79</v>
      </c>
      <c r="F125" s="19">
        <v>0.125</v>
      </c>
      <c r="G125" s="23">
        <v>0.25</v>
      </c>
      <c r="H125" s="23">
        <v>0.5</v>
      </c>
      <c r="I125" s="23">
        <v>1</v>
      </c>
      <c r="J125" s="23">
        <v>2</v>
      </c>
      <c r="K125" s="23">
        <v>4</v>
      </c>
      <c r="L125" s="23">
        <v>8</v>
      </c>
      <c r="M125" s="20">
        <v>16</v>
      </c>
      <c r="N125" s="23"/>
      <c r="O125" s="23"/>
      <c r="P125" s="23">
        <v>800</v>
      </c>
      <c r="Q125" s="23">
        <v>1600</v>
      </c>
      <c r="R125" s="23">
        <v>3200</v>
      </c>
      <c r="S125" s="23">
        <v>6400</v>
      </c>
      <c r="T125" s="23">
        <v>12800</v>
      </c>
      <c r="U125" s="20">
        <v>25600</v>
      </c>
      <c r="V125" s="23">
        <f ca="1">RSQ(INDIRECT(ADDRESS(ROW(),COLUMN()-9+MATCH(MIN(N125:U125),N125:U125,0)),TRUE):INDIRECT(ADDRESS(ROW(),COLUMN()-9+MATCH(MAX(N125:U125),N125:U125,0)),TRUE),INDIRECT(ADDRESS(ROW(),COLUMN()-17+MATCH(MIN(N125:U125),N125:U125,0)),TRUE):INDIRECT(ADDRESS(ROW(),COLUMN()-17+MATCH(MAX(N125:U125),N125:U125,0)),TRUE))</f>
        <v>1</v>
      </c>
      <c r="W125" s="40">
        <f ca="1">ROUND(SLOPE(INDIRECT(ADDRESS(ROW(),COLUMN()-10+MATCH(MIN(N125:U125),N125:U125,0)),TRUE):INDIRECT(ADDRESS(ROW(),COLUMN()-10+MATCH(MAX(N125:U125),N125:U125,0)),TRUE),INDIRECT(ADDRESS(ROW(),COLUMN()-18+MATCH(MIN(N125:U125),N125:U125,0)),TRUE):INDIRECT(ADDRESS(ROW(),COLUMN()-18+MATCH(MAX(N125:U125),N125:U125,0)),TRUE)),0)</f>
        <v>1600</v>
      </c>
      <c r="Y125" s="35"/>
      <c r="Z125" s="7" t="str">
        <f t="shared" si="12"/>
        <v>E-LCCP</v>
      </c>
      <c r="AA125" s="6" t="str">
        <f t="shared" si="8"/>
        <v>LCCPs X(5)-Cl%</v>
      </c>
      <c r="AB125" s="6" t="str">
        <f t="shared" si="11"/>
        <v>C19</v>
      </c>
      <c r="AC125" s="6" t="str">
        <f t="shared" si="11"/>
        <v>LCCP</v>
      </c>
      <c r="AD125" s="6" t="str">
        <f t="shared" si="11"/>
        <v>C19H31Cl9</v>
      </c>
      <c r="AE125" s="4">
        <f t="shared" ca="1" si="9"/>
        <v>1600</v>
      </c>
      <c r="AF125" s="35"/>
    </row>
    <row r="126" spans="1:32" x14ac:dyDescent="0.2">
      <c r="A126" s="21" t="s">
        <v>121</v>
      </c>
      <c r="B126" s="22" t="s">
        <v>135</v>
      </c>
      <c r="C126" s="22" t="s">
        <v>30</v>
      </c>
      <c r="D126" s="22" t="s">
        <v>101</v>
      </c>
      <c r="E126" s="20" t="s">
        <v>80</v>
      </c>
      <c r="F126" s="19">
        <v>0.125</v>
      </c>
      <c r="G126" s="23">
        <v>0.25</v>
      </c>
      <c r="H126" s="23">
        <v>0.5</v>
      </c>
      <c r="I126" s="23">
        <v>1</v>
      </c>
      <c r="J126" s="23">
        <v>2</v>
      </c>
      <c r="K126" s="23">
        <v>4</v>
      </c>
      <c r="L126" s="23">
        <v>8</v>
      </c>
      <c r="M126" s="20">
        <v>16</v>
      </c>
      <c r="N126" s="23">
        <v>7500</v>
      </c>
      <c r="O126" s="23">
        <v>15000</v>
      </c>
      <c r="P126" s="23">
        <v>30000</v>
      </c>
      <c r="Q126" s="23">
        <v>60000</v>
      </c>
      <c r="R126" s="23">
        <v>120000</v>
      </c>
      <c r="S126" s="23">
        <v>240000</v>
      </c>
      <c r="T126" s="23">
        <v>480000</v>
      </c>
      <c r="U126" s="20">
        <v>960000</v>
      </c>
      <c r="V126" s="23">
        <f ca="1">RSQ(INDIRECT(ADDRESS(ROW(),COLUMN()-9+MATCH(MIN(N126:U126),N126:U126,0)),TRUE):INDIRECT(ADDRESS(ROW(),COLUMN()-9+MATCH(MAX(N126:U126),N126:U126,0)),TRUE),INDIRECT(ADDRESS(ROW(),COLUMN()-17+MATCH(MIN(N126:U126),N126:U126,0)),TRUE):INDIRECT(ADDRESS(ROW(),COLUMN()-17+MATCH(MAX(N126:U126),N126:U126,0)),TRUE))</f>
        <v>1</v>
      </c>
      <c r="W126" s="40">
        <f ca="1">ROUND(SLOPE(INDIRECT(ADDRESS(ROW(),COLUMN()-10+MATCH(MIN(N126:U126),N126:U126,0)),TRUE):INDIRECT(ADDRESS(ROW(),COLUMN()-10+MATCH(MAX(N126:U126),N126:U126,0)),TRUE),INDIRECT(ADDRESS(ROW(),COLUMN()-18+MATCH(MIN(N126:U126),N126:U126,0)),TRUE):INDIRECT(ADDRESS(ROW(),COLUMN()-18+MATCH(MAX(N126:U126),N126:U126,0)),TRUE)),0)</f>
        <v>60000</v>
      </c>
      <c r="Y126" s="35"/>
      <c r="Z126" s="7" t="str">
        <f t="shared" si="12"/>
        <v>E-LCCP</v>
      </c>
      <c r="AA126" s="6" t="str">
        <f t="shared" si="8"/>
        <v>LCCPs X(5)-Cl%</v>
      </c>
      <c r="AB126" s="6" t="str">
        <f t="shared" si="11"/>
        <v>C19</v>
      </c>
      <c r="AC126" s="6" t="str">
        <f t="shared" si="11"/>
        <v>LCCP</v>
      </c>
      <c r="AD126" s="6" t="str">
        <f t="shared" si="11"/>
        <v>C19H30Cl10</v>
      </c>
      <c r="AE126" s="4">
        <f t="shared" ca="1" si="9"/>
        <v>60000</v>
      </c>
      <c r="AF126" s="35"/>
    </row>
    <row r="127" spans="1:32" x14ac:dyDescent="0.2">
      <c r="A127" s="21" t="s">
        <v>121</v>
      </c>
      <c r="B127" s="22" t="s">
        <v>135</v>
      </c>
      <c r="C127" s="22" t="s">
        <v>30</v>
      </c>
      <c r="D127" s="22" t="s">
        <v>101</v>
      </c>
      <c r="E127" s="20" t="s">
        <v>81</v>
      </c>
      <c r="F127" s="19">
        <v>0.125</v>
      </c>
      <c r="G127" s="23">
        <v>0.25</v>
      </c>
      <c r="H127" s="23">
        <v>0.5</v>
      </c>
      <c r="I127" s="23">
        <v>1</v>
      </c>
      <c r="J127" s="23">
        <v>2</v>
      </c>
      <c r="K127" s="23">
        <v>4</v>
      </c>
      <c r="L127" s="23">
        <v>8</v>
      </c>
      <c r="M127" s="20">
        <v>16</v>
      </c>
      <c r="N127" s="23">
        <v>9000</v>
      </c>
      <c r="O127" s="23">
        <v>18000</v>
      </c>
      <c r="P127" s="23">
        <v>36000</v>
      </c>
      <c r="Q127" s="23">
        <v>72000</v>
      </c>
      <c r="R127" s="23">
        <v>144000</v>
      </c>
      <c r="S127" s="23">
        <v>288000</v>
      </c>
      <c r="T127" s="23">
        <v>576000</v>
      </c>
      <c r="U127" s="20">
        <v>1152000</v>
      </c>
      <c r="V127" s="23">
        <f ca="1">RSQ(INDIRECT(ADDRESS(ROW(),COLUMN()-9+MATCH(MIN(N127:U127),N127:U127,0)),TRUE):INDIRECT(ADDRESS(ROW(),COLUMN()-9+MATCH(MAX(N127:U127),N127:U127,0)),TRUE),INDIRECT(ADDRESS(ROW(),COLUMN()-17+MATCH(MIN(N127:U127),N127:U127,0)),TRUE):INDIRECT(ADDRESS(ROW(),COLUMN()-17+MATCH(MAX(N127:U127),N127:U127,0)),TRUE))</f>
        <v>0.99999999999999956</v>
      </c>
      <c r="W127" s="40">
        <f ca="1">ROUND(SLOPE(INDIRECT(ADDRESS(ROW(),COLUMN()-10+MATCH(MIN(N127:U127),N127:U127,0)),TRUE):INDIRECT(ADDRESS(ROW(),COLUMN()-10+MATCH(MAX(N127:U127),N127:U127,0)),TRUE),INDIRECT(ADDRESS(ROW(),COLUMN()-18+MATCH(MIN(N127:U127),N127:U127,0)),TRUE):INDIRECT(ADDRESS(ROW(),COLUMN()-18+MATCH(MAX(N127:U127),N127:U127,0)),TRUE)),0)</f>
        <v>72000</v>
      </c>
      <c r="Y127" s="35"/>
      <c r="Z127" s="7" t="str">
        <f t="shared" si="12"/>
        <v>E-LCCP</v>
      </c>
      <c r="AA127" s="6" t="str">
        <f t="shared" si="8"/>
        <v>LCCPs X(5)-Cl%</v>
      </c>
      <c r="AB127" s="6" t="str">
        <f t="shared" si="11"/>
        <v>C19</v>
      </c>
      <c r="AC127" s="6" t="str">
        <f t="shared" si="11"/>
        <v>LCCP</v>
      </c>
      <c r="AD127" s="6" t="str">
        <f t="shared" si="11"/>
        <v>C19H29Cl11</v>
      </c>
      <c r="AE127" s="4">
        <f t="shared" ca="1" si="9"/>
        <v>72000</v>
      </c>
      <c r="AF127" s="35"/>
    </row>
    <row r="128" spans="1:32" x14ac:dyDescent="0.2">
      <c r="A128" s="21" t="s">
        <v>121</v>
      </c>
      <c r="B128" s="22" t="s">
        <v>135</v>
      </c>
      <c r="C128" s="22" t="s">
        <v>30</v>
      </c>
      <c r="D128" s="22" t="s">
        <v>101</v>
      </c>
      <c r="E128" s="20" t="s">
        <v>82</v>
      </c>
      <c r="F128" s="19">
        <v>0.125</v>
      </c>
      <c r="G128" s="23">
        <v>0.25</v>
      </c>
      <c r="H128" s="23">
        <v>0.5</v>
      </c>
      <c r="I128" s="23">
        <v>1</v>
      </c>
      <c r="J128" s="23">
        <v>2</v>
      </c>
      <c r="K128" s="23">
        <v>4</v>
      </c>
      <c r="L128" s="23">
        <v>8</v>
      </c>
      <c r="M128" s="20">
        <v>16</v>
      </c>
      <c r="N128" s="23">
        <v>8500</v>
      </c>
      <c r="O128" s="23">
        <v>17000</v>
      </c>
      <c r="P128" s="23">
        <v>34000</v>
      </c>
      <c r="Q128" s="23">
        <v>68000</v>
      </c>
      <c r="R128" s="23">
        <v>136000</v>
      </c>
      <c r="S128" s="23">
        <v>272000</v>
      </c>
      <c r="T128" s="23">
        <v>544000</v>
      </c>
      <c r="U128" s="20">
        <v>1088000</v>
      </c>
      <c r="V128" s="23">
        <f ca="1">RSQ(INDIRECT(ADDRESS(ROW(),COLUMN()-9+MATCH(MIN(N128:U128),N128:U128,0)),TRUE):INDIRECT(ADDRESS(ROW(),COLUMN()-9+MATCH(MAX(N128:U128),N128:U128,0)),TRUE),INDIRECT(ADDRESS(ROW(),COLUMN()-17+MATCH(MIN(N128:U128),N128:U128,0)),TRUE):INDIRECT(ADDRESS(ROW(),COLUMN()-17+MATCH(MAX(N128:U128),N128:U128,0)),TRUE))</f>
        <v>0.99999999999999978</v>
      </c>
      <c r="W128" s="40">
        <f ca="1">ROUND(SLOPE(INDIRECT(ADDRESS(ROW(),COLUMN()-10+MATCH(MIN(N128:U128),N128:U128,0)),TRUE):INDIRECT(ADDRESS(ROW(),COLUMN()-10+MATCH(MAX(N128:U128),N128:U128,0)),TRUE),INDIRECT(ADDRESS(ROW(),COLUMN()-18+MATCH(MIN(N128:U128),N128:U128,0)),TRUE):INDIRECT(ADDRESS(ROW(),COLUMN()-18+MATCH(MAX(N128:U128),N128:U128,0)),TRUE)),0)</f>
        <v>68000</v>
      </c>
      <c r="Y128" s="35"/>
      <c r="Z128" s="7" t="str">
        <f t="shared" si="12"/>
        <v>E-LCCP</v>
      </c>
      <c r="AA128" s="6" t="str">
        <f t="shared" si="8"/>
        <v>LCCPs X(5)-Cl%</v>
      </c>
      <c r="AB128" s="6" t="str">
        <f t="shared" si="11"/>
        <v>C19</v>
      </c>
      <c r="AC128" s="6" t="str">
        <f t="shared" si="11"/>
        <v>LCCP</v>
      </c>
      <c r="AD128" s="6" t="str">
        <f t="shared" si="11"/>
        <v>C19H28Cl12</v>
      </c>
      <c r="AE128" s="4">
        <f t="shared" ca="1" si="9"/>
        <v>68000</v>
      </c>
      <c r="AF128" s="35"/>
    </row>
    <row r="129" spans="1:32" x14ac:dyDescent="0.2">
      <c r="A129" s="21" t="s">
        <v>121</v>
      </c>
      <c r="B129" s="22" t="s">
        <v>135</v>
      </c>
      <c r="C129" s="22" t="s">
        <v>30</v>
      </c>
      <c r="D129" s="22" t="s">
        <v>101</v>
      </c>
      <c r="E129" s="20" t="s">
        <v>83</v>
      </c>
      <c r="F129" s="25">
        <v>0.125</v>
      </c>
      <c r="G129" s="26">
        <v>0.25</v>
      </c>
      <c r="H129" s="26">
        <v>0.5</v>
      </c>
      <c r="I129" s="26">
        <v>1</v>
      </c>
      <c r="J129" s="26">
        <v>2</v>
      </c>
      <c r="K129" s="26">
        <v>4</v>
      </c>
      <c r="L129" s="26">
        <v>8</v>
      </c>
      <c r="M129" s="24">
        <v>16</v>
      </c>
      <c r="N129" s="23"/>
      <c r="O129" s="23"/>
      <c r="P129" s="23"/>
      <c r="Q129" s="23"/>
      <c r="R129" s="23"/>
      <c r="S129" s="23"/>
      <c r="T129" s="23"/>
      <c r="U129" s="20"/>
      <c r="V129" s="23" t="e">
        <f ca="1">RSQ(INDIRECT(ADDRESS(ROW(),COLUMN()-9+MATCH(MIN(N129:U129),N129:U129,0)),TRUE):INDIRECT(ADDRESS(ROW(),COLUMN()-9+MATCH(MAX(N129:U129),N129:U129,0)),TRUE),INDIRECT(ADDRESS(ROW(),COLUMN()-17+MATCH(MIN(N129:U129),N129:U129,0)),TRUE):INDIRECT(ADDRESS(ROW(),COLUMN()-17+MATCH(MAX(N129:U129),N129:U129,0)),TRUE))</f>
        <v>#N/A</v>
      </c>
      <c r="W129" s="40" t="e">
        <f ca="1">ROUND(SLOPE(INDIRECT(ADDRESS(ROW(),COLUMN()-10+MATCH(MIN(N129:U129),N129:U129,0)),TRUE):INDIRECT(ADDRESS(ROW(),COLUMN()-10+MATCH(MAX(N129:U129),N129:U129,0)),TRUE),INDIRECT(ADDRESS(ROW(),COLUMN()-18+MATCH(MIN(N129:U129),N129:U129,0)),TRUE):INDIRECT(ADDRESS(ROW(),COLUMN()-18+MATCH(MAX(N129:U129),N129:U129,0)),TRUE)),0)</f>
        <v>#N/A</v>
      </c>
      <c r="Y129" s="35"/>
      <c r="Z129" s="7" t="str">
        <f t="shared" si="12"/>
        <v>E-LCCP</v>
      </c>
      <c r="AA129" s="6" t="str">
        <f t="shared" si="8"/>
        <v>LCCPs X(5)-Cl%</v>
      </c>
      <c r="AB129" s="6" t="str">
        <f t="shared" si="11"/>
        <v>C19</v>
      </c>
      <c r="AC129" s="6" t="str">
        <f t="shared" si="11"/>
        <v>LCCP</v>
      </c>
      <c r="AD129" s="6" t="str">
        <f t="shared" si="11"/>
        <v>C19H27Cl13</v>
      </c>
      <c r="AE129" s="4">
        <f t="shared" ca="1" si="9"/>
        <v>0</v>
      </c>
      <c r="AF129" s="35"/>
    </row>
    <row r="130" spans="1:32" x14ac:dyDescent="0.2">
      <c r="A130" s="21" t="s">
        <v>121</v>
      </c>
      <c r="B130" s="22" t="s">
        <v>135</v>
      </c>
      <c r="C130" s="22" t="s">
        <v>31</v>
      </c>
      <c r="D130" s="22" t="s">
        <v>101</v>
      </c>
      <c r="E130" s="20" t="s">
        <v>84</v>
      </c>
      <c r="F130" s="28">
        <v>0.125</v>
      </c>
      <c r="G130" s="29">
        <v>0.25</v>
      </c>
      <c r="H130" s="29">
        <v>0.5</v>
      </c>
      <c r="I130" s="29">
        <v>1</v>
      </c>
      <c r="J130" s="29">
        <v>2</v>
      </c>
      <c r="K130" s="29">
        <v>4</v>
      </c>
      <c r="L130" s="29">
        <v>8</v>
      </c>
      <c r="M130" s="27">
        <v>16</v>
      </c>
      <c r="N130" s="23"/>
      <c r="O130" s="23"/>
      <c r="P130" s="23"/>
      <c r="Q130" s="23"/>
      <c r="R130" s="23"/>
      <c r="S130" s="23"/>
      <c r="T130" s="23"/>
      <c r="U130" s="20"/>
      <c r="V130" s="23" t="e">
        <f ca="1">RSQ(INDIRECT(ADDRESS(ROW(),COLUMN()-9+MATCH(MIN(N130:U130),N130:U130,0)),TRUE):INDIRECT(ADDRESS(ROW(),COLUMN()-9+MATCH(MAX(N130:U130),N130:U130,0)),TRUE),INDIRECT(ADDRESS(ROW(),COLUMN()-17+MATCH(MIN(N130:U130),N130:U130,0)),TRUE):INDIRECT(ADDRESS(ROW(),COLUMN()-17+MATCH(MAX(N130:U130),N130:U130,0)),TRUE))</f>
        <v>#N/A</v>
      </c>
      <c r="W130" s="40" t="e">
        <f ca="1">ROUND(SLOPE(INDIRECT(ADDRESS(ROW(),COLUMN()-10+MATCH(MIN(N130:U130),N130:U130,0)),TRUE):INDIRECT(ADDRESS(ROW(),COLUMN()-10+MATCH(MAX(N130:U130),N130:U130,0)),TRUE),INDIRECT(ADDRESS(ROW(),COLUMN()-18+MATCH(MIN(N130:U130),N130:U130,0)),TRUE):INDIRECT(ADDRESS(ROW(),COLUMN()-18+MATCH(MAX(N130:U130),N130:U130,0)),TRUE)),0)</f>
        <v>#N/A</v>
      </c>
      <c r="Y130" s="35"/>
      <c r="Z130" s="7" t="str">
        <f t="shared" si="12"/>
        <v>E-LCCP</v>
      </c>
      <c r="AA130" s="6" t="str">
        <f t="shared" si="8"/>
        <v>LCCPs X(5)-Cl%</v>
      </c>
      <c r="AB130" s="6" t="str">
        <f t="shared" si="11"/>
        <v>C20</v>
      </c>
      <c r="AC130" s="6" t="str">
        <f t="shared" si="11"/>
        <v>LCCP</v>
      </c>
      <c r="AD130" s="6" t="str">
        <f t="shared" si="11"/>
        <v>C20H35Cl7</v>
      </c>
      <c r="AE130" s="4">
        <f t="shared" ca="1" si="9"/>
        <v>0</v>
      </c>
      <c r="AF130" s="35"/>
    </row>
    <row r="131" spans="1:32" x14ac:dyDescent="0.2">
      <c r="A131" s="21" t="s">
        <v>121</v>
      </c>
      <c r="B131" s="22" t="s">
        <v>135</v>
      </c>
      <c r="C131" s="22" t="s">
        <v>31</v>
      </c>
      <c r="D131" s="22" t="s">
        <v>101</v>
      </c>
      <c r="E131" s="20" t="s">
        <v>85</v>
      </c>
      <c r="F131" s="19">
        <v>0.125</v>
      </c>
      <c r="G131" s="23">
        <v>0.25</v>
      </c>
      <c r="H131" s="23">
        <v>0.5</v>
      </c>
      <c r="I131" s="23">
        <v>1</v>
      </c>
      <c r="J131" s="23">
        <v>2</v>
      </c>
      <c r="K131" s="23">
        <v>4</v>
      </c>
      <c r="L131" s="23">
        <v>8</v>
      </c>
      <c r="M131" s="20">
        <v>16</v>
      </c>
      <c r="N131" s="23"/>
      <c r="O131" s="23"/>
      <c r="P131" s="23"/>
      <c r="Q131" s="23"/>
      <c r="R131" s="23"/>
      <c r="S131" s="23"/>
      <c r="T131" s="23"/>
      <c r="U131" s="20"/>
      <c r="V131" s="23" t="e">
        <f ca="1">RSQ(INDIRECT(ADDRESS(ROW(),COLUMN()-9+MATCH(MIN(N131:U131),N131:U131,0)),TRUE):INDIRECT(ADDRESS(ROW(),COLUMN()-9+MATCH(MAX(N131:U131),N131:U131,0)),TRUE),INDIRECT(ADDRESS(ROW(),COLUMN()-17+MATCH(MIN(N131:U131),N131:U131,0)),TRUE):INDIRECT(ADDRESS(ROW(),COLUMN()-17+MATCH(MAX(N131:U131),N131:U131,0)),TRUE))</f>
        <v>#N/A</v>
      </c>
      <c r="W131" s="40" t="e">
        <f ca="1">ROUND(SLOPE(INDIRECT(ADDRESS(ROW(),COLUMN()-10+MATCH(MIN(N131:U131),N131:U131,0)),TRUE):INDIRECT(ADDRESS(ROW(),COLUMN()-10+MATCH(MAX(N131:U131),N131:U131,0)),TRUE),INDIRECT(ADDRESS(ROW(),COLUMN()-18+MATCH(MIN(N131:U131),N131:U131,0)),TRUE):INDIRECT(ADDRESS(ROW(),COLUMN()-18+MATCH(MAX(N131:U131),N131:U131,0)),TRUE)),0)</f>
        <v>#N/A</v>
      </c>
      <c r="Y131" s="35"/>
      <c r="Z131" s="7" t="str">
        <f t="shared" si="12"/>
        <v>E-LCCP</v>
      </c>
      <c r="AA131" s="6" t="str">
        <f t="shared" si="8"/>
        <v>LCCPs X(5)-Cl%</v>
      </c>
      <c r="AB131" s="6" t="str">
        <f t="shared" si="11"/>
        <v>C20</v>
      </c>
      <c r="AC131" s="6" t="str">
        <f t="shared" si="11"/>
        <v>LCCP</v>
      </c>
      <c r="AD131" s="6" t="str">
        <f t="shared" si="11"/>
        <v>C20H34Cl8</v>
      </c>
      <c r="AE131" s="4">
        <f t="shared" ca="1" si="9"/>
        <v>0</v>
      </c>
      <c r="AF131" s="35"/>
    </row>
    <row r="132" spans="1:32" x14ac:dyDescent="0.2">
      <c r="A132" s="21" t="s">
        <v>121</v>
      </c>
      <c r="B132" s="22" t="s">
        <v>135</v>
      </c>
      <c r="C132" s="22" t="s">
        <v>31</v>
      </c>
      <c r="D132" s="22" t="s">
        <v>101</v>
      </c>
      <c r="E132" s="20" t="s">
        <v>86</v>
      </c>
      <c r="F132" s="19">
        <v>0.125</v>
      </c>
      <c r="G132" s="23">
        <v>0.25</v>
      </c>
      <c r="H132" s="23">
        <v>0.5</v>
      </c>
      <c r="I132" s="23">
        <v>1</v>
      </c>
      <c r="J132" s="23">
        <v>2</v>
      </c>
      <c r="K132" s="23">
        <v>4</v>
      </c>
      <c r="L132" s="23">
        <v>8</v>
      </c>
      <c r="M132" s="20">
        <v>16</v>
      </c>
      <c r="N132" s="23"/>
      <c r="O132" s="23"/>
      <c r="P132" s="23"/>
      <c r="Q132" s="23"/>
      <c r="R132" s="23"/>
      <c r="S132" s="23"/>
      <c r="T132" s="23"/>
      <c r="U132" s="20"/>
      <c r="V132" s="23" t="e">
        <f ca="1">RSQ(INDIRECT(ADDRESS(ROW(),COLUMN()-9+MATCH(MIN(N132:U132),N132:U132,0)),TRUE):INDIRECT(ADDRESS(ROW(),COLUMN()-9+MATCH(MAX(N132:U132),N132:U132,0)),TRUE),INDIRECT(ADDRESS(ROW(),COLUMN()-17+MATCH(MIN(N132:U132),N132:U132,0)),TRUE):INDIRECT(ADDRESS(ROW(),COLUMN()-17+MATCH(MAX(N132:U132),N132:U132,0)),TRUE))</f>
        <v>#N/A</v>
      </c>
      <c r="W132" s="40" t="e">
        <f ca="1">ROUND(SLOPE(INDIRECT(ADDRESS(ROW(),COLUMN()-10+MATCH(MIN(N132:U132),N132:U132,0)),TRUE):INDIRECT(ADDRESS(ROW(),COLUMN()-10+MATCH(MAX(N132:U132),N132:U132,0)),TRUE),INDIRECT(ADDRESS(ROW(),COLUMN()-18+MATCH(MIN(N132:U132),N132:U132,0)),TRUE):INDIRECT(ADDRESS(ROW(),COLUMN()-18+MATCH(MAX(N132:U132),N132:U132,0)),TRUE)),0)</f>
        <v>#N/A</v>
      </c>
      <c r="Y132" s="35"/>
      <c r="Z132" s="7" t="str">
        <f t="shared" si="12"/>
        <v>E-LCCP</v>
      </c>
      <c r="AA132" s="6" t="str">
        <f t="shared" si="8"/>
        <v>LCCPs X(5)-Cl%</v>
      </c>
      <c r="AB132" s="6" t="str">
        <f t="shared" ref="AB132:AD143" si="13">C132</f>
        <v>C20</v>
      </c>
      <c r="AC132" s="6" t="str">
        <f t="shared" si="13"/>
        <v>LCCP</v>
      </c>
      <c r="AD132" s="6" t="str">
        <f t="shared" si="13"/>
        <v>C20H33Cl9</v>
      </c>
      <c r="AE132" s="4">
        <f t="shared" ca="1" si="9"/>
        <v>0</v>
      </c>
      <c r="AF132" s="35"/>
    </row>
    <row r="133" spans="1:32" x14ac:dyDescent="0.2">
      <c r="A133" s="21" t="s">
        <v>121</v>
      </c>
      <c r="B133" s="22" t="s">
        <v>135</v>
      </c>
      <c r="C133" s="22" t="s">
        <v>31</v>
      </c>
      <c r="D133" s="22" t="s">
        <v>101</v>
      </c>
      <c r="E133" s="20" t="s">
        <v>87</v>
      </c>
      <c r="F133" s="19">
        <v>0.125</v>
      </c>
      <c r="G133" s="23">
        <v>0.25</v>
      </c>
      <c r="H133" s="23">
        <v>0.5</v>
      </c>
      <c r="I133" s="23">
        <v>1</v>
      </c>
      <c r="J133" s="23">
        <v>2</v>
      </c>
      <c r="K133" s="23">
        <v>4</v>
      </c>
      <c r="L133" s="23">
        <v>8</v>
      </c>
      <c r="M133" s="20">
        <v>16</v>
      </c>
      <c r="N133" s="23">
        <v>3000</v>
      </c>
      <c r="O133" s="23">
        <v>6000</v>
      </c>
      <c r="P133" s="23">
        <v>12000</v>
      </c>
      <c r="Q133" s="23">
        <v>24000</v>
      </c>
      <c r="R133" s="23">
        <v>48000</v>
      </c>
      <c r="S133" s="23">
        <v>96000</v>
      </c>
      <c r="T133" s="23">
        <v>192000</v>
      </c>
      <c r="U133" s="20">
        <v>384000</v>
      </c>
      <c r="V133" s="23">
        <f ca="1">RSQ(INDIRECT(ADDRESS(ROW(),COLUMN()-9+MATCH(MIN(N133:U133),N133:U133,0)),TRUE):INDIRECT(ADDRESS(ROW(),COLUMN()-9+MATCH(MAX(N133:U133),N133:U133,0)),TRUE),INDIRECT(ADDRESS(ROW(),COLUMN()-17+MATCH(MIN(N133:U133),N133:U133,0)),TRUE):INDIRECT(ADDRESS(ROW(),COLUMN()-17+MATCH(MAX(N133:U133),N133:U133,0)),TRUE))</f>
        <v>1</v>
      </c>
      <c r="W133" s="40">
        <f ca="1">ROUND(SLOPE(INDIRECT(ADDRESS(ROW(),COLUMN()-10+MATCH(MIN(N133:U133),N133:U133,0)),TRUE):INDIRECT(ADDRESS(ROW(),COLUMN()-10+MATCH(MAX(N133:U133),N133:U133,0)),TRUE),INDIRECT(ADDRESS(ROW(),COLUMN()-18+MATCH(MIN(N133:U133),N133:U133,0)),TRUE):INDIRECT(ADDRESS(ROW(),COLUMN()-18+MATCH(MAX(N133:U133),N133:U133,0)),TRUE)),0)</f>
        <v>24000</v>
      </c>
      <c r="Y133" s="35"/>
      <c r="Z133" s="7" t="str">
        <f t="shared" si="12"/>
        <v>E-LCCP</v>
      </c>
      <c r="AA133" s="6" t="str">
        <f t="shared" ref="AA133:AA143" si="14">IF(ISBLANK(B133),"",B133)</f>
        <v>LCCPs X(5)-Cl%</v>
      </c>
      <c r="AB133" s="6" t="str">
        <f t="shared" si="13"/>
        <v>C20</v>
      </c>
      <c r="AC133" s="6" t="str">
        <f t="shared" si="13"/>
        <v>LCCP</v>
      </c>
      <c r="AD133" s="6" t="str">
        <f t="shared" si="13"/>
        <v>C20H32Cl10</v>
      </c>
      <c r="AE133" s="4">
        <f t="shared" ref="AE133:AE143" ca="1" si="15">IF(ISERROR(W133),0,W133)</f>
        <v>24000</v>
      </c>
      <c r="AF133" s="35"/>
    </row>
    <row r="134" spans="1:32" x14ac:dyDescent="0.2">
      <c r="A134" s="21" t="s">
        <v>121</v>
      </c>
      <c r="B134" s="22" t="s">
        <v>135</v>
      </c>
      <c r="C134" s="22" t="s">
        <v>31</v>
      </c>
      <c r="D134" s="22" t="s">
        <v>101</v>
      </c>
      <c r="E134" s="20" t="s">
        <v>88</v>
      </c>
      <c r="F134" s="19">
        <v>0.125</v>
      </c>
      <c r="G134" s="23">
        <v>0.25</v>
      </c>
      <c r="H134" s="23">
        <v>0.5</v>
      </c>
      <c r="I134" s="23">
        <v>1</v>
      </c>
      <c r="J134" s="23">
        <v>2</v>
      </c>
      <c r="K134" s="23">
        <v>4</v>
      </c>
      <c r="L134" s="23">
        <v>8</v>
      </c>
      <c r="M134" s="20">
        <v>16</v>
      </c>
      <c r="N134" s="23">
        <v>7300</v>
      </c>
      <c r="O134" s="23">
        <v>14600</v>
      </c>
      <c r="P134" s="23">
        <v>29200</v>
      </c>
      <c r="Q134" s="23">
        <v>58400</v>
      </c>
      <c r="R134" s="23">
        <v>116800</v>
      </c>
      <c r="S134" s="23">
        <v>233600</v>
      </c>
      <c r="T134" s="23">
        <v>467200</v>
      </c>
      <c r="U134" s="20">
        <v>934400</v>
      </c>
      <c r="V134" s="23">
        <f ca="1">RSQ(INDIRECT(ADDRESS(ROW(),COLUMN()-9+MATCH(MIN(N134:U134),N134:U134,0)),TRUE):INDIRECT(ADDRESS(ROW(),COLUMN()-9+MATCH(MAX(N134:U134),N134:U134,0)),TRUE),INDIRECT(ADDRESS(ROW(),COLUMN()-17+MATCH(MIN(N134:U134),N134:U134,0)),TRUE):INDIRECT(ADDRESS(ROW(),COLUMN()-17+MATCH(MAX(N134:U134),N134:U134,0)),TRUE))</f>
        <v>1</v>
      </c>
      <c r="W134" s="40">
        <f ca="1">ROUND(SLOPE(INDIRECT(ADDRESS(ROW(),COLUMN()-10+MATCH(MIN(N134:U134),N134:U134,0)),TRUE):INDIRECT(ADDRESS(ROW(),COLUMN()-10+MATCH(MAX(N134:U134),N134:U134,0)),TRUE),INDIRECT(ADDRESS(ROW(),COLUMN()-18+MATCH(MIN(N134:U134),N134:U134,0)),TRUE):INDIRECT(ADDRESS(ROW(),COLUMN()-18+MATCH(MAX(N134:U134),N134:U134,0)),TRUE)),0)</f>
        <v>58400</v>
      </c>
      <c r="Y134" s="35"/>
      <c r="Z134" s="7" t="str">
        <f t="shared" si="12"/>
        <v>E-LCCP</v>
      </c>
      <c r="AA134" s="6" t="str">
        <f t="shared" si="14"/>
        <v>LCCPs X(5)-Cl%</v>
      </c>
      <c r="AB134" s="6" t="str">
        <f t="shared" si="13"/>
        <v>C20</v>
      </c>
      <c r="AC134" s="6" t="str">
        <f t="shared" si="13"/>
        <v>LCCP</v>
      </c>
      <c r="AD134" s="6" t="str">
        <f t="shared" si="13"/>
        <v>C20H31Cl11</v>
      </c>
      <c r="AE134" s="4">
        <f t="shared" ca="1" si="15"/>
        <v>58400</v>
      </c>
      <c r="AF134" s="35"/>
    </row>
    <row r="135" spans="1:32" x14ac:dyDescent="0.2">
      <c r="A135" s="21" t="s">
        <v>121</v>
      </c>
      <c r="B135" s="22" t="s">
        <v>135</v>
      </c>
      <c r="C135" s="22" t="s">
        <v>31</v>
      </c>
      <c r="D135" s="22" t="s">
        <v>101</v>
      </c>
      <c r="E135" s="20" t="s">
        <v>89</v>
      </c>
      <c r="F135" s="19">
        <v>0.125</v>
      </c>
      <c r="G135" s="23">
        <v>0.25</v>
      </c>
      <c r="H135" s="23">
        <v>0.5</v>
      </c>
      <c r="I135" s="23">
        <v>1</v>
      </c>
      <c r="J135" s="23">
        <v>2</v>
      </c>
      <c r="K135" s="23">
        <v>4</v>
      </c>
      <c r="L135" s="23">
        <v>8</v>
      </c>
      <c r="M135" s="20">
        <v>16</v>
      </c>
      <c r="N135" s="23">
        <v>9980</v>
      </c>
      <c r="O135" s="23">
        <v>19960</v>
      </c>
      <c r="P135" s="23">
        <v>39920</v>
      </c>
      <c r="Q135" s="23">
        <v>79840</v>
      </c>
      <c r="R135" s="23">
        <v>159680</v>
      </c>
      <c r="S135" s="23">
        <v>319360</v>
      </c>
      <c r="T135" s="23">
        <v>638720</v>
      </c>
      <c r="U135" s="20">
        <v>1277440</v>
      </c>
      <c r="V135" s="23">
        <f ca="1">RSQ(INDIRECT(ADDRESS(ROW(),COLUMN()-9+MATCH(MIN(N135:U135),N135:U135,0)),TRUE):INDIRECT(ADDRESS(ROW(),COLUMN()-9+MATCH(MAX(N135:U135),N135:U135,0)),TRUE),INDIRECT(ADDRESS(ROW(),COLUMN()-17+MATCH(MIN(N135:U135),N135:U135,0)),TRUE):INDIRECT(ADDRESS(ROW(),COLUMN()-17+MATCH(MAX(N135:U135),N135:U135,0)),TRUE))</f>
        <v>1</v>
      </c>
      <c r="W135" s="40">
        <f ca="1">ROUND(SLOPE(INDIRECT(ADDRESS(ROW(),COLUMN()-10+MATCH(MIN(N135:U135),N135:U135,0)),TRUE):INDIRECT(ADDRESS(ROW(),COLUMN()-10+MATCH(MAX(N135:U135),N135:U135,0)),TRUE),INDIRECT(ADDRESS(ROW(),COLUMN()-18+MATCH(MIN(N135:U135),N135:U135,0)),TRUE):INDIRECT(ADDRESS(ROW(),COLUMN()-18+MATCH(MAX(N135:U135),N135:U135,0)),TRUE)),0)</f>
        <v>79840</v>
      </c>
      <c r="Y135" s="35"/>
      <c r="Z135" s="7" t="str">
        <f t="shared" si="12"/>
        <v>E-LCCP</v>
      </c>
      <c r="AA135" s="6" t="str">
        <f t="shared" si="14"/>
        <v>LCCPs X(5)-Cl%</v>
      </c>
      <c r="AB135" s="6" t="str">
        <f t="shared" si="13"/>
        <v>C20</v>
      </c>
      <c r="AC135" s="6" t="str">
        <f t="shared" si="13"/>
        <v>LCCP</v>
      </c>
      <c r="AD135" s="6" t="str">
        <f t="shared" si="13"/>
        <v>C20H30Cl12</v>
      </c>
      <c r="AE135" s="4">
        <f t="shared" ca="1" si="15"/>
        <v>79840</v>
      </c>
      <c r="AF135" s="35"/>
    </row>
    <row r="136" spans="1:32" x14ac:dyDescent="0.2">
      <c r="A136" s="21" t="s">
        <v>121</v>
      </c>
      <c r="B136" s="22" t="s">
        <v>135</v>
      </c>
      <c r="C136" s="22" t="s">
        <v>31</v>
      </c>
      <c r="D136" s="22" t="s">
        <v>101</v>
      </c>
      <c r="E136" s="20" t="s">
        <v>90</v>
      </c>
      <c r="F136" s="25">
        <v>0.125</v>
      </c>
      <c r="G136" s="26">
        <v>0.25</v>
      </c>
      <c r="H136" s="26">
        <v>0.5</v>
      </c>
      <c r="I136" s="26">
        <v>1</v>
      </c>
      <c r="J136" s="26">
        <v>2</v>
      </c>
      <c r="K136" s="26">
        <v>4</v>
      </c>
      <c r="L136" s="26">
        <v>8</v>
      </c>
      <c r="M136" s="24">
        <v>16</v>
      </c>
      <c r="N136" s="23">
        <v>7530</v>
      </c>
      <c r="O136" s="23">
        <v>15060</v>
      </c>
      <c r="P136" s="23">
        <v>30120</v>
      </c>
      <c r="Q136" s="23">
        <v>60240</v>
      </c>
      <c r="R136" s="23">
        <v>120480</v>
      </c>
      <c r="S136" s="23">
        <v>240960</v>
      </c>
      <c r="T136" s="23">
        <v>481920</v>
      </c>
      <c r="U136" s="20">
        <v>963840</v>
      </c>
      <c r="V136" s="23">
        <f ca="1">RSQ(INDIRECT(ADDRESS(ROW(),COLUMN()-9+MATCH(MIN(N136:U136),N136:U136,0)),TRUE):INDIRECT(ADDRESS(ROW(),COLUMN()-9+MATCH(MAX(N136:U136),N136:U136,0)),TRUE),INDIRECT(ADDRESS(ROW(),COLUMN()-17+MATCH(MIN(N136:U136),N136:U136,0)),TRUE):INDIRECT(ADDRESS(ROW(),COLUMN()-17+MATCH(MAX(N136:U136),N136:U136,0)),TRUE))</f>
        <v>1</v>
      </c>
      <c r="W136" s="40">
        <f ca="1">ROUND(SLOPE(INDIRECT(ADDRESS(ROW(),COLUMN()-10+MATCH(MIN(N136:U136),N136:U136,0)),TRUE):INDIRECT(ADDRESS(ROW(),COLUMN()-10+MATCH(MAX(N136:U136),N136:U136,0)),TRUE),INDIRECT(ADDRESS(ROW(),COLUMN()-18+MATCH(MIN(N136:U136),N136:U136,0)),TRUE):INDIRECT(ADDRESS(ROW(),COLUMN()-18+MATCH(MAX(N136:U136),N136:U136,0)),TRUE)),0)</f>
        <v>60240</v>
      </c>
      <c r="Y136" s="35"/>
      <c r="Z136" s="7" t="str">
        <f t="shared" si="12"/>
        <v>E-LCCP</v>
      </c>
      <c r="AA136" s="6" t="str">
        <f t="shared" si="14"/>
        <v>LCCPs X(5)-Cl%</v>
      </c>
      <c r="AB136" s="6" t="str">
        <f t="shared" si="13"/>
        <v>C20</v>
      </c>
      <c r="AC136" s="6" t="str">
        <f t="shared" si="13"/>
        <v>LCCP</v>
      </c>
      <c r="AD136" s="6" t="str">
        <f t="shared" si="13"/>
        <v>C20H29Cl13</v>
      </c>
      <c r="AE136" s="4">
        <f t="shared" ca="1" si="15"/>
        <v>60240</v>
      </c>
      <c r="AF136" s="35"/>
    </row>
    <row r="137" spans="1:32" x14ac:dyDescent="0.2">
      <c r="A137" s="21" t="s">
        <v>121</v>
      </c>
      <c r="B137" s="22" t="s">
        <v>135</v>
      </c>
      <c r="C137" s="22" t="s">
        <v>32</v>
      </c>
      <c r="D137" s="22" t="s">
        <v>101</v>
      </c>
      <c r="E137" s="20" t="s">
        <v>91</v>
      </c>
      <c r="F137" s="19">
        <v>0.125</v>
      </c>
      <c r="G137" s="23">
        <v>0.25</v>
      </c>
      <c r="H137" s="23">
        <v>0.5</v>
      </c>
      <c r="I137" s="23">
        <v>1</v>
      </c>
      <c r="J137" s="23">
        <v>2</v>
      </c>
      <c r="K137" s="23">
        <v>4</v>
      </c>
      <c r="L137" s="23">
        <v>8</v>
      </c>
      <c r="M137" s="20">
        <v>16</v>
      </c>
      <c r="N137" s="23"/>
      <c r="O137" s="23"/>
      <c r="P137" s="23"/>
      <c r="Q137" s="23"/>
      <c r="R137" s="23"/>
      <c r="S137" s="23"/>
      <c r="T137" s="23"/>
      <c r="U137" s="20"/>
      <c r="V137" s="23" t="e">
        <f ca="1">RSQ(INDIRECT(ADDRESS(ROW(),COLUMN()-9+MATCH(MIN(N137:U137),N137:U137,0)),TRUE):INDIRECT(ADDRESS(ROW(),COLUMN()-9+MATCH(MAX(N137:U137),N137:U137,0)),TRUE),INDIRECT(ADDRESS(ROW(),COLUMN()-17+MATCH(MIN(N137:U137),N137:U137,0)),TRUE):INDIRECT(ADDRESS(ROW(),COLUMN()-17+MATCH(MAX(N137:U137),N137:U137,0)),TRUE))</f>
        <v>#N/A</v>
      </c>
      <c r="W137" s="40" t="e">
        <f ca="1">ROUND(SLOPE(INDIRECT(ADDRESS(ROW(),COLUMN()-10+MATCH(MIN(N137:U137),N137:U137,0)),TRUE):INDIRECT(ADDRESS(ROW(),COLUMN()-10+MATCH(MAX(N137:U137),N137:U137,0)),TRUE),INDIRECT(ADDRESS(ROW(),COLUMN()-18+MATCH(MIN(N137:U137),N137:U137,0)),TRUE):INDIRECT(ADDRESS(ROW(),COLUMN()-18+MATCH(MAX(N137:U137),N137:U137,0)),TRUE)),0)</f>
        <v>#N/A</v>
      </c>
      <c r="Y137" s="35"/>
      <c r="Z137" s="7" t="str">
        <f t="shared" si="12"/>
        <v>E-LCCP</v>
      </c>
      <c r="AA137" s="6" t="str">
        <f t="shared" si="14"/>
        <v>LCCPs X(5)-Cl%</v>
      </c>
      <c r="AB137" s="6" t="str">
        <f t="shared" si="13"/>
        <v>C21</v>
      </c>
      <c r="AC137" s="6" t="str">
        <f t="shared" si="13"/>
        <v>LCCP</v>
      </c>
      <c r="AD137" s="6" t="str">
        <f t="shared" si="13"/>
        <v>C21H37Cl7</v>
      </c>
      <c r="AE137" s="4">
        <f t="shared" ca="1" si="15"/>
        <v>0</v>
      </c>
      <c r="AF137" s="35"/>
    </row>
    <row r="138" spans="1:32" x14ac:dyDescent="0.2">
      <c r="A138" s="21" t="s">
        <v>121</v>
      </c>
      <c r="B138" s="22" t="s">
        <v>135</v>
      </c>
      <c r="C138" s="22" t="s">
        <v>32</v>
      </c>
      <c r="D138" s="22" t="s">
        <v>101</v>
      </c>
      <c r="E138" s="20" t="s">
        <v>92</v>
      </c>
      <c r="F138" s="19">
        <v>0.125</v>
      </c>
      <c r="G138" s="23">
        <v>0.25</v>
      </c>
      <c r="H138" s="23">
        <v>0.5</v>
      </c>
      <c r="I138" s="23">
        <v>1</v>
      </c>
      <c r="J138" s="23">
        <v>2</v>
      </c>
      <c r="K138" s="23">
        <v>4</v>
      </c>
      <c r="L138" s="23">
        <v>8</v>
      </c>
      <c r="M138" s="20">
        <v>16</v>
      </c>
      <c r="N138" s="23"/>
      <c r="O138" s="23"/>
      <c r="P138" s="23"/>
      <c r="Q138" s="23"/>
      <c r="R138" s="23"/>
      <c r="S138" s="23"/>
      <c r="T138" s="23"/>
      <c r="U138" s="20"/>
      <c r="V138" s="23" t="e">
        <f ca="1">RSQ(INDIRECT(ADDRESS(ROW(),COLUMN()-9+MATCH(MIN(N138:U138),N138:U138,0)),TRUE):INDIRECT(ADDRESS(ROW(),COLUMN()-9+MATCH(MAX(N138:U138),N138:U138,0)),TRUE),INDIRECT(ADDRESS(ROW(),COLUMN()-17+MATCH(MIN(N138:U138),N138:U138,0)),TRUE):INDIRECT(ADDRESS(ROW(),COLUMN()-17+MATCH(MAX(N138:U138),N138:U138,0)),TRUE))</f>
        <v>#N/A</v>
      </c>
      <c r="W138" s="40" t="e">
        <f ca="1">ROUND(SLOPE(INDIRECT(ADDRESS(ROW(),COLUMN()-10+MATCH(MIN(N138:U138),N138:U138,0)),TRUE):INDIRECT(ADDRESS(ROW(),COLUMN()-10+MATCH(MAX(N138:U138),N138:U138,0)),TRUE),INDIRECT(ADDRESS(ROW(),COLUMN()-18+MATCH(MIN(N138:U138),N138:U138,0)),TRUE):INDIRECT(ADDRESS(ROW(),COLUMN()-18+MATCH(MAX(N138:U138),N138:U138,0)),TRUE)),0)</f>
        <v>#N/A</v>
      </c>
      <c r="Y138" s="35"/>
      <c r="Z138" s="7" t="str">
        <f t="shared" si="12"/>
        <v>E-LCCP</v>
      </c>
      <c r="AA138" s="6" t="str">
        <f t="shared" si="14"/>
        <v>LCCPs X(5)-Cl%</v>
      </c>
      <c r="AB138" s="6" t="str">
        <f t="shared" si="13"/>
        <v>C21</v>
      </c>
      <c r="AC138" s="6" t="str">
        <f t="shared" si="13"/>
        <v>LCCP</v>
      </c>
      <c r="AD138" s="6" t="str">
        <f t="shared" si="13"/>
        <v>C21H36Cl8</v>
      </c>
      <c r="AE138" s="4">
        <f t="shared" ca="1" si="15"/>
        <v>0</v>
      </c>
      <c r="AF138" s="35"/>
    </row>
    <row r="139" spans="1:32" x14ac:dyDescent="0.2">
      <c r="A139" s="21" t="s">
        <v>121</v>
      </c>
      <c r="B139" s="22" t="s">
        <v>135</v>
      </c>
      <c r="C139" s="22" t="s">
        <v>32</v>
      </c>
      <c r="D139" s="22" t="s">
        <v>101</v>
      </c>
      <c r="E139" s="20" t="s">
        <v>93</v>
      </c>
      <c r="F139" s="19">
        <v>0.125</v>
      </c>
      <c r="G139" s="23">
        <v>0.25</v>
      </c>
      <c r="H139" s="23">
        <v>0.5</v>
      </c>
      <c r="I139" s="23">
        <v>1</v>
      </c>
      <c r="J139" s="23">
        <v>2</v>
      </c>
      <c r="K139" s="23">
        <v>4</v>
      </c>
      <c r="L139" s="23">
        <v>8</v>
      </c>
      <c r="M139" s="20">
        <v>16</v>
      </c>
      <c r="N139" s="23"/>
      <c r="O139" s="23"/>
      <c r="P139" s="23"/>
      <c r="Q139" s="23"/>
      <c r="R139" s="23"/>
      <c r="S139" s="23"/>
      <c r="T139" s="23"/>
      <c r="U139" s="20"/>
      <c r="V139" s="23" t="e">
        <f ca="1">RSQ(INDIRECT(ADDRESS(ROW(),COLUMN()-9+MATCH(MIN(N139:U139),N139:U139,0)),TRUE):INDIRECT(ADDRESS(ROW(),COLUMN()-9+MATCH(MAX(N139:U139),N139:U139,0)),TRUE),INDIRECT(ADDRESS(ROW(),COLUMN()-17+MATCH(MIN(N139:U139),N139:U139,0)),TRUE):INDIRECT(ADDRESS(ROW(),COLUMN()-17+MATCH(MAX(N139:U139),N139:U139,0)),TRUE))</f>
        <v>#N/A</v>
      </c>
      <c r="W139" s="40" t="e">
        <f ca="1">ROUND(SLOPE(INDIRECT(ADDRESS(ROW(),COLUMN()-10+MATCH(MIN(N139:U139),N139:U139,0)),TRUE):INDIRECT(ADDRESS(ROW(),COLUMN()-10+MATCH(MAX(N139:U139),N139:U139,0)),TRUE),INDIRECT(ADDRESS(ROW(),COLUMN()-18+MATCH(MIN(N139:U139),N139:U139,0)),TRUE):INDIRECT(ADDRESS(ROW(),COLUMN()-18+MATCH(MAX(N139:U139),N139:U139,0)),TRUE)),0)</f>
        <v>#N/A</v>
      </c>
      <c r="Y139" s="35"/>
      <c r="Z139" s="7" t="str">
        <f t="shared" si="12"/>
        <v>E-LCCP</v>
      </c>
      <c r="AA139" s="6" t="str">
        <f t="shared" si="14"/>
        <v>LCCPs X(5)-Cl%</v>
      </c>
      <c r="AB139" s="6" t="str">
        <f t="shared" si="13"/>
        <v>C21</v>
      </c>
      <c r="AC139" s="6" t="str">
        <f t="shared" si="13"/>
        <v>LCCP</v>
      </c>
      <c r="AD139" s="6" t="str">
        <f t="shared" si="13"/>
        <v>C21H35Cl9</v>
      </c>
      <c r="AE139" s="4">
        <f t="shared" ca="1" si="15"/>
        <v>0</v>
      </c>
      <c r="AF139" s="35"/>
    </row>
    <row r="140" spans="1:32" x14ac:dyDescent="0.2">
      <c r="A140" s="21" t="s">
        <v>121</v>
      </c>
      <c r="B140" s="22" t="s">
        <v>135</v>
      </c>
      <c r="C140" s="22" t="s">
        <v>32</v>
      </c>
      <c r="D140" s="22" t="s">
        <v>101</v>
      </c>
      <c r="E140" s="20" t="s">
        <v>94</v>
      </c>
      <c r="F140" s="19">
        <v>0.125</v>
      </c>
      <c r="G140" s="23">
        <v>0.25</v>
      </c>
      <c r="H140" s="23">
        <v>0.5</v>
      </c>
      <c r="I140" s="23">
        <v>1</v>
      </c>
      <c r="J140" s="23">
        <v>2</v>
      </c>
      <c r="K140" s="23">
        <v>4</v>
      </c>
      <c r="L140" s="23">
        <v>8</v>
      </c>
      <c r="M140" s="20">
        <v>16</v>
      </c>
      <c r="N140" s="23"/>
      <c r="O140" s="23"/>
      <c r="P140" s="23"/>
      <c r="Q140" s="23"/>
      <c r="R140" s="23"/>
      <c r="S140" s="23"/>
      <c r="T140" s="23"/>
      <c r="U140" s="20"/>
      <c r="V140" s="23" t="e">
        <f ca="1">RSQ(INDIRECT(ADDRESS(ROW(),COLUMN()-9+MATCH(MIN(N140:U140),N140:U140,0)),TRUE):INDIRECT(ADDRESS(ROW(),COLUMN()-9+MATCH(MAX(N140:U140),N140:U140,0)),TRUE),INDIRECT(ADDRESS(ROW(),COLUMN()-17+MATCH(MIN(N140:U140),N140:U140,0)),TRUE):INDIRECT(ADDRESS(ROW(),COLUMN()-17+MATCH(MAX(N140:U140),N140:U140,0)),TRUE))</f>
        <v>#N/A</v>
      </c>
      <c r="W140" s="40" t="e">
        <f ca="1">ROUND(SLOPE(INDIRECT(ADDRESS(ROW(),COLUMN()-10+MATCH(MIN(N140:U140),N140:U140,0)),TRUE):INDIRECT(ADDRESS(ROW(),COLUMN()-10+MATCH(MAX(N140:U140),N140:U140,0)),TRUE),INDIRECT(ADDRESS(ROW(),COLUMN()-18+MATCH(MIN(N140:U140),N140:U140,0)),TRUE):INDIRECT(ADDRESS(ROW(),COLUMN()-18+MATCH(MAX(N140:U140),N140:U140,0)),TRUE)),0)</f>
        <v>#N/A</v>
      </c>
      <c r="Y140" s="35"/>
      <c r="Z140" s="7" t="str">
        <f t="shared" si="12"/>
        <v>E-LCCP</v>
      </c>
      <c r="AA140" s="6" t="str">
        <f t="shared" si="14"/>
        <v>LCCPs X(5)-Cl%</v>
      </c>
      <c r="AB140" s="6" t="str">
        <f t="shared" si="13"/>
        <v>C21</v>
      </c>
      <c r="AC140" s="6" t="str">
        <f t="shared" si="13"/>
        <v>LCCP</v>
      </c>
      <c r="AD140" s="6" t="str">
        <f t="shared" si="13"/>
        <v>C21H34Cl10</v>
      </c>
      <c r="AE140" s="4">
        <f t="shared" ca="1" si="15"/>
        <v>0</v>
      </c>
      <c r="AF140" s="35"/>
    </row>
    <row r="141" spans="1:32" x14ac:dyDescent="0.2">
      <c r="A141" s="21" t="s">
        <v>121</v>
      </c>
      <c r="B141" s="22" t="s">
        <v>135</v>
      </c>
      <c r="C141" s="22" t="s">
        <v>32</v>
      </c>
      <c r="D141" s="22" t="s">
        <v>101</v>
      </c>
      <c r="E141" s="20" t="s">
        <v>95</v>
      </c>
      <c r="F141" s="19">
        <v>0.125</v>
      </c>
      <c r="G141" s="23">
        <v>0.25</v>
      </c>
      <c r="H141" s="23">
        <v>0.5</v>
      </c>
      <c r="I141" s="23">
        <v>1</v>
      </c>
      <c r="J141" s="23">
        <v>2</v>
      </c>
      <c r="K141" s="23">
        <v>4</v>
      </c>
      <c r="L141" s="23">
        <v>8</v>
      </c>
      <c r="M141" s="20">
        <v>16</v>
      </c>
      <c r="N141" s="23"/>
      <c r="O141" s="23"/>
      <c r="P141" s="23"/>
      <c r="Q141" s="23"/>
      <c r="R141" s="23"/>
      <c r="S141" s="23"/>
      <c r="T141" s="23"/>
      <c r="U141" s="20"/>
      <c r="V141" s="23" t="e">
        <f ca="1">RSQ(INDIRECT(ADDRESS(ROW(),COLUMN()-9+MATCH(MIN(N141:U141),N141:U141,0)),TRUE):INDIRECT(ADDRESS(ROW(),COLUMN()-9+MATCH(MAX(N141:U141),N141:U141,0)),TRUE),INDIRECT(ADDRESS(ROW(),COLUMN()-17+MATCH(MIN(N141:U141),N141:U141,0)),TRUE):INDIRECT(ADDRESS(ROW(),COLUMN()-17+MATCH(MAX(N141:U141),N141:U141,0)),TRUE))</f>
        <v>#N/A</v>
      </c>
      <c r="W141" s="40" t="e">
        <f ca="1">ROUND(SLOPE(INDIRECT(ADDRESS(ROW(),COLUMN()-10+MATCH(MIN(N141:U141),N141:U141,0)),TRUE):INDIRECT(ADDRESS(ROW(),COLUMN()-10+MATCH(MAX(N141:U141),N141:U141,0)),TRUE),INDIRECT(ADDRESS(ROW(),COLUMN()-18+MATCH(MIN(N141:U141),N141:U141,0)),TRUE):INDIRECT(ADDRESS(ROW(),COLUMN()-18+MATCH(MAX(N141:U141),N141:U141,0)),TRUE)),0)</f>
        <v>#N/A</v>
      </c>
      <c r="Y141" s="35"/>
      <c r="Z141" s="7" t="str">
        <f t="shared" si="12"/>
        <v>E-LCCP</v>
      </c>
      <c r="AA141" s="6" t="str">
        <f t="shared" si="14"/>
        <v>LCCPs X(5)-Cl%</v>
      </c>
      <c r="AB141" s="6" t="str">
        <f t="shared" si="13"/>
        <v>C21</v>
      </c>
      <c r="AC141" s="6" t="str">
        <f t="shared" si="13"/>
        <v>LCCP</v>
      </c>
      <c r="AD141" s="6" t="str">
        <f t="shared" si="13"/>
        <v>C21H33Cl11</v>
      </c>
      <c r="AE141" s="4">
        <f t="shared" ca="1" si="15"/>
        <v>0</v>
      </c>
      <c r="AF141" s="35"/>
    </row>
    <row r="142" spans="1:32" x14ac:dyDescent="0.2">
      <c r="A142" s="21" t="s">
        <v>121</v>
      </c>
      <c r="B142" s="22" t="s">
        <v>135</v>
      </c>
      <c r="C142" s="22" t="s">
        <v>32</v>
      </c>
      <c r="D142" s="22" t="s">
        <v>101</v>
      </c>
      <c r="E142" s="20" t="s">
        <v>96</v>
      </c>
      <c r="F142" s="19">
        <v>0.125</v>
      </c>
      <c r="G142" s="23">
        <v>0.25</v>
      </c>
      <c r="H142" s="23">
        <v>0.5</v>
      </c>
      <c r="I142" s="23">
        <v>1</v>
      </c>
      <c r="J142" s="23">
        <v>2</v>
      </c>
      <c r="K142" s="23">
        <v>4</v>
      </c>
      <c r="L142" s="23">
        <v>8</v>
      </c>
      <c r="M142" s="20">
        <v>16</v>
      </c>
      <c r="N142" s="23"/>
      <c r="O142" s="23"/>
      <c r="P142" s="23"/>
      <c r="Q142" s="23"/>
      <c r="R142" s="23"/>
      <c r="S142" s="23"/>
      <c r="T142" s="23"/>
      <c r="U142" s="20"/>
      <c r="V142" s="23" t="e">
        <f ca="1">RSQ(INDIRECT(ADDRESS(ROW(),COLUMN()-9+MATCH(MIN(N142:U142),N142:U142,0)),TRUE):INDIRECT(ADDRESS(ROW(),COLUMN()-9+MATCH(MAX(N142:U142),N142:U142,0)),TRUE),INDIRECT(ADDRESS(ROW(),COLUMN()-17+MATCH(MIN(N142:U142),N142:U142,0)),TRUE):INDIRECT(ADDRESS(ROW(),COLUMN()-17+MATCH(MAX(N142:U142),N142:U142,0)),TRUE))</f>
        <v>#N/A</v>
      </c>
      <c r="W142" s="40" t="e">
        <f ca="1">ROUND(SLOPE(INDIRECT(ADDRESS(ROW(),COLUMN()-10+MATCH(MIN(N142:U142),N142:U142,0)),TRUE):INDIRECT(ADDRESS(ROW(),COLUMN()-10+MATCH(MAX(N142:U142),N142:U142,0)),TRUE),INDIRECT(ADDRESS(ROW(),COLUMN()-18+MATCH(MIN(N142:U142),N142:U142,0)),TRUE):INDIRECT(ADDRESS(ROW(),COLUMN()-18+MATCH(MAX(N142:U142),N142:U142,0)),TRUE)),0)</f>
        <v>#N/A</v>
      </c>
      <c r="Y142" s="35"/>
      <c r="Z142" s="7" t="str">
        <f t="shared" si="12"/>
        <v>E-LCCP</v>
      </c>
      <c r="AA142" s="6" t="str">
        <f t="shared" si="14"/>
        <v>LCCPs X(5)-Cl%</v>
      </c>
      <c r="AB142" s="6" t="str">
        <f t="shared" si="13"/>
        <v>C21</v>
      </c>
      <c r="AC142" s="6" t="str">
        <f t="shared" si="13"/>
        <v>LCCP</v>
      </c>
      <c r="AD142" s="6" t="str">
        <f t="shared" si="13"/>
        <v>C21H32Cl12</v>
      </c>
      <c r="AE142" s="4">
        <f t="shared" ca="1" si="15"/>
        <v>0</v>
      </c>
      <c r="AF142" s="35"/>
    </row>
    <row r="143" spans="1:32" ht="13.5" thickBot="1" x14ac:dyDescent="0.25">
      <c r="A143" s="30" t="s">
        <v>121</v>
      </c>
      <c r="B143" s="31" t="s">
        <v>135</v>
      </c>
      <c r="C143" s="31" t="s">
        <v>32</v>
      </c>
      <c r="D143" s="31" t="s">
        <v>101</v>
      </c>
      <c r="E143" s="32" t="s">
        <v>97</v>
      </c>
      <c r="F143" s="33">
        <v>0.125</v>
      </c>
      <c r="G143" s="34">
        <v>0.25</v>
      </c>
      <c r="H143" s="34">
        <v>0.5</v>
      </c>
      <c r="I143" s="34">
        <v>1</v>
      </c>
      <c r="J143" s="34">
        <v>2</v>
      </c>
      <c r="K143" s="34">
        <v>4</v>
      </c>
      <c r="L143" s="34">
        <v>8</v>
      </c>
      <c r="M143" s="32">
        <v>16</v>
      </c>
      <c r="N143" s="34"/>
      <c r="O143" s="34"/>
      <c r="P143" s="34"/>
      <c r="Q143" s="34"/>
      <c r="R143" s="34"/>
      <c r="S143" s="34"/>
      <c r="T143" s="34"/>
      <c r="U143" s="32"/>
      <c r="V143" s="34" t="e">
        <f ca="1">RSQ(INDIRECT(ADDRESS(ROW(),COLUMN()-9+MATCH(MIN(N143:U143),N143:U143,0)),TRUE):INDIRECT(ADDRESS(ROW(),COLUMN()-9+MATCH(MAX(N143:U143),N143:U143,0)),TRUE),INDIRECT(ADDRESS(ROW(),COLUMN()-17+MATCH(MIN(N143:U143),N143:U143,0)),TRUE):INDIRECT(ADDRESS(ROW(),COLUMN()-17+MATCH(MAX(N143:U143),N143:U143,0)),TRUE))</f>
        <v>#N/A</v>
      </c>
      <c r="W143" s="41" t="e">
        <f ca="1">ROUND(SLOPE(INDIRECT(ADDRESS(ROW(),COLUMN()-10+MATCH(MIN(N143:U143),N143:U143,0)),TRUE):INDIRECT(ADDRESS(ROW(),COLUMN()-10+MATCH(MAX(N143:U143),N143:U143,0)),TRUE),INDIRECT(ADDRESS(ROW(),COLUMN()-18+MATCH(MIN(N143:U143),N143:U143,0)),TRUE):INDIRECT(ADDRESS(ROW(),COLUMN()-18+MATCH(MAX(N143:U143),N143:U143,0)),TRUE)),0)</f>
        <v>#N/A</v>
      </c>
      <c r="Y143" s="35"/>
      <c r="Z143" s="8" t="str">
        <f t="shared" si="12"/>
        <v>E-LCCP</v>
      </c>
      <c r="AA143" s="9" t="str">
        <f t="shared" si="14"/>
        <v>LCCPs X(5)-Cl%</v>
      </c>
      <c r="AB143" s="9" t="str">
        <f t="shared" si="13"/>
        <v>C21</v>
      </c>
      <c r="AC143" s="9" t="str">
        <f t="shared" si="13"/>
        <v>LCCP</v>
      </c>
      <c r="AD143" s="9" t="str">
        <f t="shared" si="13"/>
        <v>C21H31Cl13</v>
      </c>
      <c r="AE143" s="5">
        <f t="shared" ca="1" si="15"/>
        <v>0</v>
      </c>
      <c r="AF143" s="35"/>
    </row>
    <row r="144" spans="1:32" x14ac:dyDescent="0.2">
      <c r="Y144" s="35"/>
      <c r="Z144" s="35"/>
      <c r="AA144" s="35"/>
      <c r="AB144" s="35"/>
      <c r="AC144" s="35"/>
      <c r="AD144" s="35"/>
      <c r="AE144" s="35"/>
      <c r="AF144" s="35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55" spans="7:7" x14ac:dyDescent="0.2">
      <c r="G155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83" spans="7:7" x14ac:dyDescent="0.2">
      <c r="G183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1" spans="7:7" x14ac:dyDescent="0.2">
      <c r="G201" s="3"/>
    </row>
    <row r="202" spans="7:7" x14ac:dyDescent="0.2">
      <c r="G202" s="3"/>
    </row>
    <row r="229" spans="7:7" x14ac:dyDescent="0.2">
      <c r="G229" s="3"/>
    </row>
    <row r="230" spans="7:7" x14ac:dyDescent="0.2">
      <c r="G230" s="3"/>
    </row>
    <row r="257" spans="7:7" x14ac:dyDescent="0.2">
      <c r="G257" s="3"/>
    </row>
    <row r="258" spans="7:7" x14ac:dyDescent="0.2">
      <c r="G258" s="3"/>
    </row>
    <row r="285" spans="7:7" x14ac:dyDescent="0.2">
      <c r="G285" s="3"/>
    </row>
    <row r="286" spans="7:7" x14ac:dyDescent="0.2">
      <c r="G286" s="3"/>
    </row>
    <row r="313" spans="7:7" x14ac:dyDescent="0.2">
      <c r="G313" s="3"/>
    </row>
    <row r="314" spans="7:7" x14ac:dyDescent="0.2">
      <c r="G314" s="3"/>
    </row>
    <row r="341" spans="7:7" x14ac:dyDescent="0.2">
      <c r="G341" s="3"/>
    </row>
    <row r="342" spans="7:7" x14ac:dyDescent="0.2">
      <c r="G342" s="3"/>
    </row>
  </sheetData>
  <mergeCells count="10">
    <mergeCell ref="N1:U1"/>
    <mergeCell ref="V1:V3"/>
    <mergeCell ref="W1:W3"/>
    <mergeCell ref="F3:M3"/>
    <mergeCell ref="A1:A3"/>
    <mergeCell ref="B1:B3"/>
    <mergeCell ref="C1:C3"/>
    <mergeCell ref="D1:D3"/>
    <mergeCell ref="E1:E3"/>
    <mergeCell ref="F1:M1"/>
  </mergeCells>
  <conditionalFormatting sqref="N4:W5 N6:V31 W6:W115">
    <cfRule type="containsBlanks" dxfId="10" priority="11" stopIfTrue="1">
      <formula>LEN(TRIM(N4))=0</formula>
    </cfRule>
  </conditionalFormatting>
  <conditionalFormatting sqref="W116:W143">
    <cfRule type="containsBlanks" dxfId="9" priority="10" stopIfTrue="1">
      <formula>LEN(TRIM(W116))=0</formula>
    </cfRule>
  </conditionalFormatting>
  <conditionalFormatting sqref="N116:U143">
    <cfRule type="containsBlanks" dxfId="8" priority="6" stopIfTrue="1">
      <formula>LEN(TRIM(N116))=0</formula>
    </cfRule>
  </conditionalFormatting>
  <conditionalFormatting sqref="N32:U59">
    <cfRule type="containsBlanks" dxfId="7" priority="9" stopIfTrue="1">
      <formula>LEN(TRIM(N32))=0</formula>
    </cfRule>
  </conditionalFormatting>
  <conditionalFormatting sqref="N60:U87">
    <cfRule type="containsBlanks" dxfId="6" priority="8" stopIfTrue="1">
      <formula>LEN(TRIM(N60))=0</formula>
    </cfRule>
  </conditionalFormatting>
  <conditionalFormatting sqref="N88:U115">
    <cfRule type="containsBlanks" dxfId="5" priority="7" stopIfTrue="1">
      <formula>LEN(TRIM(N88))=0</formula>
    </cfRule>
  </conditionalFormatting>
  <conditionalFormatting sqref="F116:M143">
    <cfRule type="containsBlanks" dxfId="4" priority="1" stopIfTrue="1">
      <formula>LEN(TRIM(F116))=0</formula>
    </cfRule>
  </conditionalFormatting>
  <conditionalFormatting sqref="F4:M31">
    <cfRule type="containsBlanks" dxfId="3" priority="5" stopIfTrue="1">
      <formula>LEN(TRIM(F4))=0</formula>
    </cfRule>
  </conditionalFormatting>
  <conditionalFormatting sqref="F32:M59">
    <cfRule type="containsBlanks" dxfId="2" priority="4" stopIfTrue="1">
      <formula>LEN(TRIM(F32))=0</formula>
    </cfRule>
  </conditionalFormatting>
  <conditionalFormatting sqref="F60:M87">
    <cfRule type="containsBlanks" dxfId="1" priority="3" stopIfTrue="1">
      <formula>LEN(TRIM(F60))=0</formula>
    </cfRule>
  </conditionalFormatting>
  <conditionalFormatting sqref="F88:M115">
    <cfRule type="containsBlanks" dxfId="0" priority="2" stopIfTrue="1">
      <formula>LEN(TRIM(F88))=0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SCCP Multiple chains</vt:lpstr>
      <vt:lpstr>MCCP  Multiple chains</vt:lpstr>
      <vt:lpstr>LCCP  Multiple chains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2018-10-07T12:01:49Z</dcterms:created>
  <dcterms:modified xsi:type="dcterms:W3CDTF">2019-01-18T12:52:17Z</dcterms:modified>
</cp:coreProperties>
</file>