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binh_mai_mail_utoronto_ca/Documents/"/>
    </mc:Choice>
  </mc:AlternateContent>
  <xr:revisionPtr revIDLastSave="0" documentId="8_{0BE657F2-9C47-42F7-B998-58DA371A8829}" xr6:coauthVersionLast="47" xr6:coauthVersionMax="47" xr10:uidLastSave="{00000000-0000-0000-0000-000000000000}"/>
  <bookViews>
    <workbookView xWindow="0" yWindow="500" windowWidth="28800" windowHeight="17500" xr2:uid="{ECA137F1-9E81-EE48-8B4A-BF894C6BDB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6" i="1" l="1"/>
  <c r="Y41" i="1"/>
  <c r="J31" i="1"/>
  <c r="B29" i="1"/>
  <c r="C27" i="1"/>
  <c r="D27" i="1"/>
  <c r="E27" i="1"/>
  <c r="F27" i="1"/>
  <c r="G27" i="1"/>
  <c r="B27" i="1"/>
  <c r="B30" i="1" s="1"/>
  <c r="AR19" i="1"/>
  <c r="AR27" i="1" s="1"/>
  <c r="AS19" i="1"/>
  <c r="AS27" i="1" s="1"/>
  <c r="AT19" i="1"/>
  <c r="AT27" i="1" s="1"/>
  <c r="AU19" i="1"/>
  <c r="AU27" i="1" s="1"/>
  <c r="AV19" i="1"/>
  <c r="AV27" i="1" s="1"/>
  <c r="AW19" i="1"/>
  <c r="AW27" i="1" s="1"/>
  <c r="AX19" i="1"/>
  <c r="AX27" i="1" s="1"/>
  <c r="AY19" i="1"/>
  <c r="AY27" i="1" s="1"/>
  <c r="AZ19" i="1"/>
  <c r="AZ27" i="1" s="1"/>
  <c r="BA19" i="1"/>
  <c r="BA27" i="1" s="1"/>
  <c r="BB19" i="1"/>
  <c r="BB27" i="1" s="1"/>
  <c r="BC19" i="1"/>
  <c r="BC27" i="1" s="1"/>
  <c r="BD19" i="1"/>
  <c r="BD27" i="1" s="1"/>
  <c r="BE19" i="1"/>
  <c r="BE27" i="1" s="1"/>
  <c r="BF19" i="1"/>
  <c r="BF27" i="1" s="1"/>
  <c r="BG19" i="1"/>
  <c r="BG27" i="1" s="1"/>
  <c r="BH19" i="1"/>
  <c r="BH27" i="1" s="1"/>
  <c r="BI19" i="1"/>
  <c r="BI27" i="1" s="1"/>
  <c r="AQ19" i="1"/>
  <c r="AQ27" i="1" s="1"/>
  <c r="H19" i="1"/>
  <c r="I19" i="1" s="1"/>
  <c r="J19" i="1" s="1"/>
  <c r="K19" i="1" s="1"/>
  <c r="L19" i="1" s="1"/>
  <c r="M19" i="1" s="1"/>
  <c r="M27" i="1" s="1"/>
  <c r="G21" i="1"/>
  <c r="C21" i="1"/>
  <c r="D21" i="1"/>
  <c r="E21" i="1"/>
  <c r="F21" i="1"/>
  <c r="B21" i="1"/>
  <c r="G4" i="1"/>
  <c r="B32" i="1" l="1"/>
  <c r="C26" i="1"/>
  <c r="N19" i="1"/>
  <c r="J27" i="1"/>
  <c r="I27" i="1"/>
  <c r="L27" i="1"/>
  <c r="H27" i="1"/>
  <c r="K27" i="1"/>
  <c r="H21" i="1"/>
  <c r="I21" i="1"/>
  <c r="O19" i="1" l="1"/>
  <c r="N27" i="1"/>
  <c r="C29" i="1"/>
  <c r="C30" i="1"/>
  <c r="J21" i="1"/>
  <c r="C32" i="1" l="1"/>
  <c r="D26" i="1"/>
  <c r="O27" i="1"/>
  <c r="P19" i="1"/>
  <c r="K21" i="1"/>
  <c r="P27" i="1" l="1"/>
  <c r="Q19" i="1"/>
  <c r="D29" i="1"/>
  <c r="D30" i="1" s="1"/>
  <c r="L21" i="1"/>
  <c r="E26" i="1" l="1"/>
  <c r="E29" i="1" s="1"/>
  <c r="E30" i="1" s="1"/>
  <c r="D32" i="1"/>
  <c r="R19" i="1"/>
  <c r="Q27" i="1"/>
  <c r="M21" i="1"/>
  <c r="B50" i="1" s="1"/>
  <c r="B54" i="1" s="1"/>
  <c r="S19" i="1" l="1"/>
  <c r="R27" i="1"/>
  <c r="F26" i="1"/>
  <c r="F29" i="1" s="1"/>
  <c r="F30" i="1" s="1"/>
  <c r="E32" i="1"/>
  <c r="N21" i="1"/>
  <c r="G26" i="1" l="1"/>
  <c r="G29" i="1" s="1"/>
  <c r="G30" i="1" s="1"/>
  <c r="F32" i="1"/>
  <c r="T19" i="1"/>
  <c r="S27" i="1"/>
  <c r="O21" i="1"/>
  <c r="H26" i="1" l="1"/>
  <c r="G32" i="1"/>
  <c r="U19" i="1"/>
  <c r="T27" i="1"/>
  <c r="P21" i="1"/>
  <c r="V19" i="1" l="1"/>
  <c r="U27" i="1"/>
  <c r="H29" i="1"/>
  <c r="H30" i="1" s="1"/>
  <c r="Q21" i="1"/>
  <c r="I26" i="1" l="1"/>
  <c r="I29" i="1" s="1"/>
  <c r="I30" i="1" s="1"/>
  <c r="H32" i="1"/>
  <c r="W19" i="1"/>
  <c r="V27" i="1"/>
  <c r="R21" i="1"/>
  <c r="J26" i="1" l="1"/>
  <c r="I32" i="1"/>
  <c r="X19" i="1"/>
  <c r="W27" i="1"/>
  <c r="S21" i="1"/>
  <c r="Y19" i="1" l="1"/>
  <c r="X27" i="1"/>
  <c r="J29" i="1"/>
  <c r="J30" i="1" s="1"/>
  <c r="T21" i="1"/>
  <c r="K26" i="1" l="1"/>
  <c r="J32" i="1"/>
  <c r="Z19" i="1"/>
  <c r="Y27" i="1"/>
  <c r="U21" i="1"/>
  <c r="AA19" i="1" l="1"/>
  <c r="Z27" i="1"/>
  <c r="K29" i="1"/>
  <c r="K30" i="1" s="1"/>
  <c r="V21" i="1"/>
  <c r="L26" i="1" l="1"/>
  <c r="L29" i="1" s="1"/>
  <c r="L30" i="1" s="1"/>
  <c r="K32" i="1"/>
  <c r="AB19" i="1"/>
  <c r="AA27" i="1"/>
  <c r="W21" i="1"/>
  <c r="AC19" i="1" l="1"/>
  <c r="AB27" i="1"/>
  <c r="M26" i="1"/>
  <c r="M29" i="1" s="1"/>
  <c r="M30" i="1" s="1"/>
  <c r="L32" i="1"/>
  <c r="X21" i="1"/>
  <c r="N26" i="1" l="1"/>
  <c r="N29" i="1" s="1"/>
  <c r="N30" i="1" s="1"/>
  <c r="M32" i="1"/>
  <c r="B51" i="1" s="1"/>
  <c r="AD19" i="1"/>
  <c r="AC27" i="1"/>
  <c r="Y21" i="1"/>
  <c r="C50" i="1" s="1"/>
  <c r="AD27" i="1" l="1"/>
  <c r="AE19" i="1"/>
  <c r="O26" i="1"/>
  <c r="O29" i="1" s="1"/>
  <c r="O30" i="1" s="1"/>
  <c r="N32" i="1"/>
  <c r="Z21" i="1"/>
  <c r="AF19" i="1" l="1"/>
  <c r="AE27" i="1"/>
  <c r="P26" i="1"/>
  <c r="P29" i="1" s="1"/>
  <c r="P30" i="1" s="1"/>
  <c r="O32" i="1"/>
  <c r="AA21" i="1"/>
  <c r="AG19" i="1" l="1"/>
  <c r="AF27" i="1"/>
  <c r="Q26" i="1"/>
  <c r="Q29" i="1" s="1"/>
  <c r="Q30" i="1" s="1"/>
  <c r="P32" i="1"/>
  <c r="AB21" i="1"/>
  <c r="R26" i="1" l="1"/>
  <c r="R29" i="1" s="1"/>
  <c r="R30" i="1" s="1"/>
  <c r="Q32" i="1"/>
  <c r="AH19" i="1"/>
  <c r="AG27" i="1"/>
  <c r="AC21" i="1"/>
  <c r="S26" i="1" l="1"/>
  <c r="R32" i="1"/>
  <c r="AI19" i="1"/>
  <c r="AH27" i="1"/>
  <c r="AD21" i="1"/>
  <c r="AJ19" i="1" l="1"/>
  <c r="AI27" i="1"/>
  <c r="S29" i="1"/>
  <c r="S30" i="1" s="1"/>
  <c r="AE21" i="1"/>
  <c r="T26" i="1" l="1"/>
  <c r="S32" i="1"/>
  <c r="AK19" i="1"/>
  <c r="AJ27" i="1"/>
  <c r="AF21" i="1"/>
  <c r="AL19" i="1" l="1"/>
  <c r="AK27" i="1"/>
  <c r="T29" i="1"/>
  <c r="T30" i="1" s="1"/>
  <c r="AG21" i="1"/>
  <c r="U26" i="1" l="1"/>
  <c r="U29" i="1" s="1"/>
  <c r="U30" i="1" s="1"/>
  <c r="T32" i="1"/>
  <c r="AM19" i="1"/>
  <c r="AL27" i="1"/>
  <c r="AH21" i="1"/>
  <c r="AN19" i="1" l="1"/>
  <c r="AM27" i="1"/>
  <c r="V26" i="1"/>
  <c r="V29" i="1" s="1"/>
  <c r="V30" i="1" s="1"/>
  <c r="U32" i="1"/>
  <c r="AI21" i="1"/>
  <c r="AO19" i="1" l="1"/>
  <c r="AN27" i="1"/>
  <c r="W26" i="1"/>
  <c r="W29" i="1" s="1"/>
  <c r="W30" i="1" s="1"/>
  <c r="V32" i="1"/>
  <c r="AJ21" i="1"/>
  <c r="X26" i="1" l="1"/>
  <c r="X29" i="1" s="1"/>
  <c r="X30" i="1" s="1"/>
  <c r="W32" i="1"/>
  <c r="AP19" i="1"/>
  <c r="AO27" i="1"/>
  <c r="AK21" i="1"/>
  <c r="D50" i="1" s="1"/>
  <c r="AP27" i="1" l="1"/>
  <c r="Y26" i="1"/>
  <c r="Y29" i="1" s="1"/>
  <c r="Y30" i="1" s="1"/>
  <c r="X32" i="1"/>
  <c r="AL21" i="1"/>
  <c r="Z26" i="1" l="1"/>
  <c r="Z29" i="1" s="1"/>
  <c r="Z30" i="1" s="1"/>
  <c r="Y32" i="1"/>
  <c r="C51" i="1" s="1"/>
  <c r="C54" i="1" s="1"/>
  <c r="Y39" i="1"/>
  <c r="Y42" i="1" s="1"/>
  <c r="AM21" i="1"/>
  <c r="AA26" i="1" l="1"/>
  <c r="AA29" i="1" s="1"/>
  <c r="AA30" i="1" s="1"/>
  <c r="Z32" i="1"/>
  <c r="Z39" i="1"/>
  <c r="Y44" i="1"/>
  <c r="C52" i="1" s="1"/>
  <c r="Z38" i="1"/>
  <c r="AN21" i="1"/>
  <c r="Z41" i="1" l="1"/>
  <c r="Z42" i="1" s="1"/>
  <c r="AB26" i="1"/>
  <c r="AB29" i="1" s="1"/>
  <c r="AB30" i="1" s="1"/>
  <c r="AA32" i="1"/>
  <c r="AA39" i="1"/>
  <c r="AO21" i="1"/>
  <c r="AC26" i="1" l="1"/>
  <c r="AC29" i="1" s="1"/>
  <c r="AC30" i="1" s="1"/>
  <c r="AB39" i="1"/>
  <c r="AB32" i="1"/>
  <c r="Z44" i="1"/>
  <c r="AA38" i="1"/>
  <c r="AA41" i="1" s="1"/>
  <c r="AA42" i="1" s="1"/>
  <c r="AP21" i="1"/>
  <c r="AB38" i="1" l="1"/>
  <c r="AB41" i="1" s="1"/>
  <c r="AB42" i="1" s="1"/>
  <c r="AA44" i="1"/>
  <c r="AD26" i="1"/>
  <c r="AD29" i="1" s="1"/>
  <c r="AD30" i="1" s="1"/>
  <c r="AC32" i="1"/>
  <c r="AC39" i="1"/>
  <c r="AQ21" i="1"/>
  <c r="AE29" i="1" l="1"/>
  <c r="AE30" i="1" s="1"/>
  <c r="AF26" i="1" s="1"/>
  <c r="AD32" i="1"/>
  <c r="AD39" i="1"/>
  <c r="AC38" i="1"/>
  <c r="AC41" i="1" s="1"/>
  <c r="AC42" i="1" s="1"/>
  <c r="AB44" i="1"/>
  <c r="AR21" i="1"/>
  <c r="AD38" i="1" l="1"/>
  <c r="AC44" i="1"/>
  <c r="AF29" i="1"/>
  <c r="AF30" i="1" s="1"/>
  <c r="AG26" i="1" s="1"/>
  <c r="AE32" i="1"/>
  <c r="AE39" i="1"/>
  <c r="AS21" i="1"/>
  <c r="AF39" i="1" l="1"/>
  <c r="AF32" i="1"/>
  <c r="AD41" i="1"/>
  <c r="AD42" i="1" s="1"/>
  <c r="AT21" i="1"/>
  <c r="AE38" i="1" l="1"/>
  <c r="AE41" i="1" s="1"/>
  <c r="AE42" i="1" s="1"/>
  <c r="AD44" i="1"/>
  <c r="AG29" i="1"/>
  <c r="AG30" i="1" s="1"/>
  <c r="AU21" i="1"/>
  <c r="AH26" i="1" l="1"/>
  <c r="AH29" i="1" s="1"/>
  <c r="AH30" i="1" s="1"/>
  <c r="AG32" i="1"/>
  <c r="AG39" i="1"/>
  <c r="AF38" i="1"/>
  <c r="AF41" i="1" s="1"/>
  <c r="AF42" i="1" s="1"/>
  <c r="AE44" i="1"/>
  <c r="AV21" i="1"/>
  <c r="AG38" i="1" l="1"/>
  <c r="AF44" i="1"/>
  <c r="AI26" i="1"/>
  <c r="AI29" i="1" s="1"/>
  <c r="AI30" i="1" s="1"/>
  <c r="AH32" i="1"/>
  <c r="AH39" i="1"/>
  <c r="AW21" i="1"/>
  <c r="E50" i="1" s="1"/>
  <c r="AJ26" i="1" l="1"/>
  <c r="AJ29" i="1" s="1"/>
  <c r="AJ30" i="1" s="1"/>
  <c r="AI32" i="1"/>
  <c r="AI39" i="1"/>
  <c r="AG41" i="1"/>
  <c r="AG42" i="1" s="1"/>
  <c r="AX21" i="1"/>
  <c r="AH38" i="1" l="1"/>
  <c r="AH41" i="1" s="1"/>
  <c r="AH42" i="1" s="1"/>
  <c r="AG44" i="1"/>
  <c r="AK26" i="1"/>
  <c r="AK29" i="1" s="1"/>
  <c r="AK30" i="1" s="1"/>
  <c r="AJ39" i="1"/>
  <c r="AJ32" i="1"/>
  <c r="AY21" i="1"/>
  <c r="AL26" i="1" l="1"/>
  <c r="AL29" i="1" s="1"/>
  <c r="AL30" i="1" s="1"/>
  <c r="AK32" i="1"/>
  <c r="D51" i="1" s="1"/>
  <c r="D54" i="1" s="1"/>
  <c r="AK39" i="1"/>
  <c r="AI38" i="1"/>
  <c r="AI41" i="1" s="1"/>
  <c r="AI42" i="1" s="1"/>
  <c r="AH44" i="1"/>
  <c r="AZ21" i="1"/>
  <c r="AJ38" i="1" l="1"/>
  <c r="AJ41" i="1" s="1"/>
  <c r="AJ42" i="1" s="1"/>
  <c r="AI44" i="1"/>
  <c r="AM26" i="1"/>
  <c r="AM29" i="1" s="1"/>
  <c r="AM30" i="1" s="1"/>
  <c r="AL32" i="1"/>
  <c r="AL39" i="1"/>
  <c r="BA21" i="1"/>
  <c r="AN26" i="1" l="1"/>
  <c r="AN29" i="1" s="1"/>
  <c r="AN30" i="1" s="1"/>
  <c r="AM32" i="1"/>
  <c r="AM39" i="1"/>
  <c r="AK38" i="1"/>
  <c r="AK41" i="1" s="1"/>
  <c r="AK42" i="1" s="1"/>
  <c r="AJ44" i="1"/>
  <c r="BB21" i="1"/>
  <c r="AL38" i="1" l="1"/>
  <c r="AL41" i="1" s="1"/>
  <c r="AL42" i="1" s="1"/>
  <c r="AK44" i="1"/>
  <c r="D52" i="1" s="1"/>
  <c r="AO26" i="1"/>
  <c r="AO29" i="1" s="1"/>
  <c r="AO30" i="1" s="1"/>
  <c r="AN39" i="1"/>
  <c r="AN32" i="1"/>
  <c r="BC21" i="1"/>
  <c r="AP26" i="1" l="1"/>
  <c r="AP29" i="1" s="1"/>
  <c r="AP30" i="1" s="1"/>
  <c r="AO32" i="1"/>
  <c r="AO39" i="1"/>
  <c r="AM38" i="1"/>
  <c r="AM41" i="1" s="1"/>
  <c r="AM42" i="1" s="1"/>
  <c r="AL44" i="1"/>
  <c r="BD21" i="1"/>
  <c r="AQ26" i="1" l="1"/>
  <c r="AQ29" i="1" s="1"/>
  <c r="AQ30" i="1" s="1"/>
  <c r="AP32" i="1"/>
  <c r="AP39" i="1"/>
  <c r="AN38" i="1"/>
  <c r="AN41" i="1" s="1"/>
  <c r="AN42" i="1" s="1"/>
  <c r="AM44" i="1"/>
  <c r="BE21" i="1"/>
  <c r="AO38" i="1" l="1"/>
  <c r="AO41" i="1" s="1"/>
  <c r="AO42" i="1" s="1"/>
  <c r="AN44" i="1"/>
  <c r="AR26" i="1"/>
  <c r="AR29" i="1" s="1"/>
  <c r="AR30" i="1" s="1"/>
  <c r="AQ32" i="1"/>
  <c r="AQ39" i="1"/>
  <c r="BF21" i="1"/>
  <c r="AS26" i="1" l="1"/>
  <c r="AS29" i="1" s="1"/>
  <c r="AS30" i="1" s="1"/>
  <c r="AR39" i="1"/>
  <c r="AR32" i="1"/>
  <c r="AP38" i="1"/>
  <c r="AP41" i="1" s="1"/>
  <c r="AP42" i="1" s="1"/>
  <c r="AO44" i="1"/>
  <c r="BG21" i="1"/>
  <c r="AQ38" i="1" l="1"/>
  <c r="AQ41" i="1" s="1"/>
  <c r="AQ42" i="1" s="1"/>
  <c r="AP44" i="1"/>
  <c r="AT26" i="1"/>
  <c r="AS32" i="1"/>
  <c r="AS39" i="1"/>
  <c r="BI21" i="1"/>
  <c r="F50" i="1" s="1"/>
  <c r="BH21" i="1"/>
  <c r="AR38" i="1" l="1"/>
  <c r="AR41" i="1" s="1"/>
  <c r="AR42" i="1" s="1"/>
  <c r="AQ44" i="1"/>
  <c r="AT29" i="1"/>
  <c r="AT30" i="1" s="1"/>
  <c r="AU26" i="1" l="1"/>
  <c r="AU29" i="1" s="1"/>
  <c r="AU30" i="1" s="1"/>
  <c r="AT32" i="1"/>
  <c r="AT39" i="1"/>
  <c r="AS38" i="1"/>
  <c r="AS41" i="1" s="1"/>
  <c r="AS42" i="1" s="1"/>
  <c r="AR44" i="1"/>
  <c r="AV26" i="1" l="1"/>
  <c r="AV29" i="1" s="1"/>
  <c r="AV30" i="1" s="1"/>
  <c r="AU32" i="1"/>
  <c r="AU39" i="1"/>
  <c r="AT38" i="1"/>
  <c r="AT41" i="1" s="1"/>
  <c r="AT42" i="1" s="1"/>
  <c r="AS44" i="1"/>
  <c r="AU38" i="1" l="1"/>
  <c r="AT44" i="1"/>
  <c r="AW26" i="1"/>
  <c r="AW29" i="1" s="1"/>
  <c r="AW30" i="1" s="1"/>
  <c r="AV39" i="1"/>
  <c r="AV32" i="1"/>
  <c r="AX26" i="1" l="1"/>
  <c r="AX29" i="1" s="1"/>
  <c r="AX30" i="1" s="1"/>
  <c r="AW32" i="1"/>
  <c r="E51" i="1" s="1"/>
  <c r="E54" i="1" s="1"/>
  <c r="AW39" i="1"/>
  <c r="AU41" i="1"/>
  <c r="AU42" i="1" s="1"/>
  <c r="AV38" i="1" l="1"/>
  <c r="AV41" i="1" s="1"/>
  <c r="AV42" i="1" s="1"/>
  <c r="AU44" i="1"/>
  <c r="AY26" i="1"/>
  <c r="AY29" i="1" s="1"/>
  <c r="AY30" i="1" s="1"/>
  <c r="AX32" i="1"/>
  <c r="AX39" i="1"/>
  <c r="AZ26" i="1" l="1"/>
  <c r="AZ29" i="1" s="1"/>
  <c r="AZ30" i="1" s="1"/>
  <c r="AY32" i="1"/>
  <c r="AY39" i="1"/>
  <c r="AW38" i="1"/>
  <c r="AV44" i="1"/>
  <c r="AW41" i="1" l="1"/>
  <c r="AW42" i="1" s="1"/>
  <c r="BA26" i="1"/>
  <c r="BA29" i="1" s="1"/>
  <c r="BA30" i="1" s="1"/>
  <c r="AZ39" i="1"/>
  <c r="AZ32" i="1"/>
  <c r="AX38" i="1" l="1"/>
  <c r="AX41" i="1" s="1"/>
  <c r="AX42" i="1" s="1"/>
  <c r="AW44" i="1"/>
  <c r="E52" i="1" s="1"/>
  <c r="BB26" i="1"/>
  <c r="BB29" i="1" s="1"/>
  <c r="BB30" i="1" s="1"/>
  <c r="BA32" i="1"/>
  <c r="BA39" i="1"/>
  <c r="BC26" i="1" l="1"/>
  <c r="BC29" i="1" s="1"/>
  <c r="BC30" i="1" s="1"/>
  <c r="BB32" i="1"/>
  <c r="BB39" i="1"/>
  <c r="AY38" i="1"/>
  <c r="AY41" i="1" s="1"/>
  <c r="AY42" i="1" s="1"/>
  <c r="AX44" i="1"/>
  <c r="AZ38" i="1" l="1"/>
  <c r="AY44" i="1"/>
  <c r="BD26" i="1"/>
  <c r="BD29" i="1" s="1"/>
  <c r="BD30" i="1" s="1"/>
  <c r="BC32" i="1"/>
  <c r="BC39" i="1"/>
  <c r="BE26" i="1" l="1"/>
  <c r="BE29" i="1" s="1"/>
  <c r="BE30" i="1" s="1"/>
  <c r="BD39" i="1"/>
  <c r="BD32" i="1"/>
  <c r="AZ41" i="1"/>
  <c r="AZ42" i="1" s="1"/>
  <c r="BA38" i="1" l="1"/>
  <c r="AZ44" i="1"/>
  <c r="BF26" i="1"/>
  <c r="BF29" i="1" s="1"/>
  <c r="BF30" i="1" s="1"/>
  <c r="BE32" i="1"/>
  <c r="BE39" i="1"/>
  <c r="BG26" i="1" l="1"/>
  <c r="BG29" i="1" s="1"/>
  <c r="BG30" i="1" s="1"/>
  <c r="BF32" i="1"/>
  <c r="BF39" i="1"/>
  <c r="BA41" i="1"/>
  <c r="BA42" i="1" s="1"/>
  <c r="BB38" i="1" l="1"/>
  <c r="BB41" i="1" s="1"/>
  <c r="BB42" i="1" s="1"/>
  <c r="BA44" i="1"/>
  <c r="BH26" i="1"/>
  <c r="BG32" i="1"/>
  <c r="BG39" i="1"/>
  <c r="BH29" i="1" l="1"/>
  <c r="BH30" i="1" s="1"/>
  <c r="BC38" i="1"/>
  <c r="BC41" i="1" s="1"/>
  <c r="BC42" i="1" s="1"/>
  <c r="BB44" i="1"/>
  <c r="BI26" i="1" l="1"/>
  <c r="BH39" i="1"/>
  <c r="BH32" i="1"/>
  <c r="BD38" i="1"/>
  <c r="BD41" i="1" s="1"/>
  <c r="BD42" i="1" s="1"/>
  <c r="BC44" i="1"/>
  <c r="BI29" i="1" l="1"/>
  <c r="BI30" i="1" s="1"/>
  <c r="BE38" i="1"/>
  <c r="BD44" i="1"/>
  <c r="BI32" i="1" l="1"/>
  <c r="F51" i="1" s="1"/>
  <c r="F54" i="1" s="1"/>
  <c r="BI39" i="1"/>
  <c r="BE41" i="1"/>
  <c r="BE42" i="1" s="1"/>
  <c r="BF38" i="1" l="1"/>
  <c r="BF41" i="1" s="1"/>
  <c r="BF42" i="1" s="1"/>
  <c r="BE44" i="1"/>
  <c r="BG38" i="1" l="1"/>
  <c r="BG41" i="1" s="1"/>
  <c r="BG42" i="1" s="1"/>
  <c r="BF44" i="1"/>
  <c r="BH38" i="1" l="1"/>
  <c r="BH41" i="1" s="1"/>
  <c r="BH42" i="1" s="1"/>
  <c r="BG44" i="1"/>
  <c r="BI38" i="1" l="1"/>
  <c r="BI41" i="1" s="1"/>
  <c r="BI42" i="1" s="1"/>
  <c r="BI44" i="1" s="1"/>
  <c r="BH44" i="1"/>
  <c r="F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tc={17FC6363-3B75-124F-9C30-5B88D745E30C}</author>
  </authors>
  <commentList>
    <comment ref="A20" authorId="0" shapeId="0" xr:uid="{17FC6363-3B75-124F-9C30-5B88D745E30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50% beta users &amp; early adopters (2 months from launching)</t>
      </text>
    </comment>
  </commentList>
</comments>
</file>

<file path=xl/sharedStrings.xml><?xml version="1.0" encoding="utf-8"?>
<sst xmlns="http://schemas.openxmlformats.org/spreadsheetml/2006/main" count="65" uniqueCount="51">
  <si>
    <t>R&amp;D (month 1-6)</t>
  </si>
  <si>
    <t>Beta testing (month 7 -12)</t>
  </si>
  <si>
    <t>Offices spaces in Toronto</t>
  </si>
  <si>
    <t>ft square</t>
  </si>
  <si>
    <t>Adoption phase (month 13-18)</t>
  </si>
  <si>
    <t>Average office size in Toronto</t>
  </si>
  <si>
    <t>ascaling (month 19-36)</t>
  </si>
  <si>
    <t>approxiamte number of offices</t>
  </si>
  <si>
    <t>offices</t>
  </si>
  <si>
    <t>growth phase (month 37-48)</t>
  </si>
  <si>
    <t>optimization (month 49-60)</t>
  </si>
  <si>
    <t>SaaS Forecast</t>
  </si>
  <si>
    <t>$CAD</t>
  </si>
  <si>
    <t>Revenue Forecast</t>
  </si>
  <si>
    <t>discount to incentivize</t>
  </si>
  <si>
    <t>features bundle + upselling</t>
  </si>
  <si>
    <t xml:space="preserve"> upselling &amp; higher prices</t>
  </si>
  <si>
    <t>Research &amp; Development (6 months)</t>
  </si>
  <si>
    <t>Beta Testing (6 months)</t>
  </si>
  <si>
    <t>Adoption phase (6 months)</t>
  </si>
  <si>
    <t>Scaling (18 months)</t>
  </si>
  <si>
    <t>Growth Phase (12 months)</t>
  </si>
  <si>
    <t>Optimization (18 months)</t>
  </si>
  <si>
    <t>Jun - Dec 2024</t>
  </si>
  <si>
    <t>Jan - May 2025</t>
  </si>
  <si>
    <t>Jun - Dec 2025</t>
  </si>
  <si>
    <t>Jan 2026 - May 2027</t>
  </si>
  <si>
    <t>Jun 2027 - May 2028</t>
  </si>
  <si>
    <t>Jun 2028 - Dec 2029</t>
  </si>
  <si>
    <t>Set-up revenue</t>
  </si>
  <si>
    <t>New customers</t>
  </si>
  <si>
    <t>Set up fee</t>
  </si>
  <si>
    <t>Total software set-up revenue</t>
  </si>
  <si>
    <t>Subscription revenue</t>
  </si>
  <si>
    <t>Conversion rate (from consulting)</t>
  </si>
  <si>
    <t>Beginning customers</t>
  </si>
  <si>
    <t>Churn rate</t>
  </si>
  <si>
    <t>Customer lose</t>
  </si>
  <si>
    <t>Ending customers</t>
  </si>
  <si>
    <t>Monhtly subscription fees</t>
  </si>
  <si>
    <t>Total subscription revenue</t>
  </si>
  <si>
    <t>Bundle revenue</t>
  </si>
  <si>
    <t>Conversion rate (from subscriptions)</t>
  </si>
  <si>
    <t>Monhtly bundle fees</t>
  </si>
  <si>
    <t>Total bundle revenue</t>
  </si>
  <si>
    <t>Project-based revenue</t>
  </si>
  <si>
    <t>Total Annual Revenue</t>
  </si>
  <si>
    <t>Costs Assumptions</t>
  </si>
  <si>
    <t>Research &amp; Development</t>
  </si>
  <si>
    <t>Marketing &amp; Sales expenses</t>
  </si>
  <si>
    <t>Operations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</si>
</sst>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??_);_(@_)"/>
    <numFmt numFmtId="165" formatCode="_([$$-409]* #,##0.00_);_([$$-409]* \(#,##0.00\);_([$$-409]* &quot;-&quot;??_);_(@_)"/>
  </numFmts>
  <fonts count="8">
    <font>
      <sz val="12"/>
      <color theme="1"/>
      <name val="Aptos Narrow"/>
      <family val="2"/>
      <scheme val="minor"/>
    </font>
    <font>
      <sz val="10.5"/>
      <color rgb="FF11111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A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164" fontId="0" fillId="0" borderId="1" xfId="0" applyNumberFormat="1" applyBorder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65" fontId="0" fillId="0" borderId="0" xfId="0" applyNumberFormat="1"/>
    <xf numFmtId="0" fontId="0" fillId="7" borderId="0" xfId="0" applyFill="1"/>
    <xf numFmtId="164" fontId="2" fillId="0" borderId="0" xfId="0" applyNumberFormat="1" applyFont="1"/>
    <xf numFmtId="164" fontId="7" fillId="0" borderId="0" xfId="0" applyNumberFormat="1" applyFont="1"/>
    <xf numFmtId="0" fontId="7" fillId="0" borderId="0" xfId="0" applyFont="1"/>
    <xf numFmtId="9" fontId="0" fillId="7" borderId="0" xfId="1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Revenues from 2025 - 2029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Total Annual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Sheet1!$B$49:$F$49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Sheet1!$B$54:$F$54</c:f>
              <c:numCache>
                <c:formatCode>_([$$-409]* #,##0_);_([$$-409]* \(#,##0\);_([$$-409]* "-"??_);_(@_)</c:formatCode>
                <c:ptCount val="5"/>
                <c:pt idx="0">
                  <c:v>165015.65351345521</c:v>
                </c:pt>
                <c:pt idx="1">
                  <c:v>549449.05712472217</c:v>
                </c:pt>
                <c:pt idx="2">
                  <c:v>1164380.3767469332</c:v>
                </c:pt>
                <c:pt idx="3">
                  <c:v>1968885.1903303934</c:v>
                </c:pt>
                <c:pt idx="4">
                  <c:v>2705112.1453828681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F94F-A648-591A2657D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23"/>
        <c:axId val="961295327"/>
      </c:barChart>
      <c:catAx>
        <c:axId val="9327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95327"/>
        <c:crosses val="autoZero"/>
        <c:auto val="1"/>
        <c:lblAlgn val="ctr"/>
        <c:lblOffset val="100"/>
        <c:noMultiLvlLbl val="0"/>
      </c:catAx>
      <c:valAx>
        <c:axId val="9612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751840</xdr:colOff>
      <xdr:row>56</xdr:row>
      <xdr:rowOff>152400</xdr:rowOff>
    </xdr:from>
    <xdr:to>
      <xdr:col>9</xdr:col>
      <xdr:colOff>680720</xdr:colOff>
      <xdr:row>70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B1BD3-17C2-0484-6193-20B76BCB5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nh  Caleara Mai" id="{6E067FC7-1615-4747-814C-7EBAC3628622}" userId="S::binh.mai@mail.utoronto.ca::482cb911-4f49-4f4d-919a-2388b070c8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4-03-16T17:00:27.56" personId="{6E067FC7-1615-4747-814C-7EBAC3628622}" id="{17FC6363-3B75-124F-9C30-5B88D745E30C}">
    <text>discount 50% beta users &amp; early adopters (2 months from launching)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6C5F-3109-D04F-80A5-73EAF9341E58}">
  <dimension ref="A1:BQ69"/>
  <sheetViews>
    <sheetView tabSelected="1" topLeftCell="A26" zoomScale="75" workbookViewId="0">
      <selection activeCell="M58" sqref="M58"/>
    </sheetView>
  </sheetViews>
  <sheetFormatPr defaultColWidth="11" defaultRowHeight="15.95"/>
  <cols>
    <col min="1" max="1" width="30" customWidth="1"/>
    <col min="2" max="6" width="13.875" customWidth="1"/>
    <col min="7" max="61" width="11" customWidth="1"/>
    <col min="62" max="68" width="9.625" customWidth="1"/>
  </cols>
  <sheetData>
    <row r="1" spans="1:69">
      <c r="A1" t="s">
        <v>0</v>
      </c>
    </row>
    <row r="2" spans="1:69">
      <c r="A2" t="s">
        <v>1</v>
      </c>
      <c r="E2" t="s">
        <v>2</v>
      </c>
      <c r="G2" s="1">
        <v>185772057</v>
      </c>
      <c r="H2" t="s">
        <v>3</v>
      </c>
    </row>
    <row r="3" spans="1:69">
      <c r="A3" t="s">
        <v>4</v>
      </c>
      <c r="E3" t="s">
        <v>5</v>
      </c>
      <c r="G3" s="1">
        <v>19738</v>
      </c>
      <c r="H3" t="s">
        <v>3</v>
      </c>
    </row>
    <row r="4" spans="1:69">
      <c r="A4" t="s">
        <v>6</v>
      </c>
      <c r="E4" t="s">
        <v>7</v>
      </c>
      <c r="G4">
        <f>G2/G3</f>
        <v>9411.8987232749005</v>
      </c>
      <c r="H4" t="s">
        <v>8</v>
      </c>
    </row>
    <row r="5" spans="1:69">
      <c r="A5" t="s">
        <v>9</v>
      </c>
    </row>
    <row r="6" spans="1:69">
      <c r="A6" t="s">
        <v>10</v>
      </c>
    </row>
    <row r="9" spans="1:69">
      <c r="A9" t="s">
        <v>11</v>
      </c>
    </row>
    <row r="10" spans="1:69">
      <c r="A10" t="s">
        <v>12</v>
      </c>
      <c r="B10">
        <v>60</v>
      </c>
    </row>
    <row r="12" spans="1:69">
      <c r="A12" t="s">
        <v>13</v>
      </c>
    </row>
    <row r="13" spans="1:69">
      <c r="D13" t="s">
        <v>14</v>
      </c>
      <c r="F13" t="s">
        <v>15</v>
      </c>
      <c r="G13" t="s">
        <v>16</v>
      </c>
    </row>
    <row r="14" spans="1:69" s="4" customFormat="1" ht="48" customHeight="1">
      <c r="B14" s="5" t="s">
        <v>17</v>
      </c>
      <c r="C14" s="5" t="s">
        <v>18</v>
      </c>
      <c r="D14" s="5" t="s">
        <v>19</v>
      </c>
      <c r="E14" s="5" t="s">
        <v>20</v>
      </c>
      <c r="F14" s="5" t="s">
        <v>21</v>
      </c>
      <c r="G14" s="5" t="s">
        <v>22</v>
      </c>
      <c r="BJ14" s="13"/>
      <c r="BK14" s="13"/>
      <c r="BL14" s="13"/>
      <c r="BM14" s="13"/>
      <c r="BN14" s="13"/>
      <c r="BO14" s="13"/>
      <c r="BP14" s="13"/>
      <c r="BQ14" s="13"/>
    </row>
    <row r="15" spans="1:69" ht="39" customHeight="1">
      <c r="B15" s="6" t="s">
        <v>23</v>
      </c>
      <c r="C15" s="6" t="s">
        <v>24</v>
      </c>
      <c r="D15" s="6" t="s">
        <v>25</v>
      </c>
      <c r="E15" s="6" t="s">
        <v>26</v>
      </c>
      <c r="F15" s="6" t="s">
        <v>27</v>
      </c>
      <c r="G15" s="6" t="s">
        <v>28</v>
      </c>
      <c r="BJ15" s="13"/>
      <c r="BK15" s="13"/>
      <c r="BL15" s="13"/>
      <c r="BM15" s="13"/>
      <c r="BN15" s="13"/>
      <c r="BO15" s="13"/>
      <c r="BP15" s="13"/>
      <c r="BQ15" s="13"/>
    </row>
    <row r="16" spans="1:69" ht="39" customHeight="1">
      <c r="B16" s="21" t="s">
        <v>18</v>
      </c>
      <c r="C16" s="21"/>
      <c r="D16" s="21"/>
      <c r="E16" s="21"/>
      <c r="F16" s="21"/>
      <c r="G16" s="22" t="s">
        <v>19</v>
      </c>
      <c r="H16" s="22"/>
      <c r="I16" s="22"/>
      <c r="J16" s="22"/>
      <c r="K16" s="22"/>
      <c r="L16" s="22"/>
      <c r="M16" s="22"/>
      <c r="N16" s="23" t="s">
        <v>20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4" t="s">
        <v>21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 t="s">
        <v>22</v>
      </c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13"/>
      <c r="BK16" s="13"/>
      <c r="BL16" s="13"/>
      <c r="BM16" s="13"/>
      <c r="BN16" s="13"/>
      <c r="BO16" s="13"/>
      <c r="BP16" s="13"/>
      <c r="BQ16" s="13"/>
    </row>
    <row r="17" spans="1:69">
      <c r="B17" s="3">
        <v>45658</v>
      </c>
      <c r="C17" s="3">
        <v>45689</v>
      </c>
      <c r="D17" s="3">
        <v>45717</v>
      </c>
      <c r="E17" s="3">
        <v>45748</v>
      </c>
      <c r="F17" s="3">
        <v>45778</v>
      </c>
      <c r="G17" s="3">
        <v>45809</v>
      </c>
      <c r="H17" s="3">
        <v>45839</v>
      </c>
      <c r="I17" s="3">
        <v>45870</v>
      </c>
      <c r="J17" s="3">
        <v>45901</v>
      </c>
      <c r="K17" s="3">
        <v>45931</v>
      </c>
      <c r="L17" s="3">
        <v>45962</v>
      </c>
      <c r="M17" s="3">
        <v>45992</v>
      </c>
      <c r="N17" s="3">
        <v>46023</v>
      </c>
      <c r="O17" s="3">
        <v>46054</v>
      </c>
      <c r="P17" s="3">
        <v>46082</v>
      </c>
      <c r="Q17" s="3">
        <v>46113</v>
      </c>
      <c r="R17" s="3">
        <v>46143</v>
      </c>
      <c r="S17" s="3">
        <v>46174</v>
      </c>
      <c r="T17" s="3">
        <v>46204</v>
      </c>
      <c r="U17" s="3">
        <v>46235</v>
      </c>
      <c r="V17" s="3">
        <v>46266</v>
      </c>
      <c r="W17" s="3">
        <v>46296</v>
      </c>
      <c r="X17" s="3">
        <v>46327</v>
      </c>
      <c r="Y17" s="3">
        <v>46357</v>
      </c>
      <c r="Z17" s="3">
        <v>46388</v>
      </c>
      <c r="AA17" s="3">
        <v>46419</v>
      </c>
      <c r="AB17" s="3">
        <v>46447</v>
      </c>
      <c r="AC17" s="3">
        <v>46478</v>
      </c>
      <c r="AD17" s="3">
        <v>46508</v>
      </c>
      <c r="AE17" s="3">
        <v>46539</v>
      </c>
      <c r="AF17" s="3">
        <v>46569</v>
      </c>
      <c r="AG17" s="3">
        <v>46600</v>
      </c>
      <c r="AH17" s="3">
        <v>46631</v>
      </c>
      <c r="AI17" s="3">
        <v>46661</v>
      </c>
      <c r="AJ17" s="3">
        <v>46692</v>
      </c>
      <c r="AK17" s="3">
        <v>46722</v>
      </c>
      <c r="AL17" s="3">
        <v>46753</v>
      </c>
      <c r="AM17" s="3">
        <v>46784</v>
      </c>
      <c r="AN17" s="3">
        <v>46813</v>
      </c>
      <c r="AO17" s="3">
        <v>46844</v>
      </c>
      <c r="AP17" s="3">
        <v>46874</v>
      </c>
      <c r="AQ17" s="3">
        <v>46905</v>
      </c>
      <c r="AR17" s="3">
        <v>46935</v>
      </c>
      <c r="AS17" s="3">
        <v>46966</v>
      </c>
      <c r="AT17" s="3">
        <v>46997</v>
      </c>
      <c r="AU17" s="3">
        <v>47027</v>
      </c>
      <c r="AV17" s="3">
        <v>47058</v>
      </c>
      <c r="AW17" s="3">
        <v>47088</v>
      </c>
      <c r="AX17" s="3">
        <v>47119</v>
      </c>
      <c r="AY17" s="3">
        <v>47150</v>
      </c>
      <c r="AZ17" s="3">
        <v>47178</v>
      </c>
      <c r="BA17" s="3">
        <v>47209</v>
      </c>
      <c r="BB17" s="3">
        <v>47239</v>
      </c>
      <c r="BC17" s="3">
        <v>47270</v>
      </c>
      <c r="BD17" s="3">
        <v>47300</v>
      </c>
      <c r="BE17" s="3">
        <v>47331</v>
      </c>
      <c r="BF17" s="3">
        <v>47362</v>
      </c>
      <c r="BG17" s="3">
        <v>47392</v>
      </c>
      <c r="BH17" s="3">
        <v>47423</v>
      </c>
      <c r="BI17" s="3">
        <v>47453</v>
      </c>
      <c r="BJ17" s="13"/>
      <c r="BK17" s="13"/>
      <c r="BL17" s="13"/>
      <c r="BM17" s="13"/>
      <c r="BN17" s="13"/>
      <c r="BO17" s="13"/>
      <c r="BP17" s="13"/>
      <c r="BQ17" s="13"/>
    </row>
    <row r="18" spans="1:69">
      <c r="A18" s="9" t="s">
        <v>29</v>
      </c>
      <c r="BJ18" s="13"/>
      <c r="BK18" s="13"/>
      <c r="BL18" s="13"/>
      <c r="BM18" s="13"/>
      <c r="BN18" s="13"/>
      <c r="BO18" s="13"/>
      <c r="BP18" s="13"/>
      <c r="BQ18" s="13"/>
    </row>
    <row r="19" spans="1:69">
      <c r="A19" s="7" t="s">
        <v>30</v>
      </c>
      <c r="B19">
        <v>5</v>
      </c>
      <c r="C19">
        <v>5</v>
      </c>
      <c r="D19">
        <v>10</v>
      </c>
      <c r="E19">
        <v>10</v>
      </c>
      <c r="F19">
        <v>10</v>
      </c>
      <c r="G19">
        <v>15</v>
      </c>
      <c r="H19">
        <f t="shared" ref="H19:N19" si="0">G19+2</f>
        <v>17</v>
      </c>
      <c r="I19">
        <f t="shared" si="0"/>
        <v>19</v>
      </c>
      <c r="J19">
        <f t="shared" si="0"/>
        <v>21</v>
      </c>
      <c r="K19">
        <f t="shared" si="0"/>
        <v>23</v>
      </c>
      <c r="L19">
        <f t="shared" si="0"/>
        <v>25</v>
      </c>
      <c r="M19">
        <f t="shared" si="0"/>
        <v>27</v>
      </c>
      <c r="N19">
        <f t="shared" si="0"/>
        <v>29</v>
      </c>
      <c r="O19">
        <f t="shared" ref="O19:AD19" si="1">N19+2</f>
        <v>31</v>
      </c>
      <c r="P19">
        <f t="shared" si="1"/>
        <v>33</v>
      </c>
      <c r="Q19">
        <f t="shared" si="1"/>
        <v>35</v>
      </c>
      <c r="R19">
        <f t="shared" si="1"/>
        <v>37</v>
      </c>
      <c r="S19">
        <f t="shared" si="1"/>
        <v>39</v>
      </c>
      <c r="T19">
        <f t="shared" si="1"/>
        <v>41</v>
      </c>
      <c r="U19">
        <f t="shared" si="1"/>
        <v>43</v>
      </c>
      <c r="V19">
        <f t="shared" si="1"/>
        <v>45</v>
      </c>
      <c r="W19">
        <f t="shared" si="1"/>
        <v>47</v>
      </c>
      <c r="X19">
        <f t="shared" si="1"/>
        <v>49</v>
      </c>
      <c r="Y19">
        <f t="shared" si="1"/>
        <v>51</v>
      </c>
      <c r="Z19">
        <f t="shared" si="1"/>
        <v>53</v>
      </c>
      <c r="AA19">
        <f t="shared" si="1"/>
        <v>55</v>
      </c>
      <c r="AB19">
        <f t="shared" si="1"/>
        <v>57</v>
      </c>
      <c r="AC19">
        <f t="shared" si="1"/>
        <v>59</v>
      </c>
      <c r="AD19">
        <f t="shared" si="1"/>
        <v>61</v>
      </c>
      <c r="AE19">
        <f>AD19</f>
        <v>61</v>
      </c>
      <c r="AF19">
        <f t="shared" ref="AF19:AP19" si="2">AE19</f>
        <v>61</v>
      </c>
      <c r="AG19">
        <f t="shared" si="2"/>
        <v>61</v>
      </c>
      <c r="AH19">
        <f t="shared" si="2"/>
        <v>61</v>
      </c>
      <c r="AI19">
        <f t="shared" si="2"/>
        <v>61</v>
      </c>
      <c r="AJ19">
        <f t="shared" si="2"/>
        <v>61</v>
      </c>
      <c r="AK19">
        <f t="shared" si="2"/>
        <v>61</v>
      </c>
      <c r="AL19">
        <f t="shared" si="2"/>
        <v>61</v>
      </c>
      <c r="AM19">
        <f t="shared" si="2"/>
        <v>61</v>
      </c>
      <c r="AN19">
        <f t="shared" si="2"/>
        <v>61</v>
      </c>
      <c r="AO19">
        <f t="shared" si="2"/>
        <v>61</v>
      </c>
      <c r="AP19">
        <f t="shared" si="2"/>
        <v>61</v>
      </c>
      <c r="AQ19">
        <f>79</f>
        <v>79</v>
      </c>
      <c r="AR19">
        <f>79</f>
        <v>79</v>
      </c>
      <c r="AS19">
        <f>79</f>
        <v>79</v>
      </c>
      <c r="AT19">
        <f>79</f>
        <v>79</v>
      </c>
      <c r="AU19">
        <f>79</f>
        <v>79</v>
      </c>
      <c r="AV19">
        <f>79</f>
        <v>79</v>
      </c>
      <c r="AW19">
        <f>79</f>
        <v>79</v>
      </c>
      <c r="AX19">
        <f>79</f>
        <v>79</v>
      </c>
      <c r="AY19">
        <f>79</f>
        <v>79</v>
      </c>
      <c r="AZ19">
        <f>79</f>
        <v>79</v>
      </c>
      <c r="BA19">
        <f>79</f>
        <v>79</v>
      </c>
      <c r="BB19">
        <f>79</f>
        <v>79</v>
      </c>
      <c r="BC19">
        <f>79</f>
        <v>79</v>
      </c>
      <c r="BD19">
        <f>79</f>
        <v>79</v>
      </c>
      <c r="BE19">
        <f>79</f>
        <v>79</v>
      </c>
      <c r="BF19">
        <f>79</f>
        <v>79</v>
      </c>
      <c r="BG19">
        <f>79</f>
        <v>79</v>
      </c>
      <c r="BH19">
        <f>79</f>
        <v>79</v>
      </c>
      <c r="BI19">
        <f>79</f>
        <v>79</v>
      </c>
      <c r="BJ19" s="13"/>
      <c r="BK19" s="13"/>
      <c r="BL19" s="13"/>
      <c r="BM19" s="13"/>
      <c r="BN19" s="13"/>
      <c r="BO19" s="13"/>
      <c r="BP19" s="13"/>
      <c r="BQ19" s="13"/>
    </row>
    <row r="20" spans="1:69" s="12" customFormat="1">
      <c r="A20" s="11" t="s">
        <v>31</v>
      </c>
      <c r="B20" s="12">
        <v>500</v>
      </c>
      <c r="C20" s="12">
        <v>500</v>
      </c>
      <c r="D20" s="12">
        <v>500</v>
      </c>
      <c r="E20" s="12">
        <v>500</v>
      </c>
      <c r="F20" s="12">
        <v>500</v>
      </c>
      <c r="G20" s="12">
        <v>500</v>
      </c>
      <c r="H20" s="12">
        <v>500</v>
      </c>
      <c r="I20" s="12">
        <v>1000</v>
      </c>
      <c r="J20" s="12">
        <v>1000</v>
      </c>
      <c r="K20" s="12">
        <v>1000</v>
      </c>
      <c r="L20" s="12">
        <v>1000</v>
      </c>
      <c r="M20" s="12">
        <v>1000</v>
      </c>
      <c r="N20" s="12">
        <v>1000</v>
      </c>
      <c r="O20" s="12">
        <v>1000</v>
      </c>
      <c r="P20" s="12">
        <v>1000</v>
      </c>
      <c r="Q20" s="12">
        <v>1000</v>
      </c>
      <c r="R20" s="12">
        <v>1000</v>
      </c>
      <c r="S20" s="12">
        <v>1000</v>
      </c>
      <c r="T20" s="12">
        <v>1000</v>
      </c>
      <c r="U20" s="12">
        <v>1000</v>
      </c>
      <c r="V20" s="12">
        <v>1000</v>
      </c>
      <c r="W20" s="12">
        <v>1000</v>
      </c>
      <c r="X20" s="12">
        <v>1000</v>
      </c>
      <c r="Y20" s="12">
        <v>1000</v>
      </c>
      <c r="Z20" s="12">
        <v>1000</v>
      </c>
      <c r="AA20" s="12">
        <v>1000</v>
      </c>
      <c r="AB20" s="12">
        <v>1000</v>
      </c>
      <c r="AC20" s="12">
        <v>1000</v>
      </c>
      <c r="AD20" s="12">
        <v>1000</v>
      </c>
      <c r="AE20" s="12">
        <v>1500</v>
      </c>
      <c r="AF20" s="12">
        <v>1500</v>
      </c>
      <c r="AG20" s="12">
        <v>1500</v>
      </c>
      <c r="AH20" s="12">
        <v>1500</v>
      </c>
      <c r="AI20" s="12">
        <v>1500</v>
      </c>
      <c r="AJ20" s="12">
        <v>1500</v>
      </c>
      <c r="AK20" s="12">
        <v>1500</v>
      </c>
      <c r="AL20" s="12">
        <v>1500</v>
      </c>
      <c r="AM20" s="12">
        <v>1500</v>
      </c>
      <c r="AN20" s="12">
        <v>1500</v>
      </c>
      <c r="AO20" s="12">
        <v>1500</v>
      </c>
      <c r="AP20" s="12">
        <v>1500</v>
      </c>
      <c r="AQ20" s="12">
        <v>1700</v>
      </c>
      <c r="AR20" s="12">
        <v>1700</v>
      </c>
      <c r="AS20" s="12">
        <v>1700</v>
      </c>
      <c r="AT20" s="12">
        <v>1700</v>
      </c>
      <c r="AU20" s="12">
        <v>1700</v>
      </c>
      <c r="AV20" s="12">
        <v>1700</v>
      </c>
      <c r="AW20" s="12">
        <v>1700</v>
      </c>
      <c r="AX20" s="12">
        <v>1700</v>
      </c>
      <c r="AY20" s="12">
        <v>1700</v>
      </c>
      <c r="AZ20" s="12">
        <v>1700</v>
      </c>
      <c r="BA20" s="12">
        <v>1700</v>
      </c>
      <c r="BB20" s="12">
        <v>1700</v>
      </c>
      <c r="BC20" s="12">
        <v>1700</v>
      </c>
      <c r="BD20" s="12">
        <v>1700</v>
      </c>
      <c r="BE20" s="12">
        <v>1700</v>
      </c>
      <c r="BF20" s="12">
        <v>1700</v>
      </c>
      <c r="BG20" s="12">
        <v>1700</v>
      </c>
      <c r="BH20" s="12">
        <v>1700</v>
      </c>
      <c r="BI20" s="12">
        <v>1700</v>
      </c>
      <c r="BJ20" s="13"/>
      <c r="BK20" s="13"/>
      <c r="BL20" s="13"/>
      <c r="BM20" s="13"/>
      <c r="BN20" s="13"/>
      <c r="BO20" s="13"/>
      <c r="BP20" s="13"/>
      <c r="BQ20" s="13"/>
    </row>
    <row r="21" spans="1:69" s="2" customFormat="1">
      <c r="A21" s="19" t="s">
        <v>32</v>
      </c>
      <c r="B21" s="17">
        <f>B19*B20</f>
        <v>2500</v>
      </c>
      <c r="C21" s="17">
        <f t="shared" ref="C21:G21" si="3">C19*C20</f>
        <v>2500</v>
      </c>
      <c r="D21" s="17">
        <f t="shared" si="3"/>
        <v>5000</v>
      </c>
      <c r="E21" s="17">
        <f t="shared" si="3"/>
        <v>5000</v>
      </c>
      <c r="F21" s="17">
        <f t="shared" si="3"/>
        <v>5000</v>
      </c>
      <c r="G21" s="17">
        <f t="shared" si="3"/>
        <v>7500</v>
      </c>
      <c r="H21" s="17">
        <f t="shared" ref="H21" si="4">H19*H20</f>
        <v>8500</v>
      </c>
      <c r="I21" s="17">
        <f t="shared" ref="I21" si="5">I19*I20</f>
        <v>19000</v>
      </c>
      <c r="J21" s="17">
        <f t="shared" ref="J21" si="6">J19*J20</f>
        <v>21000</v>
      </c>
      <c r="K21" s="17">
        <f t="shared" ref="K21:L21" si="7">K19*K20</f>
        <v>23000</v>
      </c>
      <c r="L21" s="17">
        <f t="shared" si="7"/>
        <v>25000</v>
      </c>
      <c r="M21" s="17">
        <f t="shared" ref="M21" si="8">M19*M20</f>
        <v>27000</v>
      </c>
      <c r="N21" s="17">
        <f t="shared" ref="N21" si="9">N19*N20</f>
        <v>29000</v>
      </c>
      <c r="O21" s="17">
        <f t="shared" ref="O21" si="10">O19*O20</f>
        <v>31000</v>
      </c>
      <c r="P21" s="17">
        <f t="shared" ref="P21:Q21" si="11">P19*P20</f>
        <v>33000</v>
      </c>
      <c r="Q21" s="17">
        <f t="shared" si="11"/>
        <v>35000</v>
      </c>
      <c r="R21" s="17">
        <f t="shared" ref="R21" si="12">R19*R20</f>
        <v>37000</v>
      </c>
      <c r="S21" s="17">
        <f t="shared" ref="S21" si="13">S19*S20</f>
        <v>39000</v>
      </c>
      <c r="T21" s="17">
        <f t="shared" ref="T21" si="14">T19*T20</f>
        <v>41000</v>
      </c>
      <c r="U21" s="17">
        <f t="shared" ref="U21:V21" si="15">U19*U20</f>
        <v>43000</v>
      </c>
      <c r="V21" s="17">
        <f t="shared" si="15"/>
        <v>45000</v>
      </c>
      <c r="W21" s="17">
        <f t="shared" ref="W21" si="16">W19*W20</f>
        <v>47000</v>
      </c>
      <c r="X21" s="17">
        <f t="shared" ref="X21" si="17">X19*X20</f>
        <v>49000</v>
      </c>
      <c r="Y21" s="17">
        <f t="shared" ref="Y21" si="18">Y19*Y20</f>
        <v>51000</v>
      </c>
      <c r="Z21" s="17">
        <f t="shared" ref="Z21:AA21" si="19">Z19*Z20</f>
        <v>53000</v>
      </c>
      <c r="AA21" s="17">
        <f t="shared" si="19"/>
        <v>55000</v>
      </c>
      <c r="AB21" s="17">
        <f t="shared" ref="AB21" si="20">AB19*AB20</f>
        <v>57000</v>
      </c>
      <c r="AC21" s="17">
        <f t="shared" ref="AC21" si="21">AC19*AC20</f>
        <v>59000</v>
      </c>
      <c r="AD21" s="17">
        <f t="shared" ref="AD21" si="22">AD19*AD20</f>
        <v>61000</v>
      </c>
      <c r="AE21" s="17">
        <f t="shared" ref="AE21:AF21" si="23">AE19*AE20</f>
        <v>91500</v>
      </c>
      <c r="AF21" s="17">
        <f t="shared" si="23"/>
        <v>91500</v>
      </c>
      <c r="AG21" s="17">
        <f t="shared" ref="AG21" si="24">AG19*AG20</f>
        <v>91500</v>
      </c>
      <c r="AH21" s="17">
        <f t="shared" ref="AH21" si="25">AH19*AH20</f>
        <v>91500</v>
      </c>
      <c r="AI21" s="17">
        <f t="shared" ref="AI21" si="26">AI19*AI20</f>
        <v>91500</v>
      </c>
      <c r="AJ21" s="17">
        <f t="shared" ref="AJ21:AK21" si="27">AJ19*AJ20</f>
        <v>91500</v>
      </c>
      <c r="AK21" s="17">
        <f t="shared" si="27"/>
        <v>91500</v>
      </c>
      <c r="AL21" s="17">
        <f t="shared" ref="AL21" si="28">AL19*AL20</f>
        <v>91500</v>
      </c>
      <c r="AM21" s="17">
        <f t="shared" ref="AM21" si="29">AM19*AM20</f>
        <v>91500</v>
      </c>
      <c r="AN21" s="17">
        <f t="shared" ref="AN21" si="30">AN19*AN20</f>
        <v>91500</v>
      </c>
      <c r="AO21" s="17">
        <f t="shared" ref="AO21:AP21" si="31">AO19*AO20</f>
        <v>91500</v>
      </c>
      <c r="AP21" s="17">
        <f t="shared" si="31"/>
        <v>91500</v>
      </c>
      <c r="AQ21" s="17">
        <f t="shared" ref="AQ21" si="32">AQ19*AQ20</f>
        <v>134300</v>
      </c>
      <c r="AR21" s="17">
        <f t="shared" ref="AR21" si="33">AR19*AR20</f>
        <v>134300</v>
      </c>
      <c r="AS21" s="17">
        <f t="shared" ref="AS21" si="34">AS19*AS20</f>
        <v>134300</v>
      </c>
      <c r="AT21" s="17">
        <f t="shared" ref="AT21:AU21" si="35">AT19*AT20</f>
        <v>134300</v>
      </c>
      <c r="AU21" s="17">
        <f t="shared" si="35"/>
        <v>134300</v>
      </c>
      <c r="AV21" s="17">
        <f t="shared" ref="AV21" si="36">AV19*AV20</f>
        <v>134300</v>
      </c>
      <c r="AW21" s="17">
        <f t="shared" ref="AW21" si="37">AW19*AW20</f>
        <v>134300</v>
      </c>
      <c r="AX21" s="17">
        <f t="shared" ref="AX21" si="38">AX19*AX20</f>
        <v>134300</v>
      </c>
      <c r="AY21" s="17">
        <f t="shared" ref="AY21:AZ21" si="39">AY19*AY20</f>
        <v>134300</v>
      </c>
      <c r="AZ21" s="17">
        <f t="shared" si="39"/>
        <v>134300</v>
      </c>
      <c r="BA21" s="17">
        <f t="shared" ref="BA21" si="40">BA19*BA20</f>
        <v>134300</v>
      </c>
      <c r="BB21" s="17">
        <f t="shared" ref="BB21" si="41">BB19*BB20</f>
        <v>134300</v>
      </c>
      <c r="BC21" s="17">
        <f t="shared" ref="BC21" si="42">BC19*BC20</f>
        <v>134300</v>
      </c>
      <c r="BD21" s="17">
        <f t="shared" ref="BD21:BE21" si="43">BD19*BD20</f>
        <v>134300</v>
      </c>
      <c r="BE21" s="17">
        <f t="shared" si="43"/>
        <v>134300</v>
      </c>
      <c r="BF21" s="17">
        <f t="shared" ref="BF21" si="44">BF19*BF20</f>
        <v>134300</v>
      </c>
      <c r="BG21" s="17">
        <f t="shared" ref="BG21" si="45">BG19*BG20</f>
        <v>134300</v>
      </c>
      <c r="BH21" s="17">
        <f t="shared" ref="BH21" si="46">BH19*BH20</f>
        <v>134300</v>
      </c>
      <c r="BI21" s="17">
        <f t="shared" ref="BI21" si="47">BI19*BI20</f>
        <v>134300</v>
      </c>
      <c r="BJ21" s="13"/>
      <c r="BK21" s="13"/>
      <c r="BL21" s="13"/>
      <c r="BM21" s="13"/>
      <c r="BN21" s="13"/>
      <c r="BO21" s="13"/>
      <c r="BP21" s="13"/>
      <c r="BQ21" s="13"/>
    </row>
    <row r="22" spans="1:69">
      <c r="BJ22" s="13"/>
      <c r="BK22" s="13"/>
      <c r="BL22" s="13"/>
      <c r="BM22" s="13"/>
      <c r="BN22" s="13"/>
      <c r="BO22" s="13"/>
      <c r="BP22" s="13"/>
      <c r="BQ22" s="13"/>
    </row>
    <row r="23" spans="1:69">
      <c r="A23" s="9" t="s">
        <v>33</v>
      </c>
      <c r="S23" s="12"/>
      <c r="BJ23" s="13"/>
      <c r="BK23" s="13"/>
      <c r="BL23" s="13"/>
      <c r="BM23" s="13"/>
      <c r="BN23" s="13"/>
      <c r="BO23" s="13"/>
      <c r="BP23" s="13"/>
      <c r="BQ23" s="13"/>
    </row>
    <row r="24" spans="1:69">
      <c r="BJ24" s="13"/>
      <c r="BK24" s="13"/>
      <c r="BL24" s="13"/>
      <c r="BM24" s="13"/>
      <c r="BN24" s="13"/>
      <c r="BO24" s="13"/>
      <c r="BP24" s="13"/>
      <c r="BQ24" s="13"/>
    </row>
    <row r="25" spans="1:69" s="13" customFormat="1">
      <c r="A25" s="13" t="s">
        <v>34</v>
      </c>
      <c r="B25" s="13">
        <v>0.4</v>
      </c>
      <c r="C25" s="13">
        <v>0.4</v>
      </c>
      <c r="D25" s="13">
        <v>0.4</v>
      </c>
      <c r="E25" s="13">
        <v>0.4</v>
      </c>
      <c r="F25" s="13">
        <v>0.4</v>
      </c>
      <c r="G25" s="13">
        <v>0.4</v>
      </c>
      <c r="H25" s="13">
        <v>0.4</v>
      </c>
      <c r="I25" s="13">
        <v>0.45</v>
      </c>
      <c r="J25" s="13">
        <v>0.45</v>
      </c>
      <c r="K25" s="13">
        <v>0.45</v>
      </c>
      <c r="L25" s="13">
        <v>0.45</v>
      </c>
      <c r="M25" s="13">
        <v>0.45</v>
      </c>
      <c r="N25" s="13">
        <v>0.45</v>
      </c>
      <c r="O25" s="13">
        <v>0.45</v>
      </c>
      <c r="P25" s="13">
        <v>0.45</v>
      </c>
      <c r="Q25" s="13">
        <v>0.45</v>
      </c>
      <c r="R25" s="13">
        <v>0.5</v>
      </c>
      <c r="S25" s="13">
        <v>0.5</v>
      </c>
      <c r="T25" s="13">
        <v>0.5</v>
      </c>
      <c r="U25" s="13">
        <v>0.5</v>
      </c>
      <c r="V25" s="13">
        <v>0.5</v>
      </c>
      <c r="W25" s="13">
        <v>0.5</v>
      </c>
      <c r="X25" s="13">
        <v>0.5</v>
      </c>
      <c r="Y25" s="13">
        <v>0.5</v>
      </c>
      <c r="Z25" s="13">
        <v>0.5</v>
      </c>
      <c r="AA25" s="13">
        <v>0.55000000000000004</v>
      </c>
      <c r="AB25" s="13">
        <v>0.55000000000000004</v>
      </c>
      <c r="AC25" s="13">
        <v>0.55000000000000004</v>
      </c>
      <c r="AD25" s="13">
        <v>0.55000000000000004</v>
      </c>
      <c r="AE25" s="13">
        <v>0.55000000000000004</v>
      </c>
      <c r="AF25" s="13">
        <v>0.55000000000000004</v>
      </c>
      <c r="AG25" s="13">
        <v>0.6</v>
      </c>
      <c r="AH25" s="13">
        <v>0.6</v>
      </c>
      <c r="AI25" s="13">
        <v>0.6</v>
      </c>
      <c r="AJ25" s="13">
        <v>0.6</v>
      </c>
      <c r="AK25" s="13">
        <v>0.6</v>
      </c>
      <c r="AL25" s="13">
        <v>0.6</v>
      </c>
      <c r="AM25" s="13">
        <v>0.6</v>
      </c>
      <c r="AN25" s="13">
        <v>0.6</v>
      </c>
      <c r="AO25" s="13">
        <v>0.65</v>
      </c>
      <c r="AP25" s="13">
        <v>0.65</v>
      </c>
      <c r="AQ25" s="13">
        <v>0.65</v>
      </c>
      <c r="AR25" s="13">
        <v>0.65</v>
      </c>
      <c r="AS25" s="13">
        <v>0.65</v>
      </c>
      <c r="AT25" s="13">
        <v>0.65</v>
      </c>
      <c r="AU25" s="13">
        <v>0.65</v>
      </c>
      <c r="AV25" s="13">
        <v>0.65</v>
      </c>
      <c r="AW25" s="13">
        <v>0.65</v>
      </c>
      <c r="AX25" s="13">
        <v>0.65</v>
      </c>
      <c r="AY25" s="13">
        <v>0.65</v>
      </c>
      <c r="AZ25" s="13">
        <v>0.65</v>
      </c>
      <c r="BA25" s="13">
        <v>0.65</v>
      </c>
      <c r="BB25" s="13">
        <v>0.7</v>
      </c>
      <c r="BC25" s="13">
        <v>0.7</v>
      </c>
      <c r="BD25" s="13">
        <v>0.7</v>
      </c>
      <c r="BE25" s="13">
        <v>0.7</v>
      </c>
      <c r="BF25" s="13">
        <v>0.7</v>
      </c>
      <c r="BG25" s="13">
        <v>0.7</v>
      </c>
      <c r="BH25" s="13">
        <v>0.7</v>
      </c>
      <c r="BI25" s="13">
        <v>0.7</v>
      </c>
    </row>
    <row r="26" spans="1:69">
      <c r="A26" s="7" t="s">
        <v>35</v>
      </c>
      <c r="B26" s="14">
        <v>0</v>
      </c>
      <c r="C26" s="14">
        <f>B30</f>
        <v>2</v>
      </c>
      <c r="D26" s="14">
        <f t="shared" ref="D26:BI26" si="48">C30</f>
        <v>3.2</v>
      </c>
      <c r="E26" s="14">
        <f t="shared" si="48"/>
        <v>5.92</v>
      </c>
      <c r="F26" s="14">
        <f t="shared" si="48"/>
        <v>7.8479999999999999</v>
      </c>
      <c r="G26" s="14">
        <f t="shared" si="48"/>
        <v>9.1011999999999986</v>
      </c>
      <c r="H26" s="14">
        <f t="shared" si="48"/>
        <v>11.91578</v>
      </c>
      <c r="I26" s="14">
        <f t="shared" si="48"/>
        <v>14.545257000000003</v>
      </c>
      <c r="J26" s="14">
        <f t="shared" si="48"/>
        <v>18.731679900000003</v>
      </c>
      <c r="K26" s="14">
        <f t="shared" si="48"/>
        <v>22.562175930000006</v>
      </c>
      <c r="L26" s="14">
        <f t="shared" si="48"/>
        <v>26.143523151000004</v>
      </c>
      <c r="M26" s="14">
        <f t="shared" si="48"/>
        <v>29.550466205700005</v>
      </c>
      <c r="N26" s="14">
        <f t="shared" si="48"/>
        <v>32.835326343990005</v>
      </c>
      <c r="O26" s="14">
        <f t="shared" si="48"/>
        <v>36.034728440793003</v>
      </c>
      <c r="P26" s="14">
        <f t="shared" si="48"/>
        <v>39.174309908555102</v>
      </c>
      <c r="Q26" s="14">
        <f t="shared" si="48"/>
        <v>44.230732431416328</v>
      </c>
      <c r="R26" s="14">
        <f t="shared" si="48"/>
        <v>48.923049323562246</v>
      </c>
      <c r="S26" s="14">
        <f t="shared" si="48"/>
        <v>55.19228699267169</v>
      </c>
      <c r="T26" s="14">
        <f t="shared" si="48"/>
        <v>60.894215244503762</v>
      </c>
      <c r="U26" s="14">
        <f t="shared" si="48"/>
        <v>66.170661433377816</v>
      </c>
      <c r="V26" s="14">
        <f t="shared" si="48"/>
        <v>71.127996075033366</v>
      </c>
      <c r="W26" s="14">
        <f t="shared" si="48"/>
        <v>75.845997056275024</v>
      </c>
      <c r="X26" s="14">
        <f t="shared" si="48"/>
        <v>80.384497792206275</v>
      </c>
      <c r="Y26" s="14">
        <f t="shared" si="48"/>
        <v>84.788373344154707</v>
      </c>
      <c r="Z26" s="14">
        <f t="shared" si="48"/>
        <v>89.09128000811603</v>
      </c>
      <c r="AA26" s="14">
        <f t="shared" si="48"/>
        <v>93.318460006087022</v>
      </c>
      <c r="AB26" s="14">
        <f t="shared" si="48"/>
        <v>100.23884500456526</v>
      </c>
      <c r="AC26" s="14">
        <f t="shared" si="48"/>
        <v>106.52913375342393</v>
      </c>
      <c r="AD26" s="14">
        <f t="shared" si="48"/>
        <v>112.34685031506794</v>
      </c>
      <c r="AE26" s="14">
        <f t="shared" si="48"/>
        <v>117.81013773630096</v>
      </c>
      <c r="AF26" s="14">
        <f t="shared" si="48"/>
        <v>127.79811018904078</v>
      </c>
      <c r="AG26" s="14">
        <f t="shared" si="48"/>
        <v>135.78848815123263</v>
      </c>
      <c r="AH26" s="14">
        <f t="shared" si="48"/>
        <v>145.23079052098609</v>
      </c>
      <c r="AI26" s="14">
        <f t="shared" si="48"/>
        <v>152.78463241678887</v>
      </c>
      <c r="AJ26" s="14">
        <f t="shared" si="48"/>
        <v>158.82770593343108</v>
      </c>
      <c r="AK26" s="14">
        <f t="shared" si="48"/>
        <v>163.66216474674485</v>
      </c>
      <c r="AL26" s="14">
        <f t="shared" si="48"/>
        <v>167.52973179739587</v>
      </c>
      <c r="AM26" s="14">
        <f t="shared" si="48"/>
        <v>170.62378543791669</v>
      </c>
      <c r="AN26" s="14">
        <f t="shared" si="48"/>
        <v>173.09902835033336</v>
      </c>
      <c r="AO26" s="14">
        <f t="shared" si="48"/>
        <v>175.07922268026667</v>
      </c>
      <c r="AP26" s="14">
        <f t="shared" si="48"/>
        <v>179.71337814421332</v>
      </c>
      <c r="AQ26" s="14">
        <f t="shared" si="48"/>
        <v>183.42070251537066</v>
      </c>
      <c r="AR26" s="14">
        <f t="shared" si="48"/>
        <v>207.25759713806505</v>
      </c>
      <c r="AS26" s="14">
        <f t="shared" si="48"/>
        <v>227.5189575673553</v>
      </c>
      <c r="AT26" s="14">
        <f t="shared" si="48"/>
        <v>244.74111393225203</v>
      </c>
      <c r="AU26" s="14">
        <f t="shared" si="48"/>
        <v>259.37994684241426</v>
      </c>
      <c r="AV26" s="14">
        <f t="shared" si="48"/>
        <v>271.82295481605212</v>
      </c>
      <c r="AW26" s="14">
        <f t="shared" si="48"/>
        <v>282.39951159364432</v>
      </c>
      <c r="AX26" s="14">
        <f t="shared" si="48"/>
        <v>291.38958485459767</v>
      </c>
      <c r="AY26" s="14">
        <f t="shared" si="48"/>
        <v>299.03114712640803</v>
      </c>
      <c r="AZ26" s="14">
        <f t="shared" si="48"/>
        <v>305.52647505744687</v>
      </c>
      <c r="BA26" s="14">
        <f t="shared" si="48"/>
        <v>311.04750379882989</v>
      </c>
      <c r="BB26" s="14">
        <f t="shared" si="48"/>
        <v>315.74037822900544</v>
      </c>
      <c r="BC26" s="14">
        <f t="shared" si="48"/>
        <v>323.67932149465463</v>
      </c>
      <c r="BD26" s="14">
        <f t="shared" si="48"/>
        <v>330.42742327045647</v>
      </c>
      <c r="BE26" s="14">
        <f t="shared" si="48"/>
        <v>336.16330977988804</v>
      </c>
      <c r="BF26" s="14">
        <f t="shared" si="48"/>
        <v>341.03881331290484</v>
      </c>
      <c r="BG26" s="14">
        <f t="shared" si="48"/>
        <v>345.1829913159691</v>
      </c>
      <c r="BH26" s="14">
        <f t="shared" si="48"/>
        <v>348.70554261857376</v>
      </c>
      <c r="BI26" s="14">
        <f t="shared" si="48"/>
        <v>351.69971122578772</v>
      </c>
      <c r="BJ26" s="13"/>
      <c r="BK26" s="13"/>
      <c r="BL26" s="13"/>
      <c r="BM26" s="13"/>
      <c r="BN26" s="13"/>
      <c r="BO26" s="13"/>
      <c r="BP26" s="13"/>
      <c r="BQ26" s="13"/>
    </row>
    <row r="27" spans="1:69">
      <c r="A27" t="s">
        <v>30</v>
      </c>
      <c r="B27" s="14">
        <f>B19*B25</f>
        <v>2</v>
      </c>
      <c r="C27" s="14">
        <f t="shared" ref="C27:BI27" si="49">C19*C25</f>
        <v>2</v>
      </c>
      <c r="D27" s="14">
        <f t="shared" si="49"/>
        <v>4</v>
      </c>
      <c r="E27" s="14">
        <f t="shared" si="49"/>
        <v>4</v>
      </c>
      <c r="F27" s="14">
        <f t="shared" si="49"/>
        <v>4</v>
      </c>
      <c r="G27" s="14">
        <f t="shared" si="49"/>
        <v>6</v>
      </c>
      <c r="H27" s="14">
        <f t="shared" si="49"/>
        <v>6.8000000000000007</v>
      </c>
      <c r="I27" s="14">
        <f t="shared" si="49"/>
        <v>8.5500000000000007</v>
      </c>
      <c r="J27" s="14">
        <f t="shared" si="49"/>
        <v>9.4500000000000011</v>
      </c>
      <c r="K27" s="14">
        <f t="shared" si="49"/>
        <v>10.35</v>
      </c>
      <c r="L27" s="14">
        <f t="shared" si="49"/>
        <v>11.25</v>
      </c>
      <c r="M27" s="14">
        <f t="shared" si="49"/>
        <v>12.15</v>
      </c>
      <c r="N27" s="14">
        <f t="shared" si="49"/>
        <v>13.05</v>
      </c>
      <c r="O27" s="14">
        <f t="shared" si="49"/>
        <v>13.950000000000001</v>
      </c>
      <c r="P27" s="14">
        <f t="shared" si="49"/>
        <v>14.85</v>
      </c>
      <c r="Q27" s="14">
        <f t="shared" si="49"/>
        <v>15.75</v>
      </c>
      <c r="R27" s="14">
        <f t="shared" si="49"/>
        <v>18.5</v>
      </c>
      <c r="S27" s="14">
        <f t="shared" si="49"/>
        <v>19.5</v>
      </c>
      <c r="T27" s="14">
        <f t="shared" si="49"/>
        <v>20.5</v>
      </c>
      <c r="U27" s="14">
        <f t="shared" si="49"/>
        <v>21.5</v>
      </c>
      <c r="V27" s="14">
        <f t="shared" si="49"/>
        <v>22.5</v>
      </c>
      <c r="W27" s="14">
        <f t="shared" si="49"/>
        <v>23.5</v>
      </c>
      <c r="X27" s="14">
        <f t="shared" si="49"/>
        <v>24.5</v>
      </c>
      <c r="Y27" s="14">
        <f t="shared" si="49"/>
        <v>25.5</v>
      </c>
      <c r="Z27" s="14">
        <f t="shared" si="49"/>
        <v>26.5</v>
      </c>
      <c r="AA27" s="14">
        <f t="shared" si="49"/>
        <v>30.250000000000004</v>
      </c>
      <c r="AB27" s="14">
        <f t="shared" si="49"/>
        <v>31.35</v>
      </c>
      <c r="AC27" s="14">
        <f t="shared" si="49"/>
        <v>32.450000000000003</v>
      </c>
      <c r="AD27" s="14">
        <f t="shared" si="49"/>
        <v>33.550000000000004</v>
      </c>
      <c r="AE27" s="14">
        <f t="shared" si="49"/>
        <v>33.550000000000004</v>
      </c>
      <c r="AF27" s="14">
        <f t="shared" si="49"/>
        <v>33.550000000000004</v>
      </c>
      <c r="AG27" s="14">
        <f t="shared" si="49"/>
        <v>36.6</v>
      </c>
      <c r="AH27" s="14">
        <f t="shared" si="49"/>
        <v>36.6</v>
      </c>
      <c r="AI27" s="14">
        <f t="shared" si="49"/>
        <v>36.6</v>
      </c>
      <c r="AJ27" s="14">
        <f t="shared" si="49"/>
        <v>36.6</v>
      </c>
      <c r="AK27" s="14">
        <f t="shared" si="49"/>
        <v>36.6</v>
      </c>
      <c r="AL27" s="14">
        <f t="shared" si="49"/>
        <v>36.6</v>
      </c>
      <c r="AM27" s="14">
        <f t="shared" si="49"/>
        <v>36.6</v>
      </c>
      <c r="AN27" s="14">
        <f t="shared" si="49"/>
        <v>36.6</v>
      </c>
      <c r="AO27" s="14">
        <f t="shared" si="49"/>
        <v>39.65</v>
      </c>
      <c r="AP27" s="14">
        <f t="shared" si="49"/>
        <v>39.65</v>
      </c>
      <c r="AQ27" s="14">
        <f t="shared" si="49"/>
        <v>51.35</v>
      </c>
      <c r="AR27" s="14">
        <f t="shared" si="49"/>
        <v>51.35</v>
      </c>
      <c r="AS27" s="14">
        <f t="shared" si="49"/>
        <v>51.35</v>
      </c>
      <c r="AT27" s="14">
        <f t="shared" si="49"/>
        <v>51.35</v>
      </c>
      <c r="AU27" s="14">
        <f t="shared" si="49"/>
        <v>51.35</v>
      </c>
      <c r="AV27" s="14">
        <f t="shared" si="49"/>
        <v>51.35</v>
      </c>
      <c r="AW27" s="14">
        <f t="shared" si="49"/>
        <v>51.35</v>
      </c>
      <c r="AX27" s="14">
        <f t="shared" si="49"/>
        <v>51.35</v>
      </c>
      <c r="AY27" s="14">
        <f t="shared" si="49"/>
        <v>51.35</v>
      </c>
      <c r="AZ27" s="14">
        <f t="shared" si="49"/>
        <v>51.35</v>
      </c>
      <c r="BA27" s="14">
        <f t="shared" si="49"/>
        <v>51.35</v>
      </c>
      <c r="BB27" s="14">
        <f t="shared" si="49"/>
        <v>55.3</v>
      </c>
      <c r="BC27" s="14">
        <f t="shared" si="49"/>
        <v>55.3</v>
      </c>
      <c r="BD27" s="14">
        <f t="shared" si="49"/>
        <v>55.3</v>
      </c>
      <c r="BE27" s="14">
        <f t="shared" si="49"/>
        <v>55.3</v>
      </c>
      <c r="BF27" s="14">
        <f t="shared" si="49"/>
        <v>55.3</v>
      </c>
      <c r="BG27" s="14">
        <f t="shared" si="49"/>
        <v>55.3</v>
      </c>
      <c r="BH27" s="14">
        <f t="shared" si="49"/>
        <v>55.3</v>
      </c>
      <c r="BI27" s="14">
        <f t="shared" si="49"/>
        <v>55.3</v>
      </c>
      <c r="BJ27" s="13"/>
      <c r="BK27" s="13"/>
      <c r="BL27" s="13"/>
      <c r="BM27" s="13"/>
      <c r="BN27" s="13"/>
      <c r="BO27" s="13"/>
      <c r="BP27" s="13"/>
      <c r="BQ27" s="13"/>
    </row>
    <row r="28" spans="1:69" s="13" customFormat="1">
      <c r="A28" s="13" t="s">
        <v>36</v>
      </c>
      <c r="B28" s="13">
        <v>0.4</v>
      </c>
      <c r="C28" s="13">
        <v>0.4</v>
      </c>
      <c r="D28" s="13">
        <v>0.4</v>
      </c>
      <c r="E28" s="13">
        <v>0.35</v>
      </c>
      <c r="F28" s="13">
        <v>0.35</v>
      </c>
      <c r="G28" s="13">
        <v>0.35</v>
      </c>
      <c r="H28" s="13">
        <v>0.35</v>
      </c>
      <c r="I28" s="13">
        <v>0.3</v>
      </c>
      <c r="J28" s="13">
        <v>0.3</v>
      </c>
      <c r="K28" s="13">
        <v>0.3</v>
      </c>
      <c r="L28" s="13">
        <v>0.3</v>
      </c>
      <c r="M28" s="13">
        <v>0.3</v>
      </c>
      <c r="N28" s="13">
        <v>0.3</v>
      </c>
      <c r="O28" s="13">
        <v>0.3</v>
      </c>
      <c r="P28" s="13">
        <v>0.25</v>
      </c>
      <c r="Q28" s="13">
        <v>0.25</v>
      </c>
      <c r="R28" s="13">
        <v>0.25</v>
      </c>
      <c r="S28" s="13">
        <v>0.25</v>
      </c>
      <c r="T28" s="13">
        <v>0.25</v>
      </c>
      <c r="U28" s="13">
        <v>0.25</v>
      </c>
      <c r="V28" s="13">
        <v>0.25</v>
      </c>
      <c r="W28" s="13">
        <v>0.25</v>
      </c>
      <c r="X28" s="13">
        <v>0.25</v>
      </c>
      <c r="Y28" s="13">
        <v>0.25</v>
      </c>
      <c r="Z28" s="13">
        <v>0.25</v>
      </c>
      <c r="AA28" s="13">
        <v>0.25</v>
      </c>
      <c r="AB28" s="13">
        <v>0.25</v>
      </c>
      <c r="AC28" s="13">
        <v>0.25</v>
      </c>
      <c r="AD28" s="13">
        <v>0.25</v>
      </c>
      <c r="AE28" s="13">
        <v>0.2</v>
      </c>
      <c r="AF28" s="13">
        <v>0.2</v>
      </c>
      <c r="AG28" s="13">
        <v>0.2</v>
      </c>
      <c r="AH28" s="13">
        <v>0.2</v>
      </c>
      <c r="AI28" s="13">
        <v>0.2</v>
      </c>
      <c r="AJ28" s="13">
        <v>0.2</v>
      </c>
      <c r="AK28" s="13">
        <v>0.2</v>
      </c>
      <c r="AL28" s="13">
        <v>0.2</v>
      </c>
      <c r="AM28" s="13">
        <v>0.2</v>
      </c>
      <c r="AN28" s="13">
        <v>0.2</v>
      </c>
      <c r="AO28" s="13">
        <v>0.2</v>
      </c>
      <c r="AP28" s="13">
        <v>0.2</v>
      </c>
      <c r="AQ28" s="13">
        <v>0.15</v>
      </c>
      <c r="AR28" s="13">
        <v>0.15</v>
      </c>
      <c r="AS28" s="13">
        <v>0.15</v>
      </c>
      <c r="AT28" s="13">
        <v>0.15</v>
      </c>
      <c r="AU28" s="13">
        <v>0.15</v>
      </c>
      <c r="AV28" s="13">
        <v>0.15</v>
      </c>
      <c r="AW28" s="13">
        <v>0.15</v>
      </c>
      <c r="AX28" s="13">
        <v>0.15</v>
      </c>
      <c r="AY28" s="13">
        <v>0.15</v>
      </c>
      <c r="AZ28" s="13">
        <v>0.15</v>
      </c>
      <c r="BA28" s="13">
        <v>0.15</v>
      </c>
      <c r="BB28" s="13">
        <v>0.15</v>
      </c>
      <c r="BC28" s="13">
        <v>0.15</v>
      </c>
      <c r="BD28" s="13">
        <v>0.15</v>
      </c>
      <c r="BE28" s="13">
        <v>0.15</v>
      </c>
      <c r="BF28" s="13">
        <v>0.15</v>
      </c>
      <c r="BG28" s="13">
        <v>0.15</v>
      </c>
      <c r="BH28" s="13">
        <v>0.15</v>
      </c>
      <c r="BI28" s="13">
        <v>0.15</v>
      </c>
    </row>
    <row r="29" spans="1:69">
      <c r="A29" s="8" t="s">
        <v>37</v>
      </c>
      <c r="B29" s="14">
        <f>B26*B28</f>
        <v>0</v>
      </c>
      <c r="C29" s="14">
        <f t="shared" ref="C29:BI29" si="50">C26*C28</f>
        <v>0.8</v>
      </c>
      <c r="D29" s="14">
        <f t="shared" si="50"/>
        <v>1.2800000000000002</v>
      </c>
      <c r="E29" s="14">
        <f t="shared" si="50"/>
        <v>2.0720000000000001</v>
      </c>
      <c r="F29" s="14">
        <f t="shared" si="50"/>
        <v>2.7467999999999999</v>
      </c>
      <c r="G29" s="14">
        <f t="shared" si="50"/>
        <v>3.1854199999999993</v>
      </c>
      <c r="H29" s="14">
        <f t="shared" si="50"/>
        <v>4.1705229999999993</v>
      </c>
      <c r="I29" s="14">
        <f t="shared" si="50"/>
        <v>4.3635771000000005</v>
      </c>
      <c r="J29" s="14">
        <f t="shared" si="50"/>
        <v>5.6195039700000011</v>
      </c>
      <c r="K29" s="14">
        <f t="shared" si="50"/>
        <v>6.7686527790000017</v>
      </c>
      <c r="L29" s="14">
        <f t="shared" si="50"/>
        <v>7.8430569453000007</v>
      </c>
      <c r="M29" s="14">
        <f t="shared" si="50"/>
        <v>8.8651398617100003</v>
      </c>
      <c r="N29" s="14">
        <f t="shared" si="50"/>
        <v>9.8505979031970003</v>
      </c>
      <c r="O29" s="14">
        <f t="shared" si="50"/>
        <v>10.8104185322379</v>
      </c>
      <c r="P29" s="14">
        <f t="shared" si="50"/>
        <v>9.7935774771387756</v>
      </c>
      <c r="Q29" s="14">
        <f t="shared" si="50"/>
        <v>11.057683107854082</v>
      </c>
      <c r="R29" s="14">
        <f t="shared" si="50"/>
        <v>12.230762330890562</v>
      </c>
      <c r="S29" s="14">
        <f t="shared" si="50"/>
        <v>13.798071748167922</v>
      </c>
      <c r="T29" s="14">
        <f t="shared" si="50"/>
        <v>15.223553811125941</v>
      </c>
      <c r="U29" s="14">
        <f t="shared" si="50"/>
        <v>16.542665358344454</v>
      </c>
      <c r="V29" s="14">
        <f t="shared" si="50"/>
        <v>17.781999018758341</v>
      </c>
      <c r="W29" s="14">
        <f t="shared" si="50"/>
        <v>18.961499264068756</v>
      </c>
      <c r="X29" s="14">
        <f t="shared" si="50"/>
        <v>20.096124448051569</v>
      </c>
      <c r="Y29" s="14">
        <f t="shared" si="50"/>
        <v>21.197093336038677</v>
      </c>
      <c r="Z29" s="14">
        <f t="shared" si="50"/>
        <v>22.272820002029007</v>
      </c>
      <c r="AA29" s="14">
        <f t="shared" si="50"/>
        <v>23.329615001521756</v>
      </c>
      <c r="AB29" s="14">
        <f t="shared" si="50"/>
        <v>25.059711251141316</v>
      </c>
      <c r="AC29" s="14">
        <f t="shared" si="50"/>
        <v>26.632283438355984</v>
      </c>
      <c r="AD29" s="14">
        <f t="shared" si="50"/>
        <v>28.086712578766985</v>
      </c>
      <c r="AE29" s="14">
        <f t="shared" si="50"/>
        <v>23.562027547260193</v>
      </c>
      <c r="AF29" s="14">
        <f t="shared" si="50"/>
        <v>25.559622037808158</v>
      </c>
      <c r="AG29" s="14">
        <f t="shared" si="50"/>
        <v>27.157697630246528</v>
      </c>
      <c r="AH29" s="14">
        <f t="shared" si="50"/>
        <v>29.046158104197218</v>
      </c>
      <c r="AI29" s="14">
        <f t="shared" si="50"/>
        <v>30.556926483357774</v>
      </c>
      <c r="AJ29" s="14">
        <f t="shared" si="50"/>
        <v>31.765541186686217</v>
      </c>
      <c r="AK29" s="14">
        <f t="shared" si="50"/>
        <v>32.732432949348969</v>
      </c>
      <c r="AL29" s="14">
        <f t="shared" si="50"/>
        <v>33.505946359479175</v>
      </c>
      <c r="AM29" s="14">
        <f t="shared" si="50"/>
        <v>34.12475708758334</v>
      </c>
      <c r="AN29" s="14">
        <f t="shared" si="50"/>
        <v>34.619805670066675</v>
      </c>
      <c r="AO29" s="14">
        <f t="shared" si="50"/>
        <v>35.015844536053336</v>
      </c>
      <c r="AP29" s="14">
        <f t="shared" si="50"/>
        <v>35.942675628842665</v>
      </c>
      <c r="AQ29" s="14">
        <f t="shared" si="50"/>
        <v>27.5131053773056</v>
      </c>
      <c r="AR29" s="14">
        <f t="shared" si="50"/>
        <v>31.088639570709756</v>
      </c>
      <c r="AS29" s="14">
        <f t="shared" si="50"/>
        <v>34.127843635103297</v>
      </c>
      <c r="AT29" s="14">
        <f t="shared" si="50"/>
        <v>36.711167089837801</v>
      </c>
      <c r="AU29" s="14">
        <f t="shared" si="50"/>
        <v>38.90699202636214</v>
      </c>
      <c r="AV29" s="14">
        <f t="shared" si="50"/>
        <v>40.773443222407813</v>
      </c>
      <c r="AW29" s="14">
        <f t="shared" si="50"/>
        <v>42.359926739046649</v>
      </c>
      <c r="AX29" s="14">
        <f t="shared" si="50"/>
        <v>43.708437728189651</v>
      </c>
      <c r="AY29" s="14">
        <f t="shared" si="50"/>
        <v>44.8546720689612</v>
      </c>
      <c r="AZ29" s="14">
        <f t="shared" si="50"/>
        <v>45.828971258617031</v>
      </c>
      <c r="BA29" s="14">
        <f t="shared" si="50"/>
        <v>46.65712556982448</v>
      </c>
      <c r="BB29" s="14">
        <f t="shared" si="50"/>
        <v>47.361056734350818</v>
      </c>
      <c r="BC29" s="14">
        <f t="shared" si="50"/>
        <v>48.55189822419819</v>
      </c>
      <c r="BD29" s="14">
        <f t="shared" si="50"/>
        <v>49.564113490568467</v>
      </c>
      <c r="BE29" s="14">
        <f t="shared" si="50"/>
        <v>50.424496466983207</v>
      </c>
      <c r="BF29" s="14">
        <f t="shared" si="50"/>
        <v>51.155821996935721</v>
      </c>
      <c r="BG29" s="14">
        <f t="shared" si="50"/>
        <v>51.777448697395364</v>
      </c>
      <c r="BH29" s="14">
        <f t="shared" si="50"/>
        <v>52.305831392786061</v>
      </c>
      <c r="BI29" s="14">
        <f t="shared" si="50"/>
        <v>52.754956683868159</v>
      </c>
    </row>
    <row r="30" spans="1:69">
      <c r="A30" s="10" t="s">
        <v>38</v>
      </c>
      <c r="B30" s="14">
        <f>B26+B27-B29</f>
        <v>2</v>
      </c>
      <c r="C30" s="14">
        <f t="shared" ref="C30:BI30" si="51">C26+C27-C29</f>
        <v>3.2</v>
      </c>
      <c r="D30" s="14">
        <f t="shared" si="51"/>
        <v>5.92</v>
      </c>
      <c r="E30" s="14">
        <f t="shared" si="51"/>
        <v>7.8479999999999999</v>
      </c>
      <c r="F30" s="14">
        <f t="shared" si="51"/>
        <v>9.1011999999999986</v>
      </c>
      <c r="G30" s="14">
        <f t="shared" si="51"/>
        <v>11.91578</v>
      </c>
      <c r="H30" s="14">
        <f t="shared" si="51"/>
        <v>14.545257000000003</v>
      </c>
      <c r="I30" s="14">
        <f t="shared" si="51"/>
        <v>18.731679900000003</v>
      </c>
      <c r="J30" s="14">
        <f t="shared" si="51"/>
        <v>22.562175930000006</v>
      </c>
      <c r="K30" s="14">
        <f t="shared" si="51"/>
        <v>26.143523151000004</v>
      </c>
      <c r="L30" s="14">
        <f t="shared" si="51"/>
        <v>29.550466205700005</v>
      </c>
      <c r="M30" s="14">
        <f t="shared" si="51"/>
        <v>32.835326343990005</v>
      </c>
      <c r="N30" s="14">
        <f t="shared" si="51"/>
        <v>36.034728440793003</v>
      </c>
      <c r="O30" s="14">
        <f t="shared" si="51"/>
        <v>39.174309908555102</v>
      </c>
      <c r="P30" s="14">
        <f t="shared" si="51"/>
        <v>44.230732431416328</v>
      </c>
      <c r="Q30" s="14">
        <f t="shared" si="51"/>
        <v>48.923049323562246</v>
      </c>
      <c r="R30" s="14">
        <f t="shared" si="51"/>
        <v>55.19228699267169</v>
      </c>
      <c r="S30" s="14">
        <f t="shared" si="51"/>
        <v>60.894215244503762</v>
      </c>
      <c r="T30" s="14">
        <f t="shared" si="51"/>
        <v>66.170661433377816</v>
      </c>
      <c r="U30" s="14">
        <f t="shared" si="51"/>
        <v>71.127996075033366</v>
      </c>
      <c r="V30" s="14">
        <f t="shared" si="51"/>
        <v>75.845997056275024</v>
      </c>
      <c r="W30" s="14">
        <f t="shared" si="51"/>
        <v>80.384497792206275</v>
      </c>
      <c r="X30" s="14">
        <f t="shared" si="51"/>
        <v>84.788373344154707</v>
      </c>
      <c r="Y30" s="14">
        <f t="shared" si="51"/>
        <v>89.09128000811603</v>
      </c>
      <c r="Z30" s="14">
        <f t="shared" si="51"/>
        <v>93.318460006087022</v>
      </c>
      <c r="AA30" s="14">
        <f t="shared" si="51"/>
        <v>100.23884500456526</v>
      </c>
      <c r="AB30" s="14">
        <f t="shared" si="51"/>
        <v>106.52913375342393</v>
      </c>
      <c r="AC30" s="14">
        <f t="shared" si="51"/>
        <v>112.34685031506794</v>
      </c>
      <c r="AD30" s="14">
        <f t="shared" si="51"/>
        <v>117.81013773630096</v>
      </c>
      <c r="AE30" s="14">
        <f t="shared" si="51"/>
        <v>127.79811018904078</v>
      </c>
      <c r="AF30" s="14">
        <f t="shared" si="51"/>
        <v>135.78848815123263</v>
      </c>
      <c r="AG30" s="14">
        <f t="shared" si="51"/>
        <v>145.23079052098609</v>
      </c>
      <c r="AH30" s="14">
        <f t="shared" si="51"/>
        <v>152.78463241678887</v>
      </c>
      <c r="AI30" s="14">
        <f t="shared" si="51"/>
        <v>158.82770593343108</v>
      </c>
      <c r="AJ30" s="14">
        <f t="shared" si="51"/>
        <v>163.66216474674485</v>
      </c>
      <c r="AK30" s="14">
        <f t="shared" si="51"/>
        <v>167.52973179739587</v>
      </c>
      <c r="AL30" s="14">
        <f t="shared" si="51"/>
        <v>170.62378543791669</v>
      </c>
      <c r="AM30" s="14">
        <f t="shared" si="51"/>
        <v>173.09902835033336</v>
      </c>
      <c r="AN30" s="14">
        <f t="shared" si="51"/>
        <v>175.07922268026667</v>
      </c>
      <c r="AO30" s="14">
        <f t="shared" si="51"/>
        <v>179.71337814421332</v>
      </c>
      <c r="AP30" s="14">
        <f t="shared" si="51"/>
        <v>183.42070251537066</v>
      </c>
      <c r="AQ30" s="14">
        <f t="shared" si="51"/>
        <v>207.25759713806505</v>
      </c>
      <c r="AR30" s="14">
        <f t="shared" si="51"/>
        <v>227.5189575673553</v>
      </c>
      <c r="AS30" s="14">
        <f t="shared" si="51"/>
        <v>244.74111393225203</v>
      </c>
      <c r="AT30" s="14">
        <f t="shared" si="51"/>
        <v>259.37994684241426</v>
      </c>
      <c r="AU30" s="14">
        <f t="shared" si="51"/>
        <v>271.82295481605212</v>
      </c>
      <c r="AV30" s="14">
        <f t="shared" si="51"/>
        <v>282.39951159364432</v>
      </c>
      <c r="AW30" s="14">
        <f t="shared" si="51"/>
        <v>291.38958485459767</v>
      </c>
      <c r="AX30" s="14">
        <f t="shared" si="51"/>
        <v>299.03114712640803</v>
      </c>
      <c r="AY30" s="14">
        <f t="shared" si="51"/>
        <v>305.52647505744687</v>
      </c>
      <c r="AZ30" s="14">
        <f t="shared" si="51"/>
        <v>311.04750379882989</v>
      </c>
      <c r="BA30" s="14">
        <f t="shared" si="51"/>
        <v>315.74037822900544</v>
      </c>
      <c r="BB30" s="14">
        <f t="shared" si="51"/>
        <v>323.67932149465463</v>
      </c>
      <c r="BC30" s="14">
        <f t="shared" si="51"/>
        <v>330.42742327045647</v>
      </c>
      <c r="BD30" s="14">
        <f t="shared" si="51"/>
        <v>336.16330977988804</v>
      </c>
      <c r="BE30" s="14">
        <f t="shared" si="51"/>
        <v>341.03881331290484</v>
      </c>
      <c r="BF30" s="14">
        <f t="shared" si="51"/>
        <v>345.1829913159691</v>
      </c>
      <c r="BG30" s="14">
        <f t="shared" si="51"/>
        <v>348.70554261857376</v>
      </c>
      <c r="BH30" s="14">
        <f t="shared" si="51"/>
        <v>351.69971122578772</v>
      </c>
      <c r="BI30" s="14">
        <f t="shared" si="51"/>
        <v>354.24475454191958</v>
      </c>
    </row>
    <row r="31" spans="1:69" s="12" customFormat="1">
      <c r="A31" s="11" t="s">
        <v>39</v>
      </c>
      <c r="B31" s="12">
        <v>70</v>
      </c>
      <c r="C31" s="12">
        <v>70</v>
      </c>
      <c r="D31" s="12">
        <v>70</v>
      </c>
      <c r="E31" s="12">
        <v>70</v>
      </c>
      <c r="F31" s="12">
        <v>70</v>
      </c>
      <c r="G31" s="12">
        <v>70</v>
      </c>
      <c r="H31" s="12">
        <v>70</v>
      </c>
      <c r="I31" s="12">
        <v>70</v>
      </c>
      <c r="J31" s="12">
        <f>I31+10</f>
        <v>80</v>
      </c>
      <c r="K31" s="12">
        <v>80</v>
      </c>
      <c r="L31" s="12">
        <v>80</v>
      </c>
      <c r="M31" s="12">
        <v>80</v>
      </c>
      <c r="N31" s="12">
        <v>90</v>
      </c>
      <c r="O31" s="12">
        <v>90</v>
      </c>
      <c r="P31" s="12">
        <v>90</v>
      </c>
      <c r="Q31" s="12">
        <v>90</v>
      </c>
      <c r="R31" s="12">
        <v>90</v>
      </c>
      <c r="S31" s="12">
        <v>90</v>
      </c>
      <c r="T31" s="12">
        <v>90</v>
      </c>
      <c r="U31" s="12">
        <v>90</v>
      </c>
      <c r="V31" s="12">
        <v>90</v>
      </c>
      <c r="W31" s="12">
        <v>90</v>
      </c>
      <c r="X31" s="12">
        <v>90</v>
      </c>
      <c r="Y31" s="12">
        <v>100</v>
      </c>
      <c r="Z31" s="12">
        <v>100</v>
      </c>
      <c r="AA31" s="12">
        <v>100</v>
      </c>
      <c r="AB31" s="12">
        <v>100</v>
      </c>
      <c r="AC31" s="12">
        <v>100</v>
      </c>
      <c r="AD31" s="12">
        <v>100</v>
      </c>
      <c r="AE31" s="12">
        <v>110</v>
      </c>
      <c r="AF31" s="12">
        <v>110</v>
      </c>
      <c r="AG31" s="12">
        <v>110</v>
      </c>
      <c r="AH31" s="12">
        <v>110</v>
      </c>
      <c r="AI31" s="12">
        <v>110</v>
      </c>
      <c r="AJ31" s="12">
        <v>110</v>
      </c>
      <c r="AK31" s="12">
        <v>110</v>
      </c>
      <c r="AL31" s="12">
        <v>120</v>
      </c>
      <c r="AM31" s="12">
        <v>120</v>
      </c>
      <c r="AN31" s="12">
        <v>120</v>
      </c>
      <c r="AO31" s="12">
        <v>120</v>
      </c>
      <c r="AP31" s="12">
        <v>120</v>
      </c>
      <c r="AQ31" s="12">
        <v>130</v>
      </c>
      <c r="AR31" s="12">
        <v>130</v>
      </c>
      <c r="AS31" s="12">
        <v>130</v>
      </c>
      <c r="AT31" s="12">
        <v>130</v>
      </c>
      <c r="AU31" s="12">
        <v>130</v>
      </c>
      <c r="AV31" s="12">
        <v>130</v>
      </c>
      <c r="AW31" s="12">
        <v>130</v>
      </c>
      <c r="AX31" s="12">
        <v>130</v>
      </c>
      <c r="AY31" s="12">
        <v>140</v>
      </c>
      <c r="AZ31" s="12">
        <v>140</v>
      </c>
      <c r="BA31" s="12">
        <v>140</v>
      </c>
      <c r="BB31" s="12">
        <v>140</v>
      </c>
      <c r="BC31" s="12">
        <v>140</v>
      </c>
      <c r="BD31" s="12">
        <v>140</v>
      </c>
      <c r="BE31" s="12">
        <v>140</v>
      </c>
      <c r="BF31" s="12">
        <v>140</v>
      </c>
      <c r="BG31" s="12">
        <v>140</v>
      </c>
      <c r="BH31" s="12">
        <v>140</v>
      </c>
      <c r="BI31" s="12">
        <v>140</v>
      </c>
    </row>
    <row r="32" spans="1:69" s="17" customFormat="1">
      <c r="A32" s="18" t="s">
        <v>40</v>
      </c>
      <c r="B32" s="17">
        <f>B30*B31</f>
        <v>140</v>
      </c>
      <c r="C32" s="17">
        <f t="shared" ref="C32:BI32" si="52">C30*C31</f>
        <v>224</v>
      </c>
      <c r="D32" s="17">
        <f t="shared" si="52"/>
        <v>414.4</v>
      </c>
      <c r="E32" s="17">
        <f t="shared" si="52"/>
        <v>549.36</v>
      </c>
      <c r="F32" s="17">
        <f t="shared" si="52"/>
        <v>637.08399999999995</v>
      </c>
      <c r="G32" s="17">
        <f t="shared" si="52"/>
        <v>834.1046</v>
      </c>
      <c r="H32" s="17">
        <f t="shared" si="52"/>
        <v>1018.1679900000003</v>
      </c>
      <c r="I32" s="17">
        <f t="shared" si="52"/>
        <v>1311.2175930000003</v>
      </c>
      <c r="J32" s="17">
        <f t="shared" si="52"/>
        <v>1804.9740744000005</v>
      </c>
      <c r="K32" s="17">
        <f t="shared" si="52"/>
        <v>2091.4818520800004</v>
      </c>
      <c r="L32" s="17">
        <f t="shared" si="52"/>
        <v>2364.0372964560001</v>
      </c>
      <c r="M32" s="17">
        <f t="shared" si="52"/>
        <v>2626.8261075192004</v>
      </c>
      <c r="N32" s="17">
        <f t="shared" si="52"/>
        <v>3243.1255596713704</v>
      </c>
      <c r="O32" s="17">
        <f t="shared" si="52"/>
        <v>3525.6878917699592</v>
      </c>
      <c r="P32" s="17">
        <f t="shared" si="52"/>
        <v>3980.7659188274697</v>
      </c>
      <c r="Q32" s="17">
        <f t="shared" si="52"/>
        <v>4403.0744391206017</v>
      </c>
      <c r="R32" s="17">
        <f t="shared" si="52"/>
        <v>4967.305829340452</v>
      </c>
      <c r="S32" s="17">
        <f t="shared" si="52"/>
        <v>5480.4793720053385</v>
      </c>
      <c r="T32" s="17">
        <f t="shared" si="52"/>
        <v>5955.3595290040039</v>
      </c>
      <c r="U32" s="17">
        <f t="shared" si="52"/>
        <v>6401.5196467530031</v>
      </c>
      <c r="V32" s="17">
        <f t="shared" si="52"/>
        <v>6826.1397350647521</v>
      </c>
      <c r="W32" s="17">
        <f t="shared" si="52"/>
        <v>7234.6048012985648</v>
      </c>
      <c r="X32" s="17">
        <f t="shared" si="52"/>
        <v>7630.953600973924</v>
      </c>
      <c r="Y32" s="17">
        <f t="shared" si="52"/>
        <v>8909.1280008116028</v>
      </c>
      <c r="Z32" s="17">
        <f t="shared" si="52"/>
        <v>9331.8460006087025</v>
      </c>
      <c r="AA32" s="17">
        <f t="shared" si="52"/>
        <v>10023.884500456526</v>
      </c>
      <c r="AB32" s="17">
        <f t="shared" si="52"/>
        <v>10652.913375342394</v>
      </c>
      <c r="AC32" s="17">
        <f t="shared" si="52"/>
        <v>11234.685031506793</v>
      </c>
      <c r="AD32" s="17">
        <f t="shared" si="52"/>
        <v>11781.013773630097</v>
      </c>
      <c r="AE32" s="17">
        <f t="shared" si="52"/>
        <v>14057.792120794486</v>
      </c>
      <c r="AF32" s="17">
        <f t="shared" si="52"/>
        <v>14936.733696635589</v>
      </c>
      <c r="AG32" s="17">
        <f t="shared" si="52"/>
        <v>15975.38695730847</v>
      </c>
      <c r="AH32" s="17">
        <f t="shared" si="52"/>
        <v>16806.309565846776</v>
      </c>
      <c r="AI32" s="17">
        <f t="shared" si="52"/>
        <v>17471.047652677418</v>
      </c>
      <c r="AJ32" s="17">
        <f t="shared" si="52"/>
        <v>18002.838122141933</v>
      </c>
      <c r="AK32" s="17">
        <f t="shared" si="52"/>
        <v>18428.270497713547</v>
      </c>
      <c r="AL32" s="17">
        <f t="shared" si="52"/>
        <v>20474.854252550002</v>
      </c>
      <c r="AM32" s="17">
        <f t="shared" si="52"/>
        <v>20771.883402040003</v>
      </c>
      <c r="AN32" s="17">
        <f t="shared" si="52"/>
        <v>21009.506721631999</v>
      </c>
      <c r="AO32" s="17">
        <f t="shared" si="52"/>
        <v>21565.605377305597</v>
      </c>
      <c r="AP32" s="17">
        <f t="shared" si="52"/>
        <v>22010.484301844481</v>
      </c>
      <c r="AQ32" s="17">
        <f t="shared" si="52"/>
        <v>26943.487627948456</v>
      </c>
      <c r="AR32" s="17">
        <f t="shared" si="52"/>
        <v>29577.46448375619</v>
      </c>
      <c r="AS32" s="17">
        <f t="shared" si="52"/>
        <v>31816.344811192765</v>
      </c>
      <c r="AT32" s="17">
        <f t="shared" si="52"/>
        <v>33719.393089513855</v>
      </c>
      <c r="AU32" s="17">
        <f t="shared" si="52"/>
        <v>35336.984126086776</v>
      </c>
      <c r="AV32" s="17">
        <f t="shared" si="52"/>
        <v>36711.936507173763</v>
      </c>
      <c r="AW32" s="17">
        <f t="shared" si="52"/>
        <v>37880.646031097698</v>
      </c>
      <c r="AX32" s="17">
        <f t="shared" si="52"/>
        <v>38874.049126433041</v>
      </c>
      <c r="AY32" s="17">
        <f t="shared" si="52"/>
        <v>42773.70650804256</v>
      </c>
      <c r="AZ32" s="17">
        <f t="shared" si="52"/>
        <v>43546.650531836189</v>
      </c>
      <c r="BA32" s="17">
        <f t="shared" si="52"/>
        <v>44203.652952060766</v>
      </c>
      <c r="BB32" s="17">
        <f t="shared" si="52"/>
        <v>45315.105009251645</v>
      </c>
      <c r="BC32" s="17">
        <f t="shared" si="52"/>
        <v>46259.839257863903</v>
      </c>
      <c r="BD32" s="17">
        <f t="shared" si="52"/>
        <v>47062.863369184328</v>
      </c>
      <c r="BE32" s="17">
        <f t="shared" si="52"/>
        <v>47745.433863806677</v>
      </c>
      <c r="BF32" s="17">
        <f t="shared" si="52"/>
        <v>48325.618784235674</v>
      </c>
      <c r="BG32" s="17">
        <f t="shared" si="52"/>
        <v>48818.775966600326</v>
      </c>
      <c r="BH32" s="17">
        <f t="shared" si="52"/>
        <v>49237.959571610278</v>
      </c>
      <c r="BI32" s="17">
        <f t="shared" si="52"/>
        <v>49594.265635868738</v>
      </c>
    </row>
    <row r="35" spans="1:61">
      <c r="A35" s="9" t="s">
        <v>41</v>
      </c>
    </row>
    <row r="37" spans="1:61">
      <c r="A37" t="s">
        <v>42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3">
        <v>0.2</v>
      </c>
      <c r="Z37" s="13">
        <v>0.2</v>
      </c>
      <c r="AA37" s="13">
        <v>0.2</v>
      </c>
      <c r="AB37" s="13">
        <v>0.2</v>
      </c>
      <c r="AC37" s="13">
        <v>0.2</v>
      </c>
      <c r="AD37" s="13">
        <v>0.2</v>
      </c>
      <c r="AE37" s="13">
        <v>0.25</v>
      </c>
      <c r="AF37" s="13">
        <v>0.25</v>
      </c>
      <c r="AG37" s="13">
        <v>0.25</v>
      </c>
      <c r="AH37" s="13">
        <v>0.25</v>
      </c>
      <c r="AI37" s="13">
        <v>0.25</v>
      </c>
      <c r="AJ37" s="13">
        <v>0.25</v>
      </c>
      <c r="AK37" s="13">
        <v>0.25</v>
      </c>
      <c r="AL37" s="13">
        <v>0.25</v>
      </c>
      <c r="AM37" s="13">
        <v>0.3</v>
      </c>
      <c r="AN37" s="13">
        <v>0.3</v>
      </c>
      <c r="AO37" s="13">
        <v>0.3</v>
      </c>
      <c r="AP37" s="13">
        <v>0.3</v>
      </c>
      <c r="AQ37" s="13">
        <v>0.3</v>
      </c>
      <c r="AR37" s="13">
        <v>0.3</v>
      </c>
      <c r="AS37" s="13">
        <v>0.3</v>
      </c>
      <c r="AT37" s="13">
        <v>0.3</v>
      </c>
      <c r="AU37" s="13">
        <v>0.3</v>
      </c>
      <c r="AV37" s="13">
        <v>0.3</v>
      </c>
      <c r="AW37" s="13">
        <v>0.35</v>
      </c>
      <c r="AX37" s="13">
        <v>0.35</v>
      </c>
      <c r="AY37" s="13">
        <v>0.35</v>
      </c>
      <c r="AZ37" s="13">
        <v>0.35</v>
      </c>
      <c r="BA37" s="13">
        <v>0.35</v>
      </c>
      <c r="BB37" s="13">
        <v>0.35</v>
      </c>
      <c r="BC37" s="13">
        <v>0.35</v>
      </c>
      <c r="BD37" s="13">
        <v>0.35</v>
      </c>
      <c r="BE37" s="13">
        <v>0.35</v>
      </c>
      <c r="BF37" s="13">
        <v>0.35</v>
      </c>
      <c r="BG37" s="13">
        <v>0.35</v>
      </c>
      <c r="BH37" s="13">
        <v>0.35</v>
      </c>
      <c r="BI37" s="13">
        <v>0.35</v>
      </c>
    </row>
    <row r="38" spans="1:61">
      <c r="A38" s="7" t="s"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4">
        <v>0</v>
      </c>
      <c r="Z38" s="14">
        <f>Y42</f>
        <v>17.818256001623208</v>
      </c>
      <c r="AA38" s="14">
        <f t="shared" ref="AA38:BI38" si="53">Z42</f>
        <v>31.136471202353647</v>
      </c>
      <c r="AB38" s="14">
        <f t="shared" si="53"/>
        <v>41.8432988425606</v>
      </c>
      <c r="AC38" s="14">
        <f t="shared" si="53"/>
        <v>50.596135940477211</v>
      </c>
      <c r="AD38" s="14">
        <f t="shared" si="53"/>
        <v>60.416472018371493</v>
      </c>
      <c r="AE38" s="14">
        <f t="shared" si="53"/>
        <v>68.874381561038817</v>
      </c>
      <c r="AF38" s="14">
        <f t="shared" si="53"/>
        <v>83.605313718039298</v>
      </c>
      <c r="AG38" s="14">
        <f t="shared" si="53"/>
        <v>96.651107326337637</v>
      </c>
      <c r="AH38" s="14">
        <f t="shared" si="53"/>
        <v>108.79602812499976</v>
      </c>
      <c r="AI38" s="14">
        <f t="shared" si="53"/>
        <v>119.79317919794704</v>
      </c>
      <c r="AJ38" s="14">
        <f t="shared" si="53"/>
        <v>129.55181088181803</v>
      </c>
      <c r="AK38" s="14">
        <f t="shared" si="53"/>
        <v>138.07939934804972</v>
      </c>
      <c r="AL38" s="14">
        <f t="shared" si="53"/>
        <v>145.44198246038627</v>
      </c>
      <c r="AM38" s="14">
        <f t="shared" si="53"/>
        <v>151.73743320476888</v>
      </c>
      <c r="AN38" s="14">
        <f t="shared" si="53"/>
        <v>165.73278340867665</v>
      </c>
      <c r="AO38" s="14">
        <f t="shared" si="53"/>
        <v>185.1099935310213</v>
      </c>
      <c r="AP38" s="14">
        <f t="shared" si="53"/>
        <v>202.00200826808103</v>
      </c>
      <c r="AQ38" s="14">
        <f t="shared" si="53"/>
        <v>216.62781736907601</v>
      </c>
      <c r="AR38" s="14">
        <f t="shared" si="53"/>
        <v>235.47953303668029</v>
      </c>
      <c r="AS38" s="14">
        <f t="shared" si="53"/>
        <v>256.63931369955083</v>
      </c>
      <c r="AT38" s="14">
        <f t="shared" si="53"/>
        <v>278.73378513931624</v>
      </c>
      <c r="AU38" s="14">
        <f t="shared" si="53"/>
        <v>300.80101216417722</v>
      </c>
      <c r="AV38" s="14">
        <f t="shared" si="53"/>
        <v>322.18769617615743</v>
      </c>
      <c r="AW38" s="14">
        <f t="shared" si="53"/>
        <v>342.47001041901922</v>
      </c>
      <c r="AX38" s="14">
        <f t="shared" si="53"/>
        <v>375.96236303432454</v>
      </c>
      <c r="AY38" s="14">
        <f t="shared" si="53"/>
        <v>405.43079192170245</v>
      </c>
      <c r="AZ38" s="14">
        <f t="shared" si="53"/>
        <v>431.27889980746841</v>
      </c>
      <c r="BA38" s="14">
        <f t="shared" si="53"/>
        <v>453.88974617556516</v>
      </c>
      <c r="BB38" s="14">
        <f t="shared" si="53"/>
        <v>473.62092932060398</v>
      </c>
      <c r="BC38" s="14">
        <f t="shared" si="53"/>
        <v>515.86555244564249</v>
      </c>
      <c r="BD38" s="14">
        <f t="shared" si="53"/>
        <v>554.13531772345584</v>
      </c>
      <c r="BE38" s="14">
        <f t="shared" si="53"/>
        <v>588.67217848789835</v>
      </c>
      <c r="BF38" s="14">
        <f t="shared" si="53"/>
        <v>619.7349363742303</v>
      </c>
      <c r="BG38" s="14">
        <f t="shared" si="53"/>
        <v>647.58874287868491</v>
      </c>
      <c r="BH38" s="14">
        <f t="shared" si="53"/>
        <v>672.49737136338297</v>
      </c>
      <c r="BI38" s="14">
        <f t="shared" si="53"/>
        <v>694.71766458790125</v>
      </c>
    </row>
    <row r="39" spans="1:61">
      <c r="A39" t="s">
        <v>30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4">
        <f>Y37*Y30</f>
        <v>17.818256001623208</v>
      </c>
      <c r="Z39" s="14">
        <f t="shared" ref="Z39:BI39" si="54">Z37*Z30</f>
        <v>18.663692001217406</v>
      </c>
      <c r="AA39" s="14">
        <f t="shared" si="54"/>
        <v>20.047769000913053</v>
      </c>
      <c r="AB39" s="14">
        <f t="shared" si="54"/>
        <v>21.305826750684787</v>
      </c>
      <c r="AC39" s="14">
        <f t="shared" si="54"/>
        <v>22.469370063013589</v>
      </c>
      <c r="AD39" s="14">
        <f t="shared" si="54"/>
        <v>23.562027547260193</v>
      </c>
      <c r="AE39" s="14">
        <f t="shared" si="54"/>
        <v>31.949527547260196</v>
      </c>
      <c r="AF39" s="14">
        <f t="shared" si="54"/>
        <v>33.947122037808157</v>
      </c>
      <c r="AG39" s="14">
        <f t="shared" si="54"/>
        <v>36.307697630246523</v>
      </c>
      <c r="AH39" s="14">
        <f t="shared" si="54"/>
        <v>38.196158104197217</v>
      </c>
      <c r="AI39" s="14">
        <f t="shared" si="54"/>
        <v>39.706926483357769</v>
      </c>
      <c r="AJ39" s="14">
        <f t="shared" si="54"/>
        <v>40.915541186686212</v>
      </c>
      <c r="AK39" s="14">
        <f t="shared" si="54"/>
        <v>41.882432949348967</v>
      </c>
      <c r="AL39" s="14">
        <f t="shared" si="54"/>
        <v>42.655946359479174</v>
      </c>
      <c r="AM39" s="14">
        <f t="shared" si="54"/>
        <v>51.929708505100002</v>
      </c>
      <c r="AN39" s="14">
        <f t="shared" si="54"/>
        <v>52.523766804079997</v>
      </c>
      <c r="AO39" s="14">
        <f t="shared" si="54"/>
        <v>53.914013443263997</v>
      </c>
      <c r="AP39" s="14">
        <f t="shared" si="54"/>
        <v>55.026210754611199</v>
      </c>
      <c r="AQ39" s="14">
        <f t="shared" si="54"/>
        <v>62.177279141419511</v>
      </c>
      <c r="AR39" s="14">
        <f t="shared" si="54"/>
        <v>68.255687270206593</v>
      </c>
      <c r="AS39" s="14">
        <f t="shared" si="54"/>
        <v>73.422334179675602</v>
      </c>
      <c r="AT39" s="14">
        <f t="shared" si="54"/>
        <v>77.81398405272428</v>
      </c>
      <c r="AU39" s="14">
        <f t="shared" si="54"/>
        <v>81.546886444815627</v>
      </c>
      <c r="AV39" s="14">
        <f t="shared" si="54"/>
        <v>84.719853478093299</v>
      </c>
      <c r="AW39" s="14">
        <f t="shared" si="54"/>
        <v>101.98635469910919</v>
      </c>
      <c r="AX39" s="14">
        <f t="shared" si="54"/>
        <v>104.66090149424281</v>
      </c>
      <c r="AY39" s="14">
        <f t="shared" si="54"/>
        <v>106.93426627010641</v>
      </c>
      <c r="AZ39" s="14">
        <f t="shared" si="54"/>
        <v>108.86662632959046</v>
      </c>
      <c r="BA39" s="14">
        <f t="shared" si="54"/>
        <v>110.5091323801519</v>
      </c>
      <c r="BB39" s="14">
        <f t="shared" si="54"/>
        <v>113.28776252312912</v>
      </c>
      <c r="BC39" s="14">
        <f t="shared" si="54"/>
        <v>115.64959814465976</v>
      </c>
      <c r="BD39" s="14">
        <f t="shared" si="54"/>
        <v>117.6571584229608</v>
      </c>
      <c r="BE39" s="14">
        <f t="shared" si="54"/>
        <v>119.36358465951669</v>
      </c>
      <c r="BF39" s="14">
        <f t="shared" si="54"/>
        <v>120.81404696058918</v>
      </c>
      <c r="BG39" s="14">
        <f t="shared" si="54"/>
        <v>122.0469399165008</v>
      </c>
      <c r="BH39" s="14">
        <f t="shared" si="54"/>
        <v>123.09489892902569</v>
      </c>
      <c r="BI39" s="14">
        <f t="shared" si="54"/>
        <v>123.98566408967184</v>
      </c>
    </row>
    <row r="40" spans="1:61" s="13" customFormat="1">
      <c r="A40" s="13" t="s">
        <v>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>
        <v>0.3</v>
      </c>
      <c r="Z40" s="13">
        <v>0.3</v>
      </c>
      <c r="AA40" s="13">
        <v>0.3</v>
      </c>
      <c r="AB40" s="13">
        <v>0.3</v>
      </c>
      <c r="AC40" s="13">
        <v>0.25</v>
      </c>
      <c r="AD40" s="13">
        <v>0.25</v>
      </c>
      <c r="AE40" s="13">
        <v>0.25</v>
      </c>
      <c r="AF40" s="13">
        <v>0.25</v>
      </c>
      <c r="AG40" s="13">
        <v>0.25</v>
      </c>
      <c r="AH40" s="13">
        <v>0.25</v>
      </c>
      <c r="AI40" s="13">
        <v>0.25</v>
      </c>
      <c r="AJ40" s="13">
        <v>0.25</v>
      </c>
      <c r="AK40" s="13">
        <v>0.25</v>
      </c>
      <c r="AL40" s="13">
        <v>0.25</v>
      </c>
      <c r="AM40" s="13">
        <v>0.25</v>
      </c>
      <c r="AN40" s="13">
        <v>0.2</v>
      </c>
      <c r="AO40" s="13">
        <v>0.2</v>
      </c>
      <c r="AP40" s="13">
        <v>0.2</v>
      </c>
      <c r="AQ40" s="13">
        <v>0.2</v>
      </c>
      <c r="AR40" s="13">
        <v>0.2</v>
      </c>
      <c r="AS40" s="13">
        <v>0.2</v>
      </c>
      <c r="AT40" s="13">
        <v>0.2</v>
      </c>
      <c r="AU40" s="13">
        <v>0.2</v>
      </c>
      <c r="AV40" s="13">
        <v>0.2</v>
      </c>
      <c r="AW40" s="13">
        <v>0.2</v>
      </c>
      <c r="AX40" s="13">
        <v>0.2</v>
      </c>
      <c r="AY40" s="13">
        <v>0.2</v>
      </c>
      <c r="AZ40" s="13">
        <v>0.2</v>
      </c>
      <c r="BA40" s="13">
        <v>0.2</v>
      </c>
      <c r="BB40" s="13">
        <v>0.15</v>
      </c>
      <c r="BC40" s="13">
        <v>0.15</v>
      </c>
      <c r="BD40" s="13">
        <v>0.15</v>
      </c>
      <c r="BE40" s="13">
        <v>0.15</v>
      </c>
      <c r="BF40" s="13">
        <v>0.15</v>
      </c>
      <c r="BG40" s="13">
        <v>0.15</v>
      </c>
      <c r="BH40" s="13">
        <v>0.15</v>
      </c>
      <c r="BI40" s="13">
        <v>0.15</v>
      </c>
    </row>
    <row r="41" spans="1:61">
      <c r="A41" s="8" t="s">
        <v>37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4">
        <f>Y40*Y38</f>
        <v>0</v>
      </c>
      <c r="Z41" s="14">
        <f t="shared" ref="Z41:BI41" si="55">Z40*Z38</f>
        <v>5.3454768004869626</v>
      </c>
      <c r="AA41" s="14">
        <f t="shared" si="55"/>
        <v>9.3409413607060934</v>
      </c>
      <c r="AB41" s="14">
        <f t="shared" si="55"/>
        <v>12.552989652768179</v>
      </c>
      <c r="AC41" s="14">
        <f t="shared" si="55"/>
        <v>12.649033985119303</v>
      </c>
      <c r="AD41" s="14">
        <f t="shared" si="55"/>
        <v>15.104118004592873</v>
      </c>
      <c r="AE41" s="14">
        <f t="shared" si="55"/>
        <v>17.218595390259704</v>
      </c>
      <c r="AF41" s="14">
        <f t="shared" si="55"/>
        <v>20.901328429509825</v>
      </c>
      <c r="AG41" s="14">
        <f t="shared" si="55"/>
        <v>24.162776831584409</v>
      </c>
      <c r="AH41" s="14">
        <f t="shared" si="55"/>
        <v>27.199007031249941</v>
      </c>
      <c r="AI41" s="14">
        <f t="shared" si="55"/>
        <v>29.94829479948676</v>
      </c>
      <c r="AJ41" s="14">
        <f t="shared" si="55"/>
        <v>32.387952720454507</v>
      </c>
      <c r="AK41" s="14">
        <f t="shared" si="55"/>
        <v>34.51984983701243</v>
      </c>
      <c r="AL41" s="14">
        <f t="shared" si="55"/>
        <v>36.360495615096568</v>
      </c>
      <c r="AM41" s="14">
        <f t="shared" si="55"/>
        <v>37.934358301192219</v>
      </c>
      <c r="AN41" s="14">
        <f t="shared" si="55"/>
        <v>33.146556681735333</v>
      </c>
      <c r="AO41" s="14">
        <f t="shared" si="55"/>
        <v>37.021998706204265</v>
      </c>
      <c r="AP41" s="14">
        <f t="shared" si="55"/>
        <v>40.400401653616207</v>
      </c>
      <c r="AQ41" s="14">
        <f t="shared" si="55"/>
        <v>43.325563473815208</v>
      </c>
      <c r="AR41" s="14">
        <f t="shared" si="55"/>
        <v>47.095906607336062</v>
      </c>
      <c r="AS41" s="14">
        <f t="shared" si="55"/>
        <v>51.327862739910167</v>
      </c>
      <c r="AT41" s="14">
        <f t="shared" si="55"/>
        <v>55.746757027863254</v>
      </c>
      <c r="AU41" s="14">
        <f t="shared" si="55"/>
        <v>60.160202432835447</v>
      </c>
      <c r="AV41" s="14">
        <f t="shared" si="55"/>
        <v>64.437539235231483</v>
      </c>
      <c r="AW41" s="14">
        <f t="shared" si="55"/>
        <v>68.494002083803849</v>
      </c>
      <c r="AX41" s="14">
        <f t="shared" si="55"/>
        <v>75.192472606864911</v>
      </c>
      <c r="AY41" s="14">
        <f t="shared" si="55"/>
        <v>81.086158384340493</v>
      </c>
      <c r="AZ41" s="14">
        <f t="shared" si="55"/>
        <v>86.255779961493687</v>
      </c>
      <c r="BA41" s="14">
        <f t="shared" si="55"/>
        <v>90.777949235113041</v>
      </c>
      <c r="BB41" s="14">
        <f t="shared" si="55"/>
        <v>71.043139398090588</v>
      </c>
      <c r="BC41" s="14">
        <f t="shared" si="55"/>
        <v>77.379832866846371</v>
      </c>
      <c r="BD41" s="14">
        <f t="shared" si="55"/>
        <v>83.120297658518368</v>
      </c>
      <c r="BE41" s="14">
        <f t="shared" si="55"/>
        <v>88.300826773184752</v>
      </c>
      <c r="BF41" s="14">
        <f t="shared" si="55"/>
        <v>92.960240456134542</v>
      </c>
      <c r="BG41" s="14">
        <f t="shared" si="55"/>
        <v>97.138311431802734</v>
      </c>
      <c r="BH41" s="14">
        <f t="shared" si="55"/>
        <v>100.87460570450745</v>
      </c>
      <c r="BI41" s="14">
        <f t="shared" si="55"/>
        <v>104.20764968818519</v>
      </c>
    </row>
    <row r="42" spans="1:61">
      <c r="A42" s="10" t="s">
        <v>38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4">
        <f>Y38+Y39-Y41</f>
        <v>17.818256001623208</v>
      </c>
      <c r="Z42" s="14">
        <f t="shared" ref="Z42:BI42" si="56">Z38+Z39-Z41</f>
        <v>31.136471202353647</v>
      </c>
      <c r="AA42" s="14">
        <f t="shared" si="56"/>
        <v>41.8432988425606</v>
      </c>
      <c r="AB42" s="14">
        <f t="shared" si="56"/>
        <v>50.596135940477211</v>
      </c>
      <c r="AC42" s="14">
        <f t="shared" si="56"/>
        <v>60.416472018371493</v>
      </c>
      <c r="AD42" s="14">
        <f t="shared" si="56"/>
        <v>68.874381561038817</v>
      </c>
      <c r="AE42" s="14">
        <f t="shared" si="56"/>
        <v>83.605313718039298</v>
      </c>
      <c r="AF42" s="14">
        <f t="shared" si="56"/>
        <v>96.651107326337637</v>
      </c>
      <c r="AG42" s="14">
        <f t="shared" si="56"/>
        <v>108.79602812499976</v>
      </c>
      <c r="AH42" s="14">
        <f t="shared" si="56"/>
        <v>119.79317919794704</v>
      </c>
      <c r="AI42" s="14">
        <f t="shared" si="56"/>
        <v>129.55181088181803</v>
      </c>
      <c r="AJ42" s="14">
        <f t="shared" si="56"/>
        <v>138.07939934804972</v>
      </c>
      <c r="AK42" s="14">
        <f t="shared" si="56"/>
        <v>145.44198246038627</v>
      </c>
      <c r="AL42" s="14">
        <f t="shared" si="56"/>
        <v>151.73743320476888</v>
      </c>
      <c r="AM42" s="14">
        <f t="shared" si="56"/>
        <v>165.73278340867665</v>
      </c>
      <c r="AN42" s="14">
        <f t="shared" si="56"/>
        <v>185.1099935310213</v>
      </c>
      <c r="AO42" s="14">
        <f t="shared" si="56"/>
        <v>202.00200826808103</v>
      </c>
      <c r="AP42" s="14">
        <f t="shared" si="56"/>
        <v>216.62781736907601</v>
      </c>
      <c r="AQ42" s="14">
        <f t="shared" si="56"/>
        <v>235.47953303668029</v>
      </c>
      <c r="AR42" s="14">
        <f t="shared" si="56"/>
        <v>256.63931369955083</v>
      </c>
      <c r="AS42" s="14">
        <f t="shared" si="56"/>
        <v>278.73378513931624</v>
      </c>
      <c r="AT42" s="14">
        <f t="shared" si="56"/>
        <v>300.80101216417722</v>
      </c>
      <c r="AU42" s="14">
        <f t="shared" si="56"/>
        <v>322.18769617615743</v>
      </c>
      <c r="AV42" s="14">
        <f t="shared" si="56"/>
        <v>342.47001041901922</v>
      </c>
      <c r="AW42" s="14">
        <f t="shared" si="56"/>
        <v>375.96236303432454</v>
      </c>
      <c r="AX42" s="14">
        <f t="shared" si="56"/>
        <v>405.43079192170245</v>
      </c>
      <c r="AY42" s="14">
        <f t="shared" si="56"/>
        <v>431.27889980746841</v>
      </c>
      <c r="AZ42" s="14">
        <f t="shared" si="56"/>
        <v>453.88974617556516</v>
      </c>
      <c r="BA42" s="14">
        <f t="shared" si="56"/>
        <v>473.62092932060398</v>
      </c>
      <c r="BB42" s="14">
        <f t="shared" si="56"/>
        <v>515.86555244564249</v>
      </c>
      <c r="BC42" s="14">
        <f t="shared" si="56"/>
        <v>554.13531772345584</v>
      </c>
      <c r="BD42" s="14">
        <f t="shared" si="56"/>
        <v>588.67217848789835</v>
      </c>
      <c r="BE42" s="14">
        <f t="shared" si="56"/>
        <v>619.7349363742303</v>
      </c>
      <c r="BF42" s="14">
        <f t="shared" si="56"/>
        <v>647.58874287868491</v>
      </c>
      <c r="BG42" s="14">
        <f t="shared" si="56"/>
        <v>672.49737136338297</v>
      </c>
      <c r="BH42" s="14">
        <f t="shared" si="56"/>
        <v>694.71766458790125</v>
      </c>
      <c r="BI42" s="14">
        <f t="shared" si="56"/>
        <v>714.49567898938801</v>
      </c>
    </row>
    <row r="43" spans="1:61">
      <c r="A43" s="8" t="s">
        <v>43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2">
        <v>50</v>
      </c>
      <c r="Z43" s="12">
        <v>50</v>
      </c>
      <c r="AA43" s="12">
        <v>50</v>
      </c>
      <c r="AB43" s="12">
        <v>50</v>
      </c>
      <c r="AC43" s="12">
        <v>50</v>
      </c>
      <c r="AD43" s="12">
        <v>50</v>
      </c>
      <c r="AE43" s="12">
        <v>70</v>
      </c>
      <c r="AF43" s="12">
        <v>70</v>
      </c>
      <c r="AG43" s="12">
        <v>70</v>
      </c>
      <c r="AH43" s="12">
        <v>70</v>
      </c>
      <c r="AI43" s="12">
        <v>70</v>
      </c>
      <c r="AJ43" s="12">
        <v>70</v>
      </c>
      <c r="AK43" s="12">
        <v>70</v>
      </c>
      <c r="AL43" s="12">
        <v>70</v>
      </c>
      <c r="AM43" s="12">
        <v>70</v>
      </c>
      <c r="AN43" s="12">
        <v>70</v>
      </c>
      <c r="AO43" s="12">
        <v>70</v>
      </c>
      <c r="AP43" s="12">
        <v>70</v>
      </c>
      <c r="AQ43" s="12">
        <v>80</v>
      </c>
      <c r="AR43" s="12">
        <v>80</v>
      </c>
      <c r="AS43" s="12">
        <v>80</v>
      </c>
      <c r="AT43" s="12">
        <v>80</v>
      </c>
      <c r="AU43" s="12">
        <v>80</v>
      </c>
      <c r="AV43" s="12">
        <v>80</v>
      </c>
      <c r="AW43" s="12">
        <v>80</v>
      </c>
      <c r="AX43" s="12">
        <v>80</v>
      </c>
      <c r="AY43" s="12">
        <v>80</v>
      </c>
      <c r="AZ43" s="12">
        <v>80</v>
      </c>
      <c r="BA43" s="12">
        <v>80</v>
      </c>
      <c r="BB43" s="12">
        <v>80</v>
      </c>
      <c r="BC43" s="12">
        <v>80</v>
      </c>
      <c r="BD43" s="12">
        <v>80</v>
      </c>
      <c r="BE43" s="12">
        <v>80</v>
      </c>
      <c r="BF43" s="12">
        <v>80</v>
      </c>
      <c r="BG43" s="12">
        <v>80</v>
      </c>
      <c r="BH43" s="12">
        <v>80</v>
      </c>
      <c r="BI43" s="12">
        <v>80</v>
      </c>
    </row>
    <row r="44" spans="1:61">
      <c r="A44" s="19" t="s">
        <v>44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>
        <f>Y42*Y43</f>
        <v>890.91280008116041</v>
      </c>
      <c r="Z44" s="17">
        <f t="shared" ref="Z44:BI44" si="57">Z42*Z43</f>
        <v>1556.8235601176823</v>
      </c>
      <c r="AA44" s="17">
        <f t="shared" si="57"/>
        <v>2092.1649421280299</v>
      </c>
      <c r="AB44" s="17">
        <f t="shared" si="57"/>
        <v>2529.8067970238608</v>
      </c>
      <c r="AC44" s="17">
        <f t="shared" si="57"/>
        <v>3020.8236009185748</v>
      </c>
      <c r="AD44" s="17">
        <f t="shared" si="57"/>
        <v>3443.7190780519409</v>
      </c>
      <c r="AE44" s="17">
        <f t="shared" si="57"/>
        <v>5852.3719602627507</v>
      </c>
      <c r="AF44" s="17">
        <f t="shared" si="57"/>
        <v>6765.5775128436344</v>
      </c>
      <c r="AG44" s="17">
        <f t="shared" si="57"/>
        <v>7615.7219687499837</v>
      </c>
      <c r="AH44" s="17">
        <f t="shared" si="57"/>
        <v>8385.522543856292</v>
      </c>
      <c r="AI44" s="17">
        <f t="shared" si="57"/>
        <v>9068.6267617272624</v>
      </c>
      <c r="AJ44" s="17">
        <f t="shared" si="57"/>
        <v>9665.5579543634813</v>
      </c>
      <c r="AK44" s="17">
        <f t="shared" si="57"/>
        <v>10180.938772227038</v>
      </c>
      <c r="AL44" s="17">
        <f t="shared" si="57"/>
        <v>10621.62032433382</v>
      </c>
      <c r="AM44" s="17">
        <f t="shared" si="57"/>
        <v>11601.294838607366</v>
      </c>
      <c r="AN44" s="17">
        <f t="shared" si="57"/>
        <v>12957.699547171491</v>
      </c>
      <c r="AO44" s="17">
        <f t="shared" si="57"/>
        <v>14140.140578765671</v>
      </c>
      <c r="AP44" s="17">
        <f t="shared" si="57"/>
        <v>15163.94721583532</v>
      </c>
      <c r="AQ44" s="17">
        <f t="shared" si="57"/>
        <v>18838.362642934422</v>
      </c>
      <c r="AR44" s="17">
        <f t="shared" si="57"/>
        <v>20531.145095964064</v>
      </c>
      <c r="AS44" s="17">
        <f t="shared" si="57"/>
        <v>22298.7028111453</v>
      </c>
      <c r="AT44" s="17">
        <f t="shared" si="57"/>
        <v>24064.08097313418</v>
      </c>
      <c r="AU44" s="17">
        <f t="shared" si="57"/>
        <v>25775.015694092595</v>
      </c>
      <c r="AV44" s="17">
        <f t="shared" si="57"/>
        <v>27397.600833521537</v>
      </c>
      <c r="AW44" s="17">
        <f t="shared" si="57"/>
        <v>30076.989042745961</v>
      </c>
      <c r="AX44" s="17">
        <f t="shared" si="57"/>
        <v>32434.463353736195</v>
      </c>
      <c r="AY44" s="17">
        <f t="shared" si="57"/>
        <v>34502.311984597472</v>
      </c>
      <c r="AZ44" s="17">
        <f t="shared" si="57"/>
        <v>36311.179694045211</v>
      </c>
      <c r="BA44" s="17">
        <f t="shared" si="57"/>
        <v>37889.674345648316</v>
      </c>
      <c r="BB44" s="17">
        <f t="shared" si="57"/>
        <v>41269.244195651401</v>
      </c>
      <c r="BC44" s="17">
        <f t="shared" si="57"/>
        <v>44330.825417876469</v>
      </c>
      <c r="BD44" s="17">
        <f t="shared" si="57"/>
        <v>47093.774279031866</v>
      </c>
      <c r="BE44" s="17">
        <f t="shared" si="57"/>
        <v>49578.794909938428</v>
      </c>
      <c r="BF44" s="17">
        <f t="shared" si="57"/>
        <v>51807.099430294795</v>
      </c>
      <c r="BG44" s="17">
        <f t="shared" si="57"/>
        <v>53799.789709070639</v>
      </c>
      <c r="BH44" s="17">
        <f t="shared" si="57"/>
        <v>55577.4131670321</v>
      </c>
      <c r="BI44" s="17">
        <f t="shared" si="57"/>
        <v>57159.654319151043</v>
      </c>
    </row>
    <row r="47" spans="1:61">
      <c r="A47" s="2"/>
    </row>
    <row r="48" spans="1:61">
      <c r="A48" s="2"/>
    </row>
    <row r="49" spans="1:6">
      <c r="A49" s="2"/>
      <c r="B49" s="2">
        <v>2025</v>
      </c>
      <c r="C49" s="2">
        <v>2026</v>
      </c>
      <c r="D49" s="2">
        <v>2027</v>
      </c>
      <c r="E49" s="2">
        <v>2028</v>
      </c>
      <c r="F49" s="2">
        <v>2029</v>
      </c>
    </row>
    <row r="50" spans="1:6">
      <c r="A50" t="s">
        <v>45</v>
      </c>
      <c r="B50" s="12">
        <f>SUM(B21:M21)</f>
        <v>151000</v>
      </c>
      <c r="C50" s="12">
        <f>SUM(N21:Y21)</f>
        <v>480000</v>
      </c>
      <c r="D50" s="12">
        <f>SUM(Z21:AK21)</f>
        <v>925500</v>
      </c>
      <c r="E50" s="12">
        <f>SUM(AL21:AW21)</f>
        <v>1397600</v>
      </c>
      <c r="F50" s="12">
        <f>SUM(AX21:BI21)</f>
        <v>1611600</v>
      </c>
    </row>
    <row r="51" spans="1:6">
      <c r="A51" t="s">
        <v>33</v>
      </c>
      <c r="B51" s="12">
        <f>SUM(B32:M32)</f>
        <v>14015.653513455201</v>
      </c>
      <c r="C51" s="12">
        <f>SUM(N32:Y32)</f>
        <v>68558.144324641034</v>
      </c>
      <c r="D51" s="12">
        <f>SUM(Z32:AK32)</f>
        <v>168702.72129466274</v>
      </c>
      <c r="E51" s="12">
        <f>SUM(AL32:AW32)</f>
        <v>337818.59073214157</v>
      </c>
      <c r="F51" s="12">
        <f>SUM(AX32:BI32)</f>
        <v>551757.92057679407</v>
      </c>
    </row>
    <row r="52" spans="1:6">
      <c r="A52" t="s">
        <v>41</v>
      </c>
      <c r="B52" s="15">
        <v>0</v>
      </c>
      <c r="C52" s="12">
        <f>SUM(Y44)</f>
        <v>890.91280008116041</v>
      </c>
      <c r="D52" s="12">
        <f>SUM(Z44:AK44)</f>
        <v>70177.655452270526</v>
      </c>
      <c r="E52" s="12">
        <f>SUM(AL44:AW44)</f>
        <v>233466.59959825172</v>
      </c>
      <c r="F52" s="12">
        <f>SUM(AX44:BI44)</f>
        <v>541754.22480607394</v>
      </c>
    </row>
    <row r="54" spans="1:6">
      <c r="A54" s="2" t="s">
        <v>46</v>
      </c>
      <c r="B54" s="17">
        <f>SUM(B50:B52)</f>
        <v>165015.65351345521</v>
      </c>
      <c r="C54" s="17">
        <f t="shared" ref="C54:F54" si="58">SUM(C50:C52)</f>
        <v>549449.05712472217</v>
      </c>
      <c r="D54" s="17">
        <f t="shared" si="58"/>
        <v>1164380.3767469332</v>
      </c>
      <c r="E54" s="17">
        <f t="shared" si="58"/>
        <v>1968885.1903303934</v>
      </c>
      <c r="F54" s="17">
        <f t="shared" si="58"/>
        <v>2705112.1453828681</v>
      </c>
    </row>
    <row r="65" spans="1:1">
      <c r="A65" s="2" t="s">
        <v>47</v>
      </c>
    </row>
    <row r="67" spans="1:1">
      <c r="A67" t="s">
        <v>48</v>
      </c>
    </row>
    <row r="68" spans="1:1">
      <c r="A68" t="s">
        <v>49</v>
      </c>
    </row>
    <row r="69" spans="1:1">
      <c r="A69" t="s">
        <v>50</v>
      </c>
    </row>
  </sheetData>
  <mergeCells count="5">
    <mergeCell ref="B16:F16"/>
    <mergeCell ref="G16:M16"/>
    <mergeCell ref="N16:AD16"/>
    <mergeCell ref="AE16:AP16"/>
    <mergeCell ref="AQ16:BI1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Binh  Caleara Mai</dc:creator>
  <cp:keywords/>
  <dc:description/>
  <cp:lastModifiedBy/>
  <cp:revision/>
  <dcterms:created xsi:type="dcterms:W3CDTF">2024-03-16T15:31:31Z</dcterms:created>
  <dcterms:modified xsi:type="dcterms:W3CDTF">2024-03-16T18:13:57Z</dcterms:modified>
  <cp:category/>
  <cp:contentStatus/>
</cp:coreProperties>
</file>