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/Documents/TUSUR/3 семак/СД/Data-structures/lab6/Report/"/>
    </mc:Choice>
  </mc:AlternateContent>
  <xr:revisionPtr revIDLastSave="0" documentId="13_ncr:1_{9C91BBAC-4368-7C4F-B27B-50937DADDB7F}" xr6:coauthVersionLast="47" xr6:coauthVersionMax="47" xr10:uidLastSave="{00000000-0000-0000-0000-000000000000}"/>
  <bookViews>
    <workbookView xWindow="0" yWindow="760" windowWidth="30240" windowHeight="17620" activeTab="1" xr2:uid="{69438270-DBB1-A946-9420-CBEA07F1DC8E}"/>
  </bookViews>
  <sheets>
    <sheet name="Сырые данные" sheetId="1" r:id="rId1"/>
    <sheet name="Преобразованные данны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2" l="1"/>
  <c r="F15" i="2"/>
  <c r="D39" i="2"/>
  <c r="F39" i="2" s="1"/>
  <c r="D40" i="2"/>
  <c r="D41" i="2"/>
  <c r="D42" i="2"/>
  <c r="D43" i="2"/>
  <c r="D44" i="2"/>
  <c r="D45" i="2"/>
  <c r="D46" i="2"/>
  <c r="D47" i="2"/>
  <c r="D38" i="2"/>
  <c r="B39" i="2"/>
  <c r="B40" i="2"/>
  <c r="F40" i="2" s="1"/>
  <c r="B41" i="2"/>
  <c r="F41" i="2" s="1"/>
  <c r="B42" i="2"/>
  <c r="F42" i="2" s="1"/>
  <c r="B43" i="2"/>
  <c r="B44" i="2"/>
  <c r="B45" i="2"/>
  <c r="B46" i="2"/>
  <c r="B47" i="2"/>
  <c r="B38" i="2"/>
  <c r="F43" i="2"/>
  <c r="F44" i="2"/>
  <c r="F46" i="2"/>
  <c r="F38" i="2"/>
  <c r="B14" i="2"/>
  <c r="G27" i="2"/>
  <c r="G28" i="2"/>
  <c r="G29" i="2"/>
  <c r="G30" i="2"/>
  <c r="G31" i="2"/>
  <c r="G32" i="2"/>
  <c r="G33" i="2"/>
  <c r="G34" i="2"/>
  <c r="G35" i="2"/>
  <c r="G26" i="2"/>
  <c r="E35" i="2"/>
  <c r="E34" i="2"/>
  <c r="E33" i="2"/>
  <c r="E32" i="2"/>
  <c r="E31" i="2"/>
  <c r="E30" i="2"/>
  <c r="E29" i="2"/>
  <c r="E28" i="2"/>
  <c r="E27" i="2"/>
  <c r="E26" i="2"/>
  <c r="C35" i="2"/>
  <c r="C34" i="2"/>
  <c r="C33" i="2"/>
  <c r="C32" i="2"/>
  <c r="C31" i="2"/>
  <c r="C30" i="2"/>
  <c r="C29" i="2"/>
  <c r="C28" i="2"/>
  <c r="C27" i="2"/>
  <c r="C26" i="2"/>
  <c r="E3" i="2"/>
  <c r="E4" i="2"/>
  <c r="E5" i="2"/>
  <c r="E6" i="2"/>
  <c r="E7" i="2"/>
  <c r="E8" i="2"/>
  <c r="E9" i="2"/>
  <c r="E10" i="2"/>
  <c r="G10" i="2" s="1"/>
  <c r="E11" i="2"/>
  <c r="G11" i="2" s="1"/>
  <c r="E2" i="2"/>
  <c r="C4" i="2"/>
  <c r="C5" i="2"/>
  <c r="C6" i="2"/>
  <c r="G6" i="2" s="1"/>
  <c r="C7" i="2"/>
  <c r="G7" i="2" s="1"/>
  <c r="C8" i="2"/>
  <c r="C9" i="2"/>
  <c r="C10" i="2"/>
  <c r="C11" i="2"/>
  <c r="C2" i="2"/>
  <c r="C3" i="2"/>
  <c r="G4" i="2"/>
  <c r="G5" i="2"/>
  <c r="G2" i="2"/>
  <c r="D15" i="2"/>
  <c r="D16" i="2"/>
  <c r="D17" i="2"/>
  <c r="D18" i="2"/>
  <c r="D19" i="2"/>
  <c r="D20" i="2"/>
  <c r="D21" i="2"/>
  <c r="D22" i="2"/>
  <c r="F22" i="2" s="1"/>
  <c r="D23" i="2"/>
  <c r="F23" i="2" s="1"/>
  <c r="D14" i="2"/>
  <c r="F14" i="2" s="1"/>
  <c r="B15" i="2"/>
  <c r="B16" i="2"/>
  <c r="F16" i="2" s="1"/>
  <c r="B17" i="2"/>
  <c r="B18" i="2"/>
  <c r="B19" i="2"/>
  <c r="B20" i="2"/>
  <c r="B21" i="2"/>
  <c r="B22" i="2"/>
  <c r="B23" i="2"/>
  <c r="F19" i="2"/>
  <c r="D27" i="2"/>
  <c r="D28" i="2"/>
  <c r="D29" i="2"/>
  <c r="D30" i="2"/>
  <c r="D31" i="2"/>
  <c r="D32" i="2"/>
  <c r="D33" i="2"/>
  <c r="F33" i="2" s="1"/>
  <c r="D34" i="2"/>
  <c r="D35" i="2"/>
  <c r="D26" i="2"/>
  <c r="B27" i="2"/>
  <c r="B28" i="2"/>
  <c r="B29" i="2"/>
  <c r="B30" i="2"/>
  <c r="B31" i="2"/>
  <c r="B32" i="2"/>
  <c r="B33" i="2"/>
  <c r="B34" i="2"/>
  <c r="B35" i="2"/>
  <c r="B26" i="2"/>
  <c r="F34" i="2"/>
  <c r="F35" i="2"/>
  <c r="D11" i="2"/>
  <c r="F11" i="2" s="1"/>
  <c r="D3" i="2"/>
  <c r="D4" i="2"/>
  <c r="D5" i="2"/>
  <c r="D6" i="2"/>
  <c r="D7" i="2"/>
  <c r="D8" i="2"/>
  <c r="D9" i="2"/>
  <c r="D10" i="2"/>
  <c r="D2" i="2"/>
  <c r="B3" i="2"/>
  <c r="B4" i="2"/>
  <c r="B5" i="2"/>
  <c r="B6" i="2"/>
  <c r="B7" i="2"/>
  <c r="B8" i="2"/>
  <c r="F8" i="2" s="1"/>
  <c r="B9" i="2"/>
  <c r="B10" i="2"/>
  <c r="B11" i="2"/>
  <c r="B2" i="2"/>
  <c r="F2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2" i="2"/>
  <c r="A4" i="2"/>
  <c r="A5" i="2"/>
  <c r="A6" i="2"/>
  <c r="A7" i="2"/>
  <c r="A8" i="2"/>
  <c r="A9" i="2"/>
  <c r="A10" i="2"/>
  <c r="A11" i="2"/>
  <c r="A3" i="2"/>
  <c r="C47" i="2"/>
  <c r="E4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G45" i="2"/>
  <c r="F45" i="2" l="1"/>
  <c r="F47" i="2"/>
  <c r="G3" i="2"/>
  <c r="G9" i="2"/>
  <c r="G8" i="2"/>
  <c r="F26" i="2"/>
  <c r="F10" i="2"/>
  <c r="F9" i="2"/>
  <c r="F3" i="2"/>
  <c r="F28" i="2"/>
  <c r="F4" i="2"/>
  <c r="F21" i="2"/>
  <c r="F20" i="2"/>
  <c r="F18" i="2"/>
  <c r="F17" i="2"/>
  <c r="F31" i="2"/>
  <c r="F30" i="2"/>
  <c r="F29" i="2"/>
  <c r="F27" i="2"/>
  <c r="F32" i="2"/>
  <c r="F7" i="2"/>
  <c r="F5" i="2"/>
  <c r="F6" i="2"/>
  <c r="G43" i="2"/>
  <c r="G39" i="2"/>
  <c r="G19" i="2"/>
  <c r="G17" i="2"/>
  <c r="G41" i="2"/>
  <c r="G15" i="2"/>
  <c r="G47" i="2"/>
  <c r="G46" i="2"/>
  <c r="G44" i="2"/>
  <c r="G42" i="2"/>
  <c r="G40" i="2"/>
  <c r="G38" i="2"/>
  <c r="G18" i="2"/>
  <c r="G16" i="2"/>
  <c r="G14" i="2"/>
  <c r="G23" i="2"/>
  <c r="G20" i="2"/>
  <c r="G21" i="2"/>
  <c r="G22" i="2"/>
</calcChain>
</file>

<file path=xl/sharedStrings.xml><?xml version="1.0" encoding="utf-8"?>
<sst xmlns="http://schemas.openxmlformats.org/spreadsheetml/2006/main" count="36" uniqueCount="26">
  <si>
    <t>Insert [Microseconds]</t>
  </si>
  <si>
    <t>Red-black tree (SUM)</t>
  </si>
  <si>
    <t>Red-black tree (MAX)</t>
  </si>
  <si>
    <t>AVL-tree (SUM)</t>
  </si>
  <si>
    <t>AVL-tree (MAX)</t>
  </si>
  <si>
    <t>Insert [Rotations]</t>
  </si>
  <si>
    <t>Remove [Microseconds]</t>
  </si>
  <si>
    <t>Remove [Rotations]</t>
  </si>
  <si>
    <t>delta sum (AVL - RB) seconds</t>
  </si>
  <si>
    <t>rotations * 10^-6</t>
  </si>
  <si>
    <t>seconds</t>
  </si>
  <si>
    <t>rotations</t>
  </si>
  <si>
    <t>delta max (AVL - RB) milliseconds</t>
  </si>
  <si>
    <t>milliseconds</t>
  </si>
  <si>
    <t>КЧД (суммарное) сек</t>
  </si>
  <si>
    <t>КЧД (максимум) мс</t>
  </si>
  <si>
    <t>АВЛ (суммарное) сек</t>
  </si>
  <si>
    <t>АВЛ (максимум) мс</t>
  </si>
  <si>
    <t>Вставка (время) шт * 10^8</t>
  </si>
  <si>
    <t>Вставка (повороты) шт * 10^8</t>
  </si>
  <si>
    <t>Удаление (повороты) шт * 10^8</t>
  </si>
  <si>
    <t>КЧД (суммарное) шт * 10^6</t>
  </si>
  <si>
    <t>КЧД (максимум) шт</t>
  </si>
  <si>
    <t>АВЛ (максимум) шт</t>
  </si>
  <si>
    <t>АВЛ (суммарное) шт * 10^6</t>
  </si>
  <si>
    <t>Удаление (время) шт * 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</si>
</sst>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Суммарное</a:t>
            </a:r>
            <a:r>
              <a:rPr lang="ru-RU" sz="1800" baseline="0"/>
              <a:t> время 10</a:t>
            </a:r>
            <a:r>
              <a:rPr lang="en-US" sz="1800" baseline="0"/>
              <a:t>^7 </a:t>
            </a:r>
            <a:r>
              <a:rPr lang="ru-RU" sz="1800" baseline="0"/>
              <a:t>вставок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данные'!$B$2:$B$11</c:f>
              <c:numCache>
                <c:formatCode>General</c:formatCode>
                <c:ptCount val="10"/>
                <c:pt idx="0">
                  <c:v>1.3424210000000001</c:v>
                </c:pt>
                <c:pt idx="1">
                  <c:v>1.45197</c:v>
                </c:pt>
                <c:pt idx="2">
                  <c:v>1.494345</c:v>
                </c:pt>
                <c:pt idx="3">
                  <c:v>1.9449149999999999</c:v>
                </c:pt>
                <c:pt idx="4">
                  <c:v>2.0171049999999999</c:v>
                </c:pt>
                <c:pt idx="5">
                  <c:v>2.1082730000000001</c:v>
                </c:pt>
                <c:pt idx="6">
                  <c:v>2.165038</c:v>
                </c:pt>
                <c:pt idx="7">
                  <c:v>2.2154319999999998</c:v>
                </c:pt>
                <c:pt idx="8">
                  <c:v>2.1632289999999998</c:v>
                </c:pt>
                <c:pt idx="9">
                  <c:v>2.4047429999999999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D-4B4A-A9A7-BA3A8989DDA2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'Преобразованные данные'!$D$2:$D$11</c:f>
              <c:numCache>
                <c:formatCode>General</c:formatCode>
                <c:ptCount val="10"/>
                <c:pt idx="0">
                  <c:v>7.7266190000000003</c:v>
                </c:pt>
                <c:pt idx="1">
                  <c:v>7.5483760000000002</c:v>
                </c:pt>
                <c:pt idx="2">
                  <c:v>7.2743279999999997</c:v>
                </c:pt>
                <c:pt idx="3">
                  <c:v>8.6450300000000002</c:v>
                </c:pt>
                <c:pt idx="4">
                  <c:v>9.0015470000000004</c:v>
                </c:pt>
                <c:pt idx="5">
                  <c:v>9.0560840000000002</c:v>
                </c:pt>
                <c:pt idx="6">
                  <c:v>9.0472900000000003</c:v>
                </c:pt>
                <c:pt idx="7">
                  <c:v>8.9383459999999992</c:v>
                </c:pt>
                <c:pt idx="8">
                  <c:v>8.9773619999999994</c:v>
                </c:pt>
                <c:pt idx="9">
                  <c:v>8.7234320000000007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D-4B4A-A9A7-BA3A8989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секунды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aseline="0"/>
              <a:t>Максимальное время одной вставки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данные'!$C$2:$C$11</c:f>
              <c:numCache>
                <c:formatCode>General</c:formatCode>
                <c:ptCount val="10"/>
                <c:pt idx="0">
                  <c:v>1.643</c:v>
                </c:pt>
                <c:pt idx="1">
                  <c:v>2.2909999999999999</c:v>
                </c:pt>
                <c:pt idx="2">
                  <c:v>5.0179999999999998</c:v>
                </c:pt>
                <c:pt idx="3">
                  <c:v>2.714</c:v>
                </c:pt>
                <c:pt idx="4">
                  <c:v>2.4889999999999999</c:v>
                </c:pt>
                <c:pt idx="5">
                  <c:v>3.173</c:v>
                </c:pt>
                <c:pt idx="6">
                  <c:v>3.512</c:v>
                </c:pt>
                <c:pt idx="7">
                  <c:v>3.8149999999999999</c:v>
                </c:pt>
                <c:pt idx="8">
                  <c:v>2.7519999999999998</c:v>
                </c:pt>
                <c:pt idx="9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D-426D-A151-CEFE7EBADF2A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'Преобразованные данные'!$E$2:$E$11</c:f>
              <c:numCache>
                <c:formatCode>General</c:formatCode>
                <c:ptCount val="10"/>
                <c:pt idx="0">
                  <c:v>0.46600000000000003</c:v>
                </c:pt>
                <c:pt idx="1">
                  <c:v>1.355</c:v>
                </c:pt>
                <c:pt idx="2">
                  <c:v>1.5660000000000001</c:v>
                </c:pt>
                <c:pt idx="3">
                  <c:v>2.944</c:v>
                </c:pt>
                <c:pt idx="4">
                  <c:v>3.7839999999999998</c:v>
                </c:pt>
                <c:pt idx="5">
                  <c:v>1.698</c:v>
                </c:pt>
                <c:pt idx="6">
                  <c:v>1.653</c:v>
                </c:pt>
                <c:pt idx="7">
                  <c:v>1.333</c:v>
                </c:pt>
                <c:pt idx="8">
                  <c:v>1.8939999999999999</c:v>
                </c:pt>
                <c:pt idx="9">
                  <c:v>4.3040000000000003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D-426D-A151-CEFE7EBA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миллисекунды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Суммарные</a:t>
            </a:r>
            <a:r>
              <a:rPr lang="ru-RU" sz="1800" baseline="0"/>
              <a:t> повороты 10</a:t>
            </a:r>
            <a:r>
              <a:rPr lang="en-US" sz="1800" baseline="0"/>
              <a:t>^7 </a:t>
            </a:r>
            <a:r>
              <a:rPr lang="ru-RU" sz="1800" baseline="0"/>
              <a:t>вставок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данные'!$B$14:$B$23</c:f>
              <c:numCache>
                <c:formatCode>General</c:formatCode>
                <c:ptCount val="10"/>
                <c:pt idx="0">
                  <c:v>11.89809</c:v>
                </c:pt>
                <c:pt idx="1">
                  <c:v>11.897546</c:v>
                </c:pt>
                <c:pt idx="2">
                  <c:v>11.899241999999999</c:v>
                </c:pt>
                <c:pt idx="3">
                  <c:v>11.897016000000001</c:v>
                </c:pt>
                <c:pt idx="4">
                  <c:v>11.899775</c:v>
                </c:pt>
                <c:pt idx="5">
                  <c:v>11.898301</c:v>
                </c:pt>
                <c:pt idx="6">
                  <c:v>11.898887</c:v>
                </c:pt>
                <c:pt idx="7">
                  <c:v>11.897406</c:v>
                </c:pt>
                <c:pt idx="8">
                  <c:v>11.899134999999999</c:v>
                </c:pt>
                <c:pt idx="9">
                  <c:v>11.896756999999999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D61-A72E-6E839484234D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'Преобразованные данные'!$D$14:$D$23</c:f>
              <c:numCache>
                <c:formatCode>General</c:formatCode>
                <c:ptCount val="10"/>
                <c:pt idx="0">
                  <c:v>11.285992999999999</c:v>
                </c:pt>
                <c:pt idx="1">
                  <c:v>11.28626</c:v>
                </c:pt>
                <c:pt idx="2">
                  <c:v>11.287452999999999</c:v>
                </c:pt>
                <c:pt idx="3">
                  <c:v>11.285947</c:v>
                </c:pt>
                <c:pt idx="4">
                  <c:v>11.286395000000001</c:v>
                </c:pt>
                <c:pt idx="5">
                  <c:v>11.285907</c:v>
                </c:pt>
                <c:pt idx="6">
                  <c:v>11.286754999999999</c:v>
                </c:pt>
                <c:pt idx="7">
                  <c:v>11.286924000000001</c:v>
                </c:pt>
                <c:pt idx="8">
                  <c:v>11.286028999999999</c:v>
                </c:pt>
                <c:pt idx="9">
                  <c:v>11.28449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D-4D61-A72E-6E839484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Повороты,</a:t>
                </a:r>
                <a:r>
                  <a:rPr lang="ru-RU" sz="1400" baseline="0"/>
                  <a:t> шт * 10</a:t>
                </a:r>
                <a:r>
                  <a:rPr lang="en-US" sz="1400" baseline="0"/>
                  <a:t>^6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Максимум поворотов одной </a:t>
            </a:r>
            <a:r>
              <a:rPr lang="ru-RU" sz="1800" baseline="0"/>
              <a:t>вставки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данные'!$C$14:$C$23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2-4397-A9ED-C6ACA2CBD0E8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'Преобразованные данные'!$E$14:$E$23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2-4397-A9ED-C6ACA2CB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Повороты,</a:t>
                </a:r>
                <a:r>
                  <a:rPr lang="ru-RU" sz="1400" baseline="0"/>
                  <a:t> шт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Суммарное</a:t>
            </a:r>
            <a:r>
              <a:rPr lang="ru-RU" sz="1800" baseline="0"/>
              <a:t> время 10</a:t>
            </a:r>
            <a:r>
              <a:rPr lang="en-US" sz="1800" baseline="0"/>
              <a:t>^7 </a:t>
            </a:r>
            <a:r>
              <a:rPr lang="ru-RU" sz="1800" baseline="0"/>
              <a:t>удалений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данные'!$B$26:$B$35</c:f>
              <c:numCache>
                <c:formatCode>General</c:formatCode>
                <c:ptCount val="10"/>
                <c:pt idx="0">
                  <c:v>3.6008119999999999</c:v>
                </c:pt>
                <c:pt idx="1">
                  <c:v>4.6205489999999996</c:v>
                </c:pt>
                <c:pt idx="2">
                  <c:v>3.801078</c:v>
                </c:pt>
                <c:pt idx="3">
                  <c:v>4.4838899999999997</c:v>
                </c:pt>
                <c:pt idx="4">
                  <c:v>4.5019030000000004</c:v>
                </c:pt>
                <c:pt idx="5">
                  <c:v>4.6931989999999999</c:v>
                </c:pt>
                <c:pt idx="6">
                  <c:v>4.1968709999999998</c:v>
                </c:pt>
                <c:pt idx="7">
                  <c:v>4.1118170000000003</c:v>
                </c:pt>
                <c:pt idx="8">
                  <c:v>4.1293470000000001</c:v>
                </c:pt>
                <c:pt idx="9">
                  <c:v>3.5393080000000001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A-44C7-AF79-9962DFFC08B2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'Преобразованные данные'!$D$26:$D$35</c:f>
              <c:numCache>
                <c:formatCode>General</c:formatCode>
                <c:ptCount val="10"/>
                <c:pt idx="0">
                  <c:v>8.3451769999999996</c:v>
                </c:pt>
                <c:pt idx="1">
                  <c:v>7.9308519999999998</c:v>
                </c:pt>
                <c:pt idx="2">
                  <c:v>9.7249569999999999</c:v>
                </c:pt>
                <c:pt idx="3">
                  <c:v>9.6469389999999997</c:v>
                </c:pt>
                <c:pt idx="4">
                  <c:v>8.9772119999999997</c:v>
                </c:pt>
                <c:pt idx="5">
                  <c:v>8.506081</c:v>
                </c:pt>
                <c:pt idx="6">
                  <c:v>10.208133999999999</c:v>
                </c:pt>
                <c:pt idx="7">
                  <c:v>7.5811529999999996</c:v>
                </c:pt>
                <c:pt idx="8">
                  <c:v>8.0205699999999993</c:v>
                </c:pt>
                <c:pt idx="9">
                  <c:v>8.3589470000000006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A-44C7-AF79-9962DFFC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секунды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Максимумальное</a:t>
            </a:r>
            <a:r>
              <a:rPr lang="ru-RU" sz="1800" baseline="0"/>
              <a:t> время одного удаления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данные'!$C$26:$C$35</c:f>
              <c:numCache>
                <c:formatCode>General</c:formatCode>
                <c:ptCount val="10"/>
                <c:pt idx="0">
                  <c:v>4.4279999999999999</c:v>
                </c:pt>
                <c:pt idx="1">
                  <c:v>3.92</c:v>
                </c:pt>
                <c:pt idx="2">
                  <c:v>5.492</c:v>
                </c:pt>
                <c:pt idx="3">
                  <c:v>9.4719999999999995</c:v>
                </c:pt>
                <c:pt idx="4">
                  <c:v>4.01</c:v>
                </c:pt>
                <c:pt idx="5">
                  <c:v>5.5730000000000004</c:v>
                </c:pt>
                <c:pt idx="6">
                  <c:v>4.9480000000000004</c:v>
                </c:pt>
                <c:pt idx="7">
                  <c:v>4.3380000000000001</c:v>
                </c:pt>
                <c:pt idx="8">
                  <c:v>8.1310000000000002</c:v>
                </c:pt>
                <c:pt idx="9">
                  <c:v>4.5549999999999997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2-429D-9D19-7BCDC3AE4245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'Преобразованные данные'!$E$26:$E$35</c:f>
              <c:numCache>
                <c:formatCode>General</c:formatCode>
                <c:ptCount val="10"/>
                <c:pt idx="0">
                  <c:v>8.7759999999999998</c:v>
                </c:pt>
                <c:pt idx="1">
                  <c:v>8.2539999999999996</c:v>
                </c:pt>
                <c:pt idx="2">
                  <c:v>10.026999999999999</c:v>
                </c:pt>
                <c:pt idx="3">
                  <c:v>6.7169999999999996</c:v>
                </c:pt>
                <c:pt idx="4">
                  <c:v>8.8859999999999992</c:v>
                </c:pt>
                <c:pt idx="5">
                  <c:v>7.2619999999999996</c:v>
                </c:pt>
                <c:pt idx="6">
                  <c:v>21.826000000000001</c:v>
                </c:pt>
                <c:pt idx="7">
                  <c:v>8.3490000000000002</c:v>
                </c:pt>
                <c:pt idx="8">
                  <c:v>7.9509999999999996</c:v>
                </c:pt>
                <c:pt idx="9">
                  <c:v>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2-429D-9D19-7BCDC3AE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миллисекунды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Суммарные</a:t>
            </a:r>
            <a:r>
              <a:rPr lang="ru-RU" sz="1800" baseline="0"/>
              <a:t> повороты 10</a:t>
            </a:r>
            <a:r>
              <a:rPr lang="en-US" sz="1800" baseline="0"/>
              <a:t>^7 </a:t>
            </a:r>
            <a:r>
              <a:rPr lang="ru-RU" sz="1800" baseline="0"/>
              <a:t>удалений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данные'!$B$38:$B$47</c:f>
              <c:numCache>
                <c:formatCode>General</c:formatCode>
                <c:ptCount val="10"/>
                <c:pt idx="0">
                  <c:v>5.0004530000000003</c:v>
                </c:pt>
                <c:pt idx="1">
                  <c:v>5.0003739999999999</c:v>
                </c:pt>
                <c:pt idx="2">
                  <c:v>4.9999099999999999</c:v>
                </c:pt>
                <c:pt idx="3">
                  <c:v>4.9991399999999997</c:v>
                </c:pt>
                <c:pt idx="4">
                  <c:v>5.0000010000000001</c:v>
                </c:pt>
                <c:pt idx="5">
                  <c:v>4.9999589999999996</c:v>
                </c:pt>
                <c:pt idx="6">
                  <c:v>4.9987979999999999</c:v>
                </c:pt>
                <c:pt idx="7">
                  <c:v>4.9992960000000002</c:v>
                </c:pt>
                <c:pt idx="8">
                  <c:v>4.998113</c:v>
                </c:pt>
                <c:pt idx="9">
                  <c:v>4.9891759999999996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E-4331-BE10-A2737402F021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'Преобразованные данные'!$D$38:$D$47</c:f>
              <c:numCache>
                <c:formatCode>General</c:formatCode>
                <c:ptCount val="10"/>
                <c:pt idx="0">
                  <c:v>5.1045699999999998</c:v>
                </c:pt>
                <c:pt idx="1">
                  <c:v>5.1031620000000002</c:v>
                </c:pt>
                <c:pt idx="2">
                  <c:v>5.102233</c:v>
                </c:pt>
                <c:pt idx="3">
                  <c:v>5.1038030000000001</c:v>
                </c:pt>
                <c:pt idx="4">
                  <c:v>5.1033470000000003</c:v>
                </c:pt>
                <c:pt idx="5">
                  <c:v>5.1032630000000001</c:v>
                </c:pt>
                <c:pt idx="6">
                  <c:v>5.1044900000000002</c:v>
                </c:pt>
                <c:pt idx="7">
                  <c:v>5.102735</c:v>
                </c:pt>
                <c:pt idx="8">
                  <c:v>5.103173</c:v>
                </c:pt>
                <c:pt idx="9">
                  <c:v>5.0959630000000002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E-4331-BE10-A2737402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Повороты, шт * 10</a:t>
                </a:r>
                <a:r>
                  <a:rPr lang="en-US" sz="1400" b="0" i="0" baseline="0">
                    <a:effectLst/>
                  </a:rPr>
                  <a:t>^6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Максимум поворотов одного </a:t>
            </a:r>
            <a:r>
              <a:rPr lang="ru-RU" sz="1800" baseline="0"/>
              <a:t>удаления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'Преобразованные данные'!$B$1</c:f>
              <c:strCache>
                <c:ptCount val="1"/>
                <c:pt idx="0">
                  <c:v>КЧД (суммарное)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'Преобразованные данные'!$A$2:$A$11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'Преобразованные данные'!$C$38:$C$47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5-4F51-88B7-AD43343C6DB6}"/>
            </c:ext>
          </c:extLst>
        </c:ser>
        <c:ser>
          <c:idx val="1"/>
          <c:order val="1"/>
          <c:tx>
            <c:strRef>
              <c:f>'Преобразованные данные'!$D$1</c:f>
              <c:strCache>
                <c:ptCount val="1"/>
                <c:pt idx="0">
                  <c:v>АВЛ (суммарное)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'Преобразованные данные'!$E$38:$E$47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5-4F51-88B7-AD43343C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9744"/>
        <c:axId val="553056528"/>
      </c:lineChart>
      <c:catAx>
        <c:axId val="5530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узлов, шт * </a:t>
                </a:r>
                <a:r>
                  <a:rPr lang="en-US" sz="1400" baseline="0"/>
                  <a:t>10^8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6528"/>
        <c:crosses val="autoZero"/>
        <c:auto val="1"/>
        <c:lblAlgn val="ctr"/>
        <c:lblOffset val="100"/>
        <c:noMultiLvlLbl val="0"/>
      </c:catAx>
      <c:valAx>
        <c:axId val="553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Повороты,</a:t>
                </a:r>
                <a:r>
                  <a:rPr lang="ru-RU" sz="1400" baseline="0"/>
                  <a:t> шт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470647</xdr:colOff>
      <xdr:row>1</xdr:row>
      <xdr:rowOff>148664</xdr:rowOff>
    </xdr:from>
    <xdr:to>
      <xdr:col>18</xdr:col>
      <xdr:colOff>235323</xdr:colOff>
      <xdr:row>23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1C413-BE68-0DB8-219C-DDB16FC4D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22413</xdr:colOff>
      <xdr:row>1</xdr:row>
      <xdr:rowOff>143129</xdr:rowOff>
    </xdr:from>
    <xdr:to>
      <xdr:col>28</xdr:col>
      <xdr:colOff>595627</xdr:colOff>
      <xdr:row>23</xdr:row>
      <xdr:rowOff>112059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79AD0C-D1F4-4B8B-8524-686DB117E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25</xdr:row>
      <xdr:rowOff>123264</xdr:rowOff>
    </xdr:from>
    <xdr:to>
      <xdr:col>18</xdr:col>
      <xdr:colOff>145676</xdr:colOff>
      <xdr:row>47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1E274A-E3B5-40A9-83AB-D0E696553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27</xdr:col>
      <xdr:colOff>605118</xdr:colOff>
      <xdr:row>48</xdr:row>
      <xdr:rowOff>41836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1E1F13F-69FC-4F31-9C6A-17233B350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17</xdr:col>
      <xdr:colOff>605117</xdr:colOff>
      <xdr:row>72</xdr:row>
      <xdr:rowOff>41835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5DCA5E-C59D-4E02-BADA-3493AB377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27</xdr:col>
      <xdr:colOff>605118</xdr:colOff>
      <xdr:row>72</xdr:row>
      <xdr:rowOff>41835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533997-A9B6-4056-AE45-EB391466E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17</xdr:col>
      <xdr:colOff>605117</xdr:colOff>
      <xdr:row>96</xdr:row>
      <xdr:rowOff>41835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65B8521-6B48-4FD3-A2B8-DEC928534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605118</xdr:colOff>
      <xdr:row>96</xdr:row>
      <xdr:rowOff>41835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B4E97E7-064E-4390-9579-B5C5BC6FD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490A-46A4-5B4E-88A3-BFA6C322C48A}">
  <dimension ref="A1:E48"/>
  <sheetViews>
    <sheetView workbookViewId="0">
      <selection sqref="A1:F49"/>
    </sheetView>
  </sheetViews>
  <sheetFormatPr baseColWidth="10" defaultColWidth="11" defaultRowHeight="16" x14ac:dyDescent="0.2"/>
  <sheetData>
    <row r="1" spans="1:5" x14ac:dyDescent="0.2">
      <c r="A1">
        <v>100000000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10000000</v>
      </c>
      <c r="B3">
        <v>1342421</v>
      </c>
      <c r="C3">
        <v>1643</v>
      </c>
      <c r="D3">
        <v>7726619</v>
      </c>
      <c r="E3">
        <v>466</v>
      </c>
    </row>
    <row r="4" spans="1:5" x14ac:dyDescent="0.2">
      <c r="A4">
        <v>20000000</v>
      </c>
      <c r="B4">
        <v>1451970</v>
      </c>
      <c r="C4">
        <v>2291</v>
      </c>
      <c r="D4">
        <v>7548376</v>
      </c>
      <c r="E4">
        <v>1355</v>
      </c>
    </row>
    <row r="5" spans="1:5" x14ac:dyDescent="0.2">
      <c r="A5">
        <v>30000000</v>
      </c>
      <c r="B5">
        <v>1494345</v>
      </c>
      <c r="C5">
        <v>5018</v>
      </c>
      <c r="D5">
        <v>7274328</v>
      </c>
      <c r="E5">
        <v>1566</v>
      </c>
    </row>
    <row r="6" spans="1:5" x14ac:dyDescent="0.2">
      <c r="A6">
        <v>40000000</v>
      </c>
      <c r="B6">
        <v>1944915</v>
      </c>
      <c r="C6">
        <v>2714</v>
      </c>
      <c r="D6">
        <v>8645030</v>
      </c>
      <c r="E6">
        <v>2944</v>
      </c>
    </row>
    <row r="7" spans="1:5" x14ac:dyDescent="0.2">
      <c r="A7">
        <v>50000000</v>
      </c>
      <c r="B7">
        <v>2017105</v>
      </c>
      <c r="C7">
        <v>2489</v>
      </c>
      <c r="D7">
        <v>9001547</v>
      </c>
      <c r="E7">
        <v>3784</v>
      </c>
    </row>
    <row r="8" spans="1:5" x14ac:dyDescent="0.2">
      <c r="A8">
        <v>60000000</v>
      </c>
      <c r="B8">
        <v>2108273</v>
      </c>
      <c r="C8">
        <v>3173</v>
      </c>
      <c r="D8">
        <v>9056084</v>
      </c>
      <c r="E8">
        <v>1698</v>
      </c>
    </row>
    <row r="9" spans="1:5" x14ac:dyDescent="0.2">
      <c r="A9">
        <v>70000000</v>
      </c>
      <c r="B9">
        <v>2165038</v>
      </c>
      <c r="C9">
        <v>3512</v>
      </c>
      <c r="D9">
        <v>9047290</v>
      </c>
      <c r="E9">
        <v>1653</v>
      </c>
    </row>
    <row r="10" spans="1:5" x14ac:dyDescent="0.2">
      <c r="A10">
        <v>80000000</v>
      </c>
      <c r="B10">
        <v>2215432</v>
      </c>
      <c r="C10">
        <v>3815</v>
      </c>
      <c r="D10">
        <v>8938346</v>
      </c>
      <c r="E10">
        <v>1333</v>
      </c>
    </row>
    <row r="11" spans="1:5" x14ac:dyDescent="0.2">
      <c r="A11">
        <v>90000000</v>
      </c>
      <c r="B11">
        <v>2163229</v>
      </c>
      <c r="C11">
        <v>2752</v>
      </c>
      <c r="D11">
        <v>8977362</v>
      </c>
      <c r="E11">
        <v>1894</v>
      </c>
    </row>
    <row r="12" spans="1:5" x14ac:dyDescent="0.2">
      <c r="A12">
        <v>100000000</v>
      </c>
      <c r="B12">
        <v>2404743</v>
      </c>
      <c r="C12">
        <v>2951</v>
      </c>
      <c r="D12">
        <v>8723432</v>
      </c>
      <c r="E12">
        <v>4304</v>
      </c>
    </row>
    <row r="14" spans="1:5" x14ac:dyDescent="0.2">
      <c r="A14" t="s">
        <v>5</v>
      </c>
    </row>
    <row r="15" spans="1:5" x14ac:dyDescent="0.2">
      <c r="A15">
        <v>10000000</v>
      </c>
      <c r="B15">
        <v>11898090</v>
      </c>
      <c r="C15">
        <v>2</v>
      </c>
      <c r="D15">
        <v>11285993</v>
      </c>
      <c r="E15">
        <v>2</v>
      </c>
    </row>
    <row r="16" spans="1:5" x14ac:dyDescent="0.2">
      <c r="A16">
        <v>20000000</v>
      </c>
      <c r="B16">
        <v>11897546</v>
      </c>
      <c r="C16">
        <v>2</v>
      </c>
      <c r="D16">
        <v>11286260</v>
      </c>
      <c r="E16">
        <v>2</v>
      </c>
    </row>
    <row r="17" spans="1:5" x14ac:dyDescent="0.2">
      <c r="A17">
        <v>30000000</v>
      </c>
      <c r="B17">
        <v>11899242</v>
      </c>
      <c r="C17">
        <v>2</v>
      </c>
      <c r="D17">
        <v>11287453</v>
      </c>
      <c r="E17">
        <v>2</v>
      </c>
    </row>
    <row r="18" spans="1:5" x14ac:dyDescent="0.2">
      <c r="A18">
        <v>40000000</v>
      </c>
      <c r="B18">
        <v>11897016</v>
      </c>
      <c r="C18">
        <v>2</v>
      </c>
      <c r="D18">
        <v>11285947</v>
      </c>
      <c r="E18">
        <v>2</v>
      </c>
    </row>
    <row r="19" spans="1:5" x14ac:dyDescent="0.2">
      <c r="A19">
        <v>50000000</v>
      </c>
      <c r="B19">
        <v>11899775</v>
      </c>
      <c r="C19">
        <v>2</v>
      </c>
      <c r="D19">
        <v>11286395</v>
      </c>
      <c r="E19">
        <v>2</v>
      </c>
    </row>
    <row r="20" spans="1:5" x14ac:dyDescent="0.2">
      <c r="A20">
        <v>60000000</v>
      </c>
      <c r="B20">
        <v>11898301</v>
      </c>
      <c r="C20">
        <v>2</v>
      </c>
      <c r="D20">
        <v>11285907</v>
      </c>
      <c r="E20">
        <v>2</v>
      </c>
    </row>
    <row r="21" spans="1:5" x14ac:dyDescent="0.2">
      <c r="A21">
        <v>70000000</v>
      </c>
      <c r="B21">
        <v>11898887</v>
      </c>
      <c r="C21">
        <v>2</v>
      </c>
      <c r="D21">
        <v>11286755</v>
      </c>
      <c r="E21">
        <v>2</v>
      </c>
    </row>
    <row r="22" spans="1:5" x14ac:dyDescent="0.2">
      <c r="A22">
        <v>80000000</v>
      </c>
      <c r="B22">
        <v>11897406</v>
      </c>
      <c r="C22">
        <v>2</v>
      </c>
      <c r="D22">
        <v>11286924</v>
      </c>
      <c r="E22">
        <v>2</v>
      </c>
    </row>
    <row r="23" spans="1:5" x14ac:dyDescent="0.2">
      <c r="A23">
        <v>90000000</v>
      </c>
      <c r="B23">
        <v>11899135</v>
      </c>
      <c r="C23">
        <v>2</v>
      </c>
      <c r="D23">
        <v>11286029</v>
      </c>
      <c r="E23">
        <v>2</v>
      </c>
    </row>
    <row r="24" spans="1:5" x14ac:dyDescent="0.2">
      <c r="A24">
        <v>100000000</v>
      </c>
      <c r="B24">
        <v>11896757</v>
      </c>
      <c r="C24">
        <v>2</v>
      </c>
      <c r="D24">
        <v>11284490</v>
      </c>
      <c r="E24">
        <v>2</v>
      </c>
    </row>
    <row r="26" spans="1:5" x14ac:dyDescent="0.2">
      <c r="A26" t="s">
        <v>6</v>
      </c>
    </row>
    <row r="27" spans="1:5" x14ac:dyDescent="0.2">
      <c r="A27">
        <v>10000000</v>
      </c>
      <c r="B27">
        <v>3600812</v>
      </c>
      <c r="C27">
        <v>4428</v>
      </c>
      <c r="D27">
        <v>8345177</v>
      </c>
      <c r="E27">
        <v>8776</v>
      </c>
    </row>
    <row r="28" spans="1:5" x14ac:dyDescent="0.2">
      <c r="A28">
        <v>20000000</v>
      </c>
      <c r="B28">
        <v>4620549</v>
      </c>
      <c r="C28">
        <v>3920</v>
      </c>
      <c r="D28">
        <v>7930852</v>
      </c>
      <c r="E28">
        <v>8254</v>
      </c>
    </row>
    <row r="29" spans="1:5" x14ac:dyDescent="0.2">
      <c r="A29">
        <v>30000000</v>
      </c>
      <c r="B29">
        <v>3801078</v>
      </c>
      <c r="C29">
        <v>5492</v>
      </c>
      <c r="D29">
        <v>9724957</v>
      </c>
      <c r="E29">
        <v>10027</v>
      </c>
    </row>
    <row r="30" spans="1:5" x14ac:dyDescent="0.2">
      <c r="A30">
        <v>40000000</v>
      </c>
      <c r="B30">
        <v>4483890</v>
      </c>
      <c r="C30">
        <v>9472</v>
      </c>
      <c r="D30">
        <v>9646939</v>
      </c>
      <c r="E30">
        <v>6717</v>
      </c>
    </row>
    <row r="31" spans="1:5" x14ac:dyDescent="0.2">
      <c r="A31">
        <v>50000000</v>
      </c>
      <c r="B31">
        <v>4501903</v>
      </c>
      <c r="C31">
        <v>4010</v>
      </c>
      <c r="D31">
        <v>8977212</v>
      </c>
      <c r="E31">
        <v>8886</v>
      </c>
    </row>
    <row r="32" spans="1:5" x14ac:dyDescent="0.2">
      <c r="A32">
        <v>60000000</v>
      </c>
      <c r="B32">
        <v>4693199</v>
      </c>
      <c r="C32">
        <v>5573</v>
      </c>
      <c r="D32">
        <v>8506081</v>
      </c>
      <c r="E32">
        <v>7262</v>
      </c>
    </row>
    <row r="33" spans="1:5" x14ac:dyDescent="0.2">
      <c r="A33">
        <v>70000000</v>
      </c>
      <c r="B33">
        <v>4196871</v>
      </c>
      <c r="C33">
        <v>4948</v>
      </c>
      <c r="D33">
        <v>10208134</v>
      </c>
      <c r="E33">
        <v>21826</v>
      </c>
    </row>
    <row r="34" spans="1:5" x14ac:dyDescent="0.2">
      <c r="A34">
        <v>80000000</v>
      </c>
      <c r="B34">
        <v>4111817</v>
      </c>
      <c r="C34">
        <v>4338</v>
      </c>
      <c r="D34">
        <v>7581153</v>
      </c>
      <c r="E34">
        <v>8349</v>
      </c>
    </row>
    <row r="35" spans="1:5" x14ac:dyDescent="0.2">
      <c r="A35">
        <v>90000000</v>
      </c>
      <c r="B35">
        <v>4129347</v>
      </c>
      <c r="C35">
        <v>8131</v>
      </c>
      <c r="D35">
        <v>8020570</v>
      </c>
      <c r="E35">
        <v>7951</v>
      </c>
    </row>
    <row r="36" spans="1:5" x14ac:dyDescent="0.2">
      <c r="A36">
        <v>100000000</v>
      </c>
      <c r="B36">
        <v>3539308</v>
      </c>
      <c r="C36">
        <v>4555</v>
      </c>
      <c r="D36">
        <v>8358947</v>
      </c>
      <c r="E36">
        <v>11550</v>
      </c>
    </row>
    <row r="38" spans="1:5" x14ac:dyDescent="0.2">
      <c r="A38" t="s">
        <v>7</v>
      </c>
    </row>
    <row r="39" spans="1:5" x14ac:dyDescent="0.2">
      <c r="A39">
        <v>10000000</v>
      </c>
      <c r="B39">
        <v>5000453</v>
      </c>
      <c r="C39">
        <v>3</v>
      </c>
      <c r="D39">
        <v>5104570</v>
      </c>
      <c r="E39">
        <v>4</v>
      </c>
    </row>
    <row r="40" spans="1:5" x14ac:dyDescent="0.2">
      <c r="A40">
        <v>20000000</v>
      </c>
      <c r="B40">
        <v>5000374</v>
      </c>
      <c r="C40">
        <v>2</v>
      </c>
      <c r="D40">
        <v>5103162</v>
      </c>
      <c r="E40">
        <v>4</v>
      </c>
    </row>
    <row r="41" spans="1:5" x14ac:dyDescent="0.2">
      <c r="A41">
        <v>30000000</v>
      </c>
      <c r="B41">
        <v>4999910</v>
      </c>
      <c r="C41">
        <v>3</v>
      </c>
      <c r="D41">
        <v>5102233</v>
      </c>
      <c r="E41">
        <v>3</v>
      </c>
    </row>
    <row r="42" spans="1:5" x14ac:dyDescent="0.2">
      <c r="A42">
        <v>40000000</v>
      </c>
      <c r="B42">
        <v>4999140</v>
      </c>
      <c r="C42">
        <v>3</v>
      </c>
      <c r="D42">
        <v>5103803</v>
      </c>
      <c r="E42">
        <v>5</v>
      </c>
    </row>
    <row r="43" spans="1:5" x14ac:dyDescent="0.2">
      <c r="A43">
        <v>50000000</v>
      </c>
      <c r="B43">
        <v>5000001</v>
      </c>
      <c r="C43">
        <v>2</v>
      </c>
      <c r="D43">
        <v>5103347</v>
      </c>
      <c r="E43">
        <v>3</v>
      </c>
    </row>
    <row r="44" spans="1:5" x14ac:dyDescent="0.2">
      <c r="A44">
        <v>60000000</v>
      </c>
      <c r="B44">
        <v>4999959</v>
      </c>
      <c r="C44">
        <v>2</v>
      </c>
      <c r="D44">
        <v>5103263</v>
      </c>
      <c r="E44">
        <v>4</v>
      </c>
    </row>
    <row r="45" spans="1:5" x14ac:dyDescent="0.2">
      <c r="A45">
        <v>70000000</v>
      </c>
      <c r="B45">
        <v>4998798</v>
      </c>
      <c r="C45">
        <v>3</v>
      </c>
      <c r="D45">
        <v>5104490</v>
      </c>
      <c r="E45">
        <v>4</v>
      </c>
    </row>
    <row r="46" spans="1:5" x14ac:dyDescent="0.2">
      <c r="A46">
        <v>80000000</v>
      </c>
      <c r="B46">
        <v>4999296</v>
      </c>
      <c r="C46">
        <v>3</v>
      </c>
      <c r="D46">
        <v>5102735</v>
      </c>
      <c r="E46">
        <v>5</v>
      </c>
    </row>
    <row r="47" spans="1:5" x14ac:dyDescent="0.2">
      <c r="A47">
        <v>90000000</v>
      </c>
      <c r="B47">
        <v>4998113</v>
      </c>
      <c r="C47">
        <v>3</v>
      </c>
      <c r="D47">
        <v>5103173</v>
      </c>
      <c r="E47">
        <v>4</v>
      </c>
    </row>
    <row r="48" spans="1:5" x14ac:dyDescent="0.2">
      <c r="A48">
        <v>100000000</v>
      </c>
      <c r="B48">
        <v>4989176</v>
      </c>
      <c r="C48">
        <v>3</v>
      </c>
      <c r="D48">
        <v>5095963</v>
      </c>
      <c r="E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C2A5-C179-F94F-8144-105253DD169D}">
  <dimension ref="A1:G47"/>
  <sheetViews>
    <sheetView tabSelected="1" topLeftCell="A26" zoomScale="168" zoomScaleNormal="85" workbookViewId="0">
      <selection activeCell="F36" sqref="F36"/>
    </sheetView>
  </sheetViews>
  <sheetFormatPr baseColWidth="10" defaultColWidth="11" defaultRowHeight="16" x14ac:dyDescent="0.2"/>
  <cols>
    <col min="1" max="1" width="29.33203125" customWidth="1"/>
    <col min="2" max="2" width="26.33203125" customWidth="1"/>
    <col min="3" max="3" width="21.6640625" customWidth="1"/>
    <col min="4" max="4" width="24.1640625" customWidth="1"/>
    <col min="5" max="5" width="20.33203125" customWidth="1"/>
    <col min="6" max="6" width="28" customWidth="1"/>
    <col min="7" max="7" width="28.5" customWidth="1"/>
  </cols>
  <sheetData>
    <row r="1" spans="1:7" x14ac:dyDescent="0.2">
      <c r="A1" t="s">
        <v>18</v>
      </c>
      <c r="B1" t="s">
        <v>14</v>
      </c>
      <c r="C1" t="s">
        <v>15</v>
      </c>
      <c r="D1" t="s">
        <v>16</v>
      </c>
      <c r="E1" t="s">
        <v>17</v>
      </c>
      <c r="F1" t="s">
        <v>8</v>
      </c>
      <c r="G1" t="s">
        <v>12</v>
      </c>
    </row>
    <row r="2" spans="1:7" x14ac:dyDescent="0.2">
      <c r="A2">
        <f>'Сырые данные'!A3/'Сырые данные'!$A$1+1</f>
        <v>1.1000000000000001</v>
      </c>
      <c r="B2">
        <f>'Сырые данные'!B3/1000000</f>
        <v>1.3424210000000001</v>
      </c>
      <c r="C2">
        <f>'Сырые данные'!C3/ 1000</f>
        <v>1.643</v>
      </c>
      <c r="D2">
        <f>'Сырые данные'!D3/1000000</f>
        <v>7.7266190000000003</v>
      </c>
      <c r="E2">
        <f>'Сырые данные'!E3/ 1000</f>
        <v>0.46600000000000003</v>
      </c>
      <c r="F2">
        <f>(D2-B2)</f>
        <v>6.3841980000000005</v>
      </c>
      <c r="G2">
        <f>(E2-C2)</f>
        <v>-1.177</v>
      </c>
    </row>
    <row r="3" spans="1:7" x14ac:dyDescent="0.2">
      <c r="A3">
        <f>'Сырые данные'!A4/'Сырые данные'!$A$1+1</f>
        <v>1.2</v>
      </c>
      <c r="B3">
        <f>'Сырые данные'!B4/1000000</f>
        <v>1.45197</v>
      </c>
      <c r="C3">
        <f>'Сырые данные'!C4/ 1000</f>
        <v>2.2909999999999999</v>
      </c>
      <c r="D3">
        <f>'Сырые данные'!D4/1000000</f>
        <v>7.5483760000000002</v>
      </c>
      <c r="E3">
        <f>'Сырые данные'!E4/ 1000</f>
        <v>1.355</v>
      </c>
      <c r="F3">
        <f t="shared" ref="F3:F11" si="0">(D3-B3)</f>
        <v>6.096406</v>
      </c>
      <c r="G3">
        <f t="shared" ref="G3:G11" si="1">(E3-C3)</f>
        <v>-0.93599999999999994</v>
      </c>
    </row>
    <row r="4" spans="1:7" x14ac:dyDescent="0.2">
      <c r="A4">
        <f>'Сырые данные'!A5/'Сырые данные'!$A$1+1</f>
        <v>1.3</v>
      </c>
      <c r="B4">
        <f>'Сырые данные'!B5/1000000</f>
        <v>1.494345</v>
      </c>
      <c r="C4">
        <f>'Сырые данные'!C5/ 1000</f>
        <v>5.0179999999999998</v>
      </c>
      <c r="D4">
        <f>'Сырые данные'!D5/1000000</f>
        <v>7.2743279999999997</v>
      </c>
      <c r="E4">
        <f>'Сырые данные'!E5/ 1000</f>
        <v>1.5660000000000001</v>
      </c>
      <c r="F4">
        <f t="shared" si="0"/>
        <v>5.7799829999999996</v>
      </c>
      <c r="G4">
        <f t="shared" si="1"/>
        <v>-3.452</v>
      </c>
    </row>
    <row r="5" spans="1:7" x14ac:dyDescent="0.2">
      <c r="A5">
        <f>'Сырые данные'!A6/'Сырые данные'!$A$1+1</f>
        <v>1.4</v>
      </c>
      <c r="B5">
        <f>'Сырые данные'!B6/1000000</f>
        <v>1.9449149999999999</v>
      </c>
      <c r="C5">
        <f>'Сырые данные'!C6/ 1000</f>
        <v>2.714</v>
      </c>
      <c r="D5">
        <f>'Сырые данные'!D6/1000000</f>
        <v>8.6450300000000002</v>
      </c>
      <c r="E5">
        <f>'Сырые данные'!E6/ 1000</f>
        <v>2.944</v>
      </c>
      <c r="F5">
        <f t="shared" si="0"/>
        <v>6.7001150000000003</v>
      </c>
      <c r="G5">
        <f t="shared" si="1"/>
        <v>0.22999999999999998</v>
      </c>
    </row>
    <row r="6" spans="1:7" x14ac:dyDescent="0.2">
      <c r="A6">
        <f>'Сырые данные'!A7/'Сырые данные'!$A$1+1</f>
        <v>1.5</v>
      </c>
      <c r="B6">
        <f>'Сырые данные'!B7/1000000</f>
        <v>2.0171049999999999</v>
      </c>
      <c r="C6">
        <f>'Сырые данные'!C7/ 1000</f>
        <v>2.4889999999999999</v>
      </c>
      <c r="D6">
        <f>'Сырые данные'!D7/1000000</f>
        <v>9.0015470000000004</v>
      </c>
      <c r="E6">
        <f>'Сырые данные'!E7/ 1000</f>
        <v>3.7839999999999998</v>
      </c>
      <c r="F6">
        <f t="shared" si="0"/>
        <v>6.9844420000000005</v>
      </c>
      <c r="G6">
        <f t="shared" si="1"/>
        <v>1.2949999999999999</v>
      </c>
    </row>
    <row r="7" spans="1:7" x14ac:dyDescent="0.2">
      <c r="A7">
        <f>'Сырые данные'!A8/'Сырые данные'!$A$1+1</f>
        <v>1.6</v>
      </c>
      <c r="B7">
        <f>'Сырые данные'!B8/1000000</f>
        <v>2.1082730000000001</v>
      </c>
      <c r="C7">
        <f>'Сырые данные'!C8/ 1000</f>
        <v>3.173</v>
      </c>
      <c r="D7">
        <f>'Сырые данные'!D8/1000000</f>
        <v>9.0560840000000002</v>
      </c>
      <c r="E7">
        <f>'Сырые данные'!E8/ 1000</f>
        <v>1.698</v>
      </c>
      <c r="F7">
        <f t="shared" si="0"/>
        <v>6.9478109999999997</v>
      </c>
      <c r="G7">
        <f t="shared" si="1"/>
        <v>-1.4750000000000001</v>
      </c>
    </row>
    <row r="8" spans="1:7" x14ac:dyDescent="0.2">
      <c r="A8">
        <f>'Сырые данные'!A9/'Сырые данные'!$A$1+1</f>
        <v>1.7</v>
      </c>
      <c r="B8">
        <f>'Сырые данные'!B9/1000000</f>
        <v>2.165038</v>
      </c>
      <c r="C8">
        <f>'Сырые данные'!C9/ 1000</f>
        <v>3.512</v>
      </c>
      <c r="D8">
        <f>'Сырые данные'!D9/1000000</f>
        <v>9.0472900000000003</v>
      </c>
      <c r="E8">
        <f>'Сырые данные'!E9/ 1000</f>
        <v>1.653</v>
      </c>
      <c r="F8">
        <f t="shared" si="0"/>
        <v>6.8822520000000003</v>
      </c>
      <c r="G8">
        <f t="shared" si="1"/>
        <v>-1.859</v>
      </c>
    </row>
    <row r="9" spans="1:7" x14ac:dyDescent="0.2">
      <c r="A9">
        <f>'Сырые данные'!A10/'Сырые данные'!$A$1+1</f>
        <v>1.8</v>
      </c>
      <c r="B9">
        <f>'Сырые данные'!B10/1000000</f>
        <v>2.2154319999999998</v>
      </c>
      <c r="C9">
        <f>'Сырые данные'!C10/ 1000</f>
        <v>3.8149999999999999</v>
      </c>
      <c r="D9">
        <f>'Сырые данные'!D10/1000000</f>
        <v>8.9383459999999992</v>
      </c>
      <c r="E9">
        <f>'Сырые данные'!E10/ 1000</f>
        <v>1.333</v>
      </c>
      <c r="F9">
        <f t="shared" si="0"/>
        <v>6.7229139999999994</v>
      </c>
      <c r="G9">
        <f t="shared" si="1"/>
        <v>-2.4820000000000002</v>
      </c>
    </row>
    <row r="10" spans="1:7" x14ac:dyDescent="0.2">
      <c r="A10">
        <f>'Сырые данные'!A11/'Сырые данные'!$A$1+1</f>
        <v>1.9</v>
      </c>
      <c r="B10">
        <f>'Сырые данные'!B11/1000000</f>
        <v>2.1632289999999998</v>
      </c>
      <c r="C10">
        <f>'Сырые данные'!C11/ 1000</f>
        <v>2.7519999999999998</v>
      </c>
      <c r="D10">
        <f>'Сырые данные'!D11/1000000</f>
        <v>8.9773619999999994</v>
      </c>
      <c r="E10">
        <f>'Сырые данные'!E11/ 1000</f>
        <v>1.8939999999999999</v>
      </c>
      <c r="F10">
        <f t="shared" si="0"/>
        <v>6.814133</v>
      </c>
      <c r="G10">
        <f t="shared" si="1"/>
        <v>-0.85799999999999987</v>
      </c>
    </row>
    <row r="11" spans="1:7" x14ac:dyDescent="0.2">
      <c r="A11">
        <f>'Сырые данные'!A12/'Сырые данные'!$A$1+1</f>
        <v>2</v>
      </c>
      <c r="B11">
        <f>'Сырые данные'!B12/1000000</f>
        <v>2.4047429999999999</v>
      </c>
      <c r="C11">
        <f>'Сырые данные'!C12/ 1000</f>
        <v>2.9510000000000001</v>
      </c>
      <c r="D11">
        <f>'Сырые данные'!D12/1000000</f>
        <v>8.7234320000000007</v>
      </c>
      <c r="E11">
        <f>'Сырые данные'!E12/ 1000</f>
        <v>4.3040000000000003</v>
      </c>
      <c r="F11">
        <f t="shared" si="0"/>
        <v>6.3186890000000009</v>
      </c>
      <c r="G11">
        <f t="shared" si="1"/>
        <v>1.3530000000000002</v>
      </c>
    </row>
    <row r="13" spans="1:7" x14ac:dyDescent="0.2">
      <c r="A13" t="s">
        <v>19</v>
      </c>
      <c r="B13" t="s">
        <v>21</v>
      </c>
      <c r="C13" t="s">
        <v>22</v>
      </c>
      <c r="D13" t="s">
        <v>24</v>
      </c>
      <c r="E13" t="s">
        <v>23</v>
      </c>
      <c r="F13" t="s">
        <v>9</v>
      </c>
      <c r="G13" t="s">
        <v>11</v>
      </c>
    </row>
    <row r="14" spans="1:7" x14ac:dyDescent="0.2">
      <c r="A14">
        <f>'Сырые данные'!A15/'Сырые данные'!$A$1+1</f>
        <v>1.1000000000000001</v>
      </c>
      <c r="B14">
        <f>'Сырые данные'!B15/1000000</f>
        <v>11.89809</v>
      </c>
      <c r="C14">
        <f>'Сырые данные'!C15</f>
        <v>2</v>
      </c>
      <c r="D14">
        <f>'Сырые данные'!D15/1000000</f>
        <v>11.285992999999999</v>
      </c>
      <c r="E14">
        <f>'Сырые данные'!E15</f>
        <v>2</v>
      </c>
      <c r="F14">
        <f>(D14-B14)</f>
        <v>-0.61209700000000034</v>
      </c>
      <c r="G14">
        <f>E14-C14</f>
        <v>0</v>
      </c>
    </row>
    <row r="15" spans="1:7" x14ac:dyDescent="0.2">
      <c r="A15">
        <f>'Сырые данные'!A16/'Сырые данные'!$A$1+1</f>
        <v>1.2</v>
      </c>
      <c r="B15">
        <f>'Сырые данные'!B16/1000000</f>
        <v>11.897546</v>
      </c>
      <c r="C15">
        <f>'Сырые данные'!C16</f>
        <v>2</v>
      </c>
      <c r="D15">
        <f>'Сырые данные'!D16/1000000</f>
        <v>11.28626</v>
      </c>
      <c r="E15">
        <f>'Сырые данные'!E16</f>
        <v>2</v>
      </c>
      <c r="F15">
        <f t="shared" ref="F15:F23" si="2">(D15-B15)</f>
        <v>-0.61128599999999977</v>
      </c>
      <c r="G15">
        <f t="shared" ref="G15:G19" si="3">E15-C15</f>
        <v>0</v>
      </c>
    </row>
    <row r="16" spans="1:7" x14ac:dyDescent="0.2">
      <c r="A16">
        <f>'Сырые данные'!A17/'Сырые данные'!$A$1+1</f>
        <v>1.3</v>
      </c>
      <c r="B16">
        <f>'Сырые данные'!B17/1000000</f>
        <v>11.899241999999999</v>
      </c>
      <c r="C16">
        <f>'Сырые данные'!C17</f>
        <v>2</v>
      </c>
      <c r="D16">
        <f>'Сырые данные'!D17/1000000</f>
        <v>11.287452999999999</v>
      </c>
      <c r="E16">
        <f>'Сырые данные'!E17</f>
        <v>2</v>
      </c>
      <c r="F16">
        <f t="shared" si="2"/>
        <v>-0.61178899999999992</v>
      </c>
      <c r="G16">
        <f t="shared" si="3"/>
        <v>0</v>
      </c>
    </row>
    <row r="17" spans="1:7" x14ac:dyDescent="0.2">
      <c r="A17">
        <f>'Сырые данные'!A18/'Сырые данные'!$A$1+1</f>
        <v>1.4</v>
      </c>
      <c r="B17">
        <f>'Сырые данные'!B18/1000000</f>
        <v>11.897016000000001</v>
      </c>
      <c r="C17">
        <f>'Сырые данные'!C18</f>
        <v>2</v>
      </c>
      <c r="D17">
        <f>'Сырые данные'!D18/1000000</f>
        <v>11.285947</v>
      </c>
      <c r="E17">
        <f>'Сырые данные'!E18</f>
        <v>2</v>
      </c>
      <c r="F17">
        <f t="shared" si="2"/>
        <v>-0.61106900000000053</v>
      </c>
      <c r="G17">
        <f t="shared" si="3"/>
        <v>0</v>
      </c>
    </row>
    <row r="18" spans="1:7" x14ac:dyDescent="0.2">
      <c r="A18">
        <f>'Сырые данные'!A19/'Сырые данные'!$A$1+1</f>
        <v>1.5</v>
      </c>
      <c r="B18">
        <f>'Сырые данные'!B19/1000000</f>
        <v>11.899775</v>
      </c>
      <c r="C18">
        <f>'Сырые данные'!C19</f>
        <v>2</v>
      </c>
      <c r="D18">
        <f>'Сырые данные'!D19/1000000</f>
        <v>11.286395000000001</v>
      </c>
      <c r="E18">
        <f>'Сырые данные'!E19</f>
        <v>2</v>
      </c>
      <c r="F18">
        <f t="shared" si="2"/>
        <v>-0.61337999999999937</v>
      </c>
      <c r="G18">
        <f t="shared" si="3"/>
        <v>0</v>
      </c>
    </row>
    <row r="19" spans="1:7" x14ac:dyDescent="0.2">
      <c r="A19">
        <f>'Сырые данные'!A20/'Сырые данные'!$A$1+1</f>
        <v>1.6</v>
      </c>
      <c r="B19">
        <f>'Сырые данные'!B20/1000000</f>
        <v>11.898301</v>
      </c>
      <c r="C19">
        <f>'Сырые данные'!C20</f>
        <v>2</v>
      </c>
      <c r="D19">
        <f>'Сырые данные'!D20/1000000</f>
        <v>11.285907</v>
      </c>
      <c r="E19">
        <f>'Сырые данные'!E20</f>
        <v>2</v>
      </c>
      <c r="F19">
        <f t="shared" si="2"/>
        <v>-0.6123940000000001</v>
      </c>
      <c r="G19">
        <f t="shared" si="3"/>
        <v>0</v>
      </c>
    </row>
    <row r="20" spans="1:7" x14ac:dyDescent="0.2">
      <c r="A20">
        <f>'Сырые данные'!A21/'Сырые данные'!$A$1+1</f>
        <v>1.7</v>
      </c>
      <c r="B20">
        <f>'Сырые данные'!B21/1000000</f>
        <v>11.898887</v>
      </c>
      <c r="C20">
        <f>'Сырые данные'!C21</f>
        <v>2</v>
      </c>
      <c r="D20">
        <f>'Сырые данные'!D21/1000000</f>
        <v>11.286754999999999</v>
      </c>
      <c r="E20">
        <f>'Сырые данные'!E21</f>
        <v>2</v>
      </c>
      <c r="F20">
        <f t="shared" si="2"/>
        <v>-0.61213200000000079</v>
      </c>
      <c r="G20">
        <f>E20-C20</f>
        <v>0</v>
      </c>
    </row>
    <row r="21" spans="1:7" x14ac:dyDescent="0.2">
      <c r="A21">
        <f>'Сырые данные'!A22/'Сырые данные'!$A$1+1</f>
        <v>1.8</v>
      </c>
      <c r="B21">
        <f>'Сырые данные'!B22/1000000</f>
        <v>11.897406</v>
      </c>
      <c r="C21">
        <f>'Сырые данные'!C22</f>
        <v>2</v>
      </c>
      <c r="D21">
        <f>'Сырые данные'!D22/1000000</f>
        <v>11.286924000000001</v>
      </c>
      <c r="E21">
        <f>'Сырые данные'!E22</f>
        <v>2</v>
      </c>
      <c r="F21">
        <f t="shared" si="2"/>
        <v>-0.6104819999999993</v>
      </c>
      <c r="G21">
        <f t="shared" ref="G21:G23" si="4">E21-C21</f>
        <v>0</v>
      </c>
    </row>
    <row r="22" spans="1:7" x14ac:dyDescent="0.2">
      <c r="A22">
        <f>'Сырые данные'!A23/'Сырые данные'!$A$1+1</f>
        <v>1.9</v>
      </c>
      <c r="B22">
        <f>'Сырые данные'!B23/1000000</f>
        <v>11.899134999999999</v>
      </c>
      <c r="C22">
        <f>'Сырые данные'!C23</f>
        <v>2</v>
      </c>
      <c r="D22">
        <f>'Сырые данные'!D23/1000000</f>
        <v>11.286028999999999</v>
      </c>
      <c r="E22">
        <f>'Сырые данные'!E23</f>
        <v>2</v>
      </c>
      <c r="F22">
        <f t="shared" si="2"/>
        <v>-0.61310600000000015</v>
      </c>
      <c r="G22">
        <f t="shared" si="4"/>
        <v>0</v>
      </c>
    </row>
    <row r="23" spans="1:7" x14ac:dyDescent="0.2">
      <c r="A23">
        <f>'Сырые данные'!A24/'Сырые данные'!$A$1+1</f>
        <v>2</v>
      </c>
      <c r="B23">
        <f>'Сырые данные'!B24/1000000</f>
        <v>11.896756999999999</v>
      </c>
      <c r="C23">
        <f>'Сырые данные'!C24</f>
        <v>2</v>
      </c>
      <c r="D23">
        <f>'Сырые данные'!D24/1000000</f>
        <v>11.28449</v>
      </c>
      <c r="E23">
        <f>'Сырые данные'!E24</f>
        <v>2</v>
      </c>
      <c r="F23">
        <f t="shared" si="2"/>
        <v>-0.61226699999999923</v>
      </c>
      <c r="G23">
        <f t="shared" si="4"/>
        <v>0</v>
      </c>
    </row>
    <row r="25" spans="1:7" x14ac:dyDescent="0.2">
      <c r="A25" t="s">
        <v>25</v>
      </c>
      <c r="B25" t="s">
        <v>14</v>
      </c>
      <c r="C25" t="s">
        <v>15</v>
      </c>
      <c r="D25" t="s">
        <v>16</v>
      </c>
      <c r="E25" t="s">
        <v>17</v>
      </c>
      <c r="F25" t="s">
        <v>10</v>
      </c>
      <c r="G25" t="s">
        <v>13</v>
      </c>
    </row>
    <row r="26" spans="1:7" x14ac:dyDescent="0.2">
      <c r="A26">
        <f>'Сырые данные'!A27/'Сырые данные'!$A$1+1</f>
        <v>1.1000000000000001</v>
      </c>
      <c r="B26">
        <f>'Сырые данные'!B27/1000000</f>
        <v>3.6008119999999999</v>
      </c>
      <c r="C26">
        <f>'Сырые данные'!C27/ 1000</f>
        <v>4.4279999999999999</v>
      </c>
      <c r="D26">
        <f>'Сырые данные'!D27/1000000</f>
        <v>8.3451769999999996</v>
      </c>
      <c r="E26">
        <f>'Сырые данные'!E27/ 1000</f>
        <v>8.7759999999999998</v>
      </c>
      <c r="F26">
        <f>(D26-B26)</f>
        <v>4.7443650000000002</v>
      </c>
      <c r="G26">
        <f>(E26-C26)</f>
        <v>4.3479999999999999</v>
      </c>
    </row>
    <row r="27" spans="1:7" x14ac:dyDescent="0.2">
      <c r="A27">
        <f>'Сырые данные'!A28/'Сырые данные'!$A$1+1</f>
        <v>1.2</v>
      </c>
      <c r="B27">
        <f>'Сырые данные'!B28/1000000</f>
        <v>4.6205489999999996</v>
      </c>
      <c r="C27">
        <f>'Сырые данные'!C28/ 1000</f>
        <v>3.92</v>
      </c>
      <c r="D27">
        <f>'Сырые данные'!D28/1000000</f>
        <v>7.9308519999999998</v>
      </c>
      <c r="E27">
        <f>'Сырые данные'!E28/ 1000</f>
        <v>8.2539999999999996</v>
      </c>
      <c r="F27">
        <f t="shared" ref="F27:F35" si="5">(D27-B27)</f>
        <v>3.3103030000000002</v>
      </c>
      <c r="G27">
        <f t="shared" ref="G27:G35" si="6">(E27-C27)</f>
        <v>4.3339999999999996</v>
      </c>
    </row>
    <row r="28" spans="1:7" x14ac:dyDescent="0.2">
      <c r="A28">
        <f>'Сырые данные'!A29/'Сырые данные'!$A$1+1</f>
        <v>1.3</v>
      </c>
      <c r="B28">
        <f>'Сырые данные'!B29/1000000</f>
        <v>3.801078</v>
      </c>
      <c r="C28">
        <f>'Сырые данные'!C29/ 1000</f>
        <v>5.492</v>
      </c>
      <c r="D28">
        <f>'Сырые данные'!D29/1000000</f>
        <v>9.7249569999999999</v>
      </c>
      <c r="E28">
        <f>'Сырые данные'!E29/ 1000</f>
        <v>10.026999999999999</v>
      </c>
      <c r="F28">
        <f t="shared" si="5"/>
        <v>5.9238789999999995</v>
      </c>
      <c r="G28">
        <f t="shared" si="6"/>
        <v>4.5349999999999993</v>
      </c>
    </row>
    <row r="29" spans="1:7" x14ac:dyDescent="0.2">
      <c r="A29">
        <f>'Сырые данные'!A30/'Сырые данные'!$A$1+1</f>
        <v>1.4</v>
      </c>
      <c r="B29">
        <f>'Сырые данные'!B30/1000000</f>
        <v>4.4838899999999997</v>
      </c>
      <c r="C29">
        <f>'Сырые данные'!C30/ 1000</f>
        <v>9.4719999999999995</v>
      </c>
      <c r="D29">
        <f>'Сырые данные'!D30/1000000</f>
        <v>9.6469389999999997</v>
      </c>
      <c r="E29">
        <f>'Сырые данные'!E30/ 1000</f>
        <v>6.7169999999999996</v>
      </c>
      <c r="F29">
        <f t="shared" si="5"/>
        <v>5.163049</v>
      </c>
      <c r="G29">
        <f t="shared" si="6"/>
        <v>-2.7549999999999999</v>
      </c>
    </row>
    <row r="30" spans="1:7" x14ac:dyDescent="0.2">
      <c r="A30">
        <f>'Сырые данные'!A31/'Сырые данные'!$A$1+1</f>
        <v>1.5</v>
      </c>
      <c r="B30">
        <f>'Сырые данные'!B31/1000000</f>
        <v>4.5019030000000004</v>
      </c>
      <c r="C30">
        <f>'Сырые данные'!C31/ 1000</f>
        <v>4.01</v>
      </c>
      <c r="D30">
        <f>'Сырые данные'!D31/1000000</f>
        <v>8.9772119999999997</v>
      </c>
      <c r="E30">
        <f>'Сырые данные'!E31/ 1000</f>
        <v>8.8859999999999992</v>
      </c>
      <c r="F30">
        <f t="shared" si="5"/>
        <v>4.4753089999999993</v>
      </c>
      <c r="G30">
        <f t="shared" si="6"/>
        <v>4.8759999999999994</v>
      </c>
    </row>
    <row r="31" spans="1:7" x14ac:dyDescent="0.2">
      <c r="A31">
        <f>'Сырые данные'!A32/'Сырые данные'!$A$1+1</f>
        <v>1.6</v>
      </c>
      <c r="B31">
        <f>'Сырые данные'!B32/1000000</f>
        <v>4.6931989999999999</v>
      </c>
      <c r="C31">
        <f>'Сырые данные'!C32/ 1000</f>
        <v>5.5730000000000004</v>
      </c>
      <c r="D31">
        <f>'Сырые данные'!D32/1000000</f>
        <v>8.506081</v>
      </c>
      <c r="E31">
        <f>'Сырые данные'!E32/ 1000</f>
        <v>7.2619999999999996</v>
      </c>
      <c r="F31">
        <f t="shared" si="5"/>
        <v>3.8128820000000001</v>
      </c>
      <c r="G31">
        <f t="shared" si="6"/>
        <v>1.6889999999999992</v>
      </c>
    </row>
    <row r="32" spans="1:7" x14ac:dyDescent="0.2">
      <c r="A32">
        <f>'Сырые данные'!A33/'Сырые данные'!$A$1+1</f>
        <v>1.7</v>
      </c>
      <c r="B32">
        <f>'Сырые данные'!B33/1000000</f>
        <v>4.1968709999999998</v>
      </c>
      <c r="C32">
        <f>'Сырые данные'!C33/ 1000</f>
        <v>4.9480000000000004</v>
      </c>
      <c r="D32">
        <f>'Сырые данные'!D33/1000000</f>
        <v>10.208133999999999</v>
      </c>
      <c r="E32">
        <f>'Сырые данные'!E33/ 1000</f>
        <v>21.826000000000001</v>
      </c>
      <c r="F32">
        <f t="shared" si="5"/>
        <v>6.0112629999999996</v>
      </c>
      <c r="G32">
        <f t="shared" si="6"/>
        <v>16.878</v>
      </c>
    </row>
    <row r="33" spans="1:7" x14ac:dyDescent="0.2">
      <c r="A33">
        <f>'Сырые данные'!A34/'Сырые данные'!$A$1+1</f>
        <v>1.8</v>
      </c>
      <c r="B33">
        <f>'Сырые данные'!B34/1000000</f>
        <v>4.1118170000000003</v>
      </c>
      <c r="C33">
        <f>'Сырые данные'!C34/ 1000</f>
        <v>4.3380000000000001</v>
      </c>
      <c r="D33">
        <f>'Сырые данные'!D34/1000000</f>
        <v>7.5811529999999996</v>
      </c>
      <c r="E33">
        <f>'Сырые данные'!E34/ 1000</f>
        <v>8.3490000000000002</v>
      </c>
      <c r="F33">
        <f t="shared" si="5"/>
        <v>3.4693359999999993</v>
      </c>
      <c r="G33">
        <f t="shared" si="6"/>
        <v>4.0110000000000001</v>
      </c>
    </row>
    <row r="34" spans="1:7" x14ac:dyDescent="0.2">
      <c r="A34">
        <f>'Сырые данные'!A35/'Сырые данные'!$A$1+1</f>
        <v>1.9</v>
      </c>
      <c r="B34">
        <f>'Сырые данные'!B35/1000000</f>
        <v>4.1293470000000001</v>
      </c>
      <c r="C34">
        <f>'Сырые данные'!C35/ 1000</f>
        <v>8.1310000000000002</v>
      </c>
      <c r="D34">
        <f>'Сырые данные'!D35/1000000</f>
        <v>8.0205699999999993</v>
      </c>
      <c r="E34">
        <f>'Сырые данные'!E35/ 1000</f>
        <v>7.9509999999999996</v>
      </c>
      <c r="F34">
        <f t="shared" si="5"/>
        <v>3.8912229999999992</v>
      </c>
      <c r="G34">
        <f t="shared" si="6"/>
        <v>-0.1800000000000006</v>
      </c>
    </row>
    <row r="35" spans="1:7" x14ac:dyDescent="0.2">
      <c r="A35">
        <f>'Сырые данные'!A36/'Сырые данные'!$A$1+1</f>
        <v>2</v>
      </c>
      <c r="B35">
        <f>'Сырые данные'!B36/1000000</f>
        <v>3.5393080000000001</v>
      </c>
      <c r="C35">
        <f>'Сырые данные'!C36/ 1000</f>
        <v>4.5549999999999997</v>
      </c>
      <c r="D35">
        <f>'Сырые данные'!D36/1000000</f>
        <v>8.3589470000000006</v>
      </c>
      <c r="E35">
        <f>'Сырые данные'!E36/ 1000</f>
        <v>11.55</v>
      </c>
      <c r="F35">
        <f t="shared" si="5"/>
        <v>4.8196390000000005</v>
      </c>
      <c r="G35">
        <f t="shared" si="6"/>
        <v>6.995000000000001</v>
      </c>
    </row>
    <row r="36" spans="1:7" x14ac:dyDescent="0.2">
      <c r="F36">
        <f>SUM(F26:F35)</f>
        <v>45.621247999999994</v>
      </c>
    </row>
    <row r="37" spans="1:7" x14ac:dyDescent="0.2">
      <c r="A37" t="s">
        <v>20</v>
      </c>
      <c r="B37" t="s">
        <v>21</v>
      </c>
      <c r="C37" t="s">
        <v>22</v>
      </c>
      <c r="D37" t="s">
        <v>24</v>
      </c>
      <c r="E37" t="s">
        <v>23</v>
      </c>
      <c r="F37" t="s">
        <v>9</v>
      </c>
      <c r="G37" t="s">
        <v>11</v>
      </c>
    </row>
    <row r="38" spans="1:7" x14ac:dyDescent="0.2">
      <c r="A38">
        <f>'Сырые данные'!A39/'Сырые данные'!$A$1+1</f>
        <v>1.1000000000000001</v>
      </c>
      <c r="B38">
        <f>'Сырые данные'!B39/1000000</f>
        <v>5.0004530000000003</v>
      </c>
      <c r="C38">
        <f>'Сырые данные'!C39</f>
        <v>3</v>
      </c>
      <c r="D38">
        <f>'Сырые данные'!D39/1000000</f>
        <v>5.1045699999999998</v>
      </c>
      <c r="E38">
        <f>'Сырые данные'!E39</f>
        <v>4</v>
      </c>
      <c r="F38">
        <f>(D38-B38)</f>
        <v>0.10411699999999957</v>
      </c>
      <c r="G38">
        <f>E38-C38</f>
        <v>1</v>
      </c>
    </row>
    <row r="39" spans="1:7" x14ac:dyDescent="0.2">
      <c r="A39">
        <f>'Сырые данные'!A40/'Сырые данные'!$A$1+1</f>
        <v>1.2</v>
      </c>
      <c r="B39">
        <f>'Сырые данные'!B40/1000000</f>
        <v>5.0003739999999999</v>
      </c>
      <c r="C39">
        <f>'Сырые данные'!C40</f>
        <v>2</v>
      </c>
      <c r="D39">
        <f>'Сырые данные'!D40/1000000</f>
        <v>5.1031620000000002</v>
      </c>
      <c r="E39">
        <f>'Сырые данные'!E40</f>
        <v>4</v>
      </c>
      <c r="F39">
        <f t="shared" ref="F39:F47" si="7">(D39-B39)</f>
        <v>0.10278800000000032</v>
      </c>
      <c r="G39">
        <f t="shared" ref="G39:G43" si="8">E39-C39</f>
        <v>2</v>
      </c>
    </row>
    <row r="40" spans="1:7" x14ac:dyDescent="0.2">
      <c r="A40">
        <f>'Сырые данные'!A41/'Сырые данные'!$A$1+1</f>
        <v>1.3</v>
      </c>
      <c r="B40">
        <f>'Сырые данные'!B41/1000000</f>
        <v>4.9999099999999999</v>
      </c>
      <c r="C40">
        <f>'Сырые данные'!C41</f>
        <v>3</v>
      </c>
      <c r="D40">
        <f>'Сырые данные'!D41/1000000</f>
        <v>5.102233</v>
      </c>
      <c r="E40">
        <f>'Сырые данные'!E41</f>
        <v>3</v>
      </c>
      <c r="F40">
        <f t="shared" si="7"/>
        <v>0.10232300000000016</v>
      </c>
      <c r="G40">
        <f t="shared" si="8"/>
        <v>0</v>
      </c>
    </row>
    <row r="41" spans="1:7" x14ac:dyDescent="0.2">
      <c r="A41">
        <f>'Сырые данные'!A42/'Сырые данные'!$A$1+1</f>
        <v>1.4</v>
      </c>
      <c r="B41">
        <f>'Сырые данные'!B42/1000000</f>
        <v>4.9991399999999997</v>
      </c>
      <c r="C41">
        <f>'Сырые данные'!C42</f>
        <v>3</v>
      </c>
      <c r="D41">
        <f>'Сырые данные'!D42/1000000</f>
        <v>5.1038030000000001</v>
      </c>
      <c r="E41">
        <f>'Сырые данные'!E42</f>
        <v>5</v>
      </c>
      <c r="F41">
        <f t="shared" si="7"/>
        <v>0.10466300000000039</v>
      </c>
      <c r="G41">
        <f t="shared" si="8"/>
        <v>2</v>
      </c>
    </row>
    <row r="42" spans="1:7" x14ac:dyDescent="0.2">
      <c r="A42">
        <f>'Сырые данные'!A43/'Сырые данные'!$A$1+1</f>
        <v>1.5</v>
      </c>
      <c r="B42">
        <f>'Сырые данные'!B43/1000000</f>
        <v>5.0000010000000001</v>
      </c>
      <c r="C42">
        <f>'Сырые данные'!C43</f>
        <v>2</v>
      </c>
      <c r="D42">
        <f>'Сырые данные'!D43/1000000</f>
        <v>5.1033470000000003</v>
      </c>
      <c r="E42">
        <f>'Сырые данные'!E43</f>
        <v>3</v>
      </c>
      <c r="F42">
        <f t="shared" si="7"/>
        <v>0.10334600000000016</v>
      </c>
      <c r="G42">
        <f t="shared" si="8"/>
        <v>1</v>
      </c>
    </row>
    <row r="43" spans="1:7" x14ac:dyDescent="0.2">
      <c r="A43">
        <f>'Сырые данные'!A44/'Сырые данные'!$A$1+1</f>
        <v>1.6</v>
      </c>
      <c r="B43">
        <f>'Сырые данные'!B44/1000000</f>
        <v>4.9999589999999996</v>
      </c>
      <c r="C43">
        <f>'Сырые данные'!C44</f>
        <v>2</v>
      </c>
      <c r="D43">
        <f>'Сырые данные'!D44/1000000</f>
        <v>5.1032630000000001</v>
      </c>
      <c r="E43">
        <f>'Сырые данные'!E44</f>
        <v>4</v>
      </c>
      <c r="F43">
        <f t="shared" si="7"/>
        <v>0.10330400000000051</v>
      </c>
      <c r="G43">
        <f t="shared" si="8"/>
        <v>2</v>
      </c>
    </row>
    <row r="44" spans="1:7" x14ac:dyDescent="0.2">
      <c r="A44">
        <f>'Сырые данные'!A45/'Сырые данные'!$A$1+1</f>
        <v>1.7</v>
      </c>
      <c r="B44">
        <f>'Сырые данные'!B45/1000000</f>
        <v>4.9987979999999999</v>
      </c>
      <c r="C44">
        <f>'Сырые данные'!C45</f>
        <v>3</v>
      </c>
      <c r="D44">
        <f>'Сырые данные'!D45/1000000</f>
        <v>5.1044900000000002</v>
      </c>
      <c r="E44">
        <f>'Сырые данные'!E45</f>
        <v>4</v>
      </c>
      <c r="F44">
        <f t="shared" si="7"/>
        <v>0.10569200000000034</v>
      </c>
      <c r="G44">
        <f>E44-C44</f>
        <v>1</v>
      </c>
    </row>
    <row r="45" spans="1:7" x14ac:dyDescent="0.2">
      <c r="A45">
        <f>'Сырые данные'!A46/'Сырые данные'!$A$1+1</f>
        <v>1.8</v>
      </c>
      <c r="B45">
        <f>'Сырые данные'!B46/1000000</f>
        <v>4.9992960000000002</v>
      </c>
      <c r="C45">
        <f>'Сырые данные'!C46</f>
        <v>3</v>
      </c>
      <c r="D45">
        <f>'Сырые данные'!D46/1000000</f>
        <v>5.102735</v>
      </c>
      <c r="E45">
        <f>'Сырые данные'!E46</f>
        <v>5</v>
      </c>
      <c r="F45">
        <f t="shared" si="7"/>
        <v>0.10343899999999984</v>
      </c>
      <c r="G45">
        <f t="shared" ref="G45:G47" si="9">E45-C45</f>
        <v>2</v>
      </c>
    </row>
    <row r="46" spans="1:7" x14ac:dyDescent="0.2">
      <c r="A46">
        <f>'Сырые данные'!A47/'Сырые данные'!$A$1+1</f>
        <v>1.9</v>
      </c>
      <c r="B46">
        <f>'Сырые данные'!B47/1000000</f>
        <v>4.998113</v>
      </c>
      <c r="C46">
        <f>'Сырые данные'!C47</f>
        <v>3</v>
      </c>
      <c r="D46">
        <f>'Сырые данные'!D47/1000000</f>
        <v>5.103173</v>
      </c>
      <c r="E46">
        <f>'Сырые данные'!E47</f>
        <v>4</v>
      </c>
      <c r="F46">
        <f t="shared" si="7"/>
        <v>0.10505999999999993</v>
      </c>
      <c r="G46">
        <f t="shared" si="9"/>
        <v>1</v>
      </c>
    </row>
    <row r="47" spans="1:7" x14ac:dyDescent="0.2">
      <c r="A47">
        <f>'Сырые данные'!A48/'Сырые данные'!$A$1+1</f>
        <v>2</v>
      </c>
      <c r="B47">
        <f>'Сырые данные'!B48/1000000</f>
        <v>4.9891759999999996</v>
      </c>
      <c r="C47">
        <f>'Сырые данные'!C48</f>
        <v>3</v>
      </c>
      <c r="D47">
        <f>'Сырые данные'!D48/1000000</f>
        <v>5.0959630000000002</v>
      </c>
      <c r="E47">
        <f>'Сырые данные'!E48</f>
        <v>5</v>
      </c>
      <c r="F47">
        <f t="shared" si="7"/>
        <v>0.10678700000000063</v>
      </c>
      <c r="G47">
        <f t="shared" si="9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Сырые данные</vt:lpstr>
      <vt:lpstr>Преобразованные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Polushvayko</dc:creator>
  <cp:lastModifiedBy>Konstantin Polushvayko</cp:lastModifiedBy>
  <dcterms:created xsi:type="dcterms:W3CDTF">2023-12-20T15:32:55Z</dcterms:created>
  <dcterms:modified xsi:type="dcterms:W3CDTF">2023-12-28T05:00:57Z</dcterms:modified>
</cp:coreProperties>
</file>