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lotSimulation\Document\"/>
    </mc:Choice>
  </mc:AlternateContent>
  <xr:revisionPtr revIDLastSave="0" documentId="13_ncr:1_{6035F06A-A625-4D43-AA4C-A43F61A3A352}" xr6:coauthVersionLast="47" xr6:coauthVersionMax="47" xr10:uidLastSave="{00000000-0000-0000-0000-000000000000}"/>
  <bookViews>
    <workbookView xWindow="18015" yWindow="0" windowWidth="33690" windowHeight="20985" activeTab="3" xr2:uid="{6893FA23-8B0C-452C-91D7-F2655E25EC16}"/>
  </bookViews>
  <sheets>
    <sheet name="-" sheetId="1" r:id="rId1"/>
    <sheet name="PayTable" sheetId="3" r:id="rId2"/>
    <sheet name="BaseReelStrip" sheetId="2" r:id="rId3"/>
    <sheet name="Bonu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" l="1"/>
  <c r="I14" i="2" s="1"/>
  <c r="H12" i="2"/>
  <c r="H14" i="2" s="1"/>
  <c r="G12" i="2"/>
  <c r="G14" i="2" s="1"/>
  <c r="J18" i="4"/>
  <c r="J17" i="4"/>
  <c r="E3" i="4"/>
  <c r="D3" i="4"/>
  <c r="C3" i="4"/>
  <c r="G4" i="2"/>
  <c r="H4" i="2"/>
  <c r="I4" i="2"/>
  <c r="G5" i="2"/>
  <c r="H5" i="2"/>
  <c r="I5" i="2"/>
  <c r="H6" i="2"/>
  <c r="N88" i="2"/>
  <c r="O307" i="2"/>
  <c r="N45" i="2"/>
  <c r="N73" i="2"/>
  <c r="O112" i="2"/>
  <c r="P72" i="2"/>
  <c r="I3" i="2"/>
  <c r="H3" i="2"/>
  <c r="O84" i="2" s="1"/>
  <c r="G3" i="2"/>
  <c r="O56" i="2"/>
  <c r="N42" i="2"/>
  <c r="P41" i="2"/>
  <c r="N50" i="2"/>
  <c r="AF46" i="2"/>
  <c r="AB46" i="2"/>
  <c r="J18" i="2"/>
  <c r="C72" i="2"/>
  <c r="N41" i="2"/>
  <c r="O41" i="2"/>
  <c r="P42" i="2"/>
  <c r="N43" i="2"/>
  <c r="P43" i="2"/>
  <c r="N44" i="2"/>
  <c r="O44" i="2"/>
  <c r="P44" i="2"/>
  <c r="O45" i="2"/>
  <c r="N46" i="2"/>
  <c r="O46" i="2"/>
  <c r="P46" i="2"/>
  <c r="N47" i="2"/>
  <c r="O47" i="2"/>
  <c r="P47" i="2"/>
  <c r="N48" i="2"/>
  <c r="P48" i="2"/>
  <c r="N49" i="2"/>
  <c r="O50" i="2"/>
  <c r="P50" i="2"/>
  <c r="N51" i="2"/>
  <c r="O51" i="2"/>
  <c r="P51" i="2"/>
  <c r="N52" i="2"/>
  <c r="P52" i="2"/>
  <c r="N53" i="2"/>
  <c r="O53" i="2"/>
  <c r="P53" i="2"/>
  <c r="N54" i="2"/>
  <c r="O54" i="2"/>
  <c r="P54" i="2"/>
  <c r="N55" i="2"/>
  <c r="P55" i="2"/>
  <c r="N56" i="2"/>
  <c r="P56" i="2"/>
  <c r="N57" i="2"/>
  <c r="P57" i="2"/>
  <c r="N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P64" i="2"/>
  <c r="N65" i="2"/>
  <c r="P65" i="2"/>
  <c r="N66" i="2"/>
  <c r="P66" i="2"/>
  <c r="N67" i="2"/>
  <c r="P67" i="2"/>
  <c r="N68" i="2"/>
  <c r="P68" i="2"/>
  <c r="N69" i="2"/>
  <c r="O69" i="2"/>
  <c r="P69" i="2"/>
  <c r="N70" i="2"/>
  <c r="O70" i="2"/>
  <c r="P70" i="2"/>
  <c r="N71" i="2"/>
  <c r="P71" i="2"/>
  <c r="N72" i="2"/>
  <c r="P73" i="2"/>
  <c r="O74" i="2"/>
  <c r="P74" i="2"/>
  <c r="N75" i="2"/>
  <c r="O75" i="2"/>
  <c r="P75" i="2"/>
  <c r="N76" i="2"/>
  <c r="O76" i="2"/>
  <c r="P76" i="2"/>
  <c r="O77" i="2"/>
  <c r="P77" i="2"/>
  <c r="O78" i="2"/>
  <c r="P78" i="2"/>
  <c r="N79" i="2"/>
  <c r="O79" i="2"/>
  <c r="P79" i="2"/>
  <c r="N80" i="2"/>
  <c r="P80" i="2"/>
  <c r="N81" i="2"/>
  <c r="P81" i="2"/>
  <c r="N82" i="2"/>
  <c r="N83" i="2"/>
  <c r="P83" i="2"/>
  <c r="N84" i="2"/>
  <c r="P84" i="2"/>
  <c r="N85" i="2"/>
  <c r="O85" i="2"/>
  <c r="P85" i="2"/>
  <c r="N86" i="2"/>
  <c r="O86" i="2"/>
  <c r="P86" i="2"/>
  <c r="N87" i="2"/>
  <c r="P87" i="2"/>
  <c r="P88" i="2"/>
  <c r="O89" i="2"/>
  <c r="P89" i="2"/>
  <c r="O90" i="2"/>
  <c r="P90" i="2"/>
  <c r="N91" i="2"/>
  <c r="P91" i="2"/>
  <c r="N92" i="2"/>
  <c r="P92" i="2"/>
  <c r="N93" i="2"/>
  <c r="O93" i="2"/>
  <c r="P93" i="2"/>
  <c r="N94" i="2"/>
  <c r="O94" i="2"/>
  <c r="P94" i="2"/>
  <c r="N95" i="2"/>
  <c r="O95" i="2"/>
  <c r="P95" i="2"/>
  <c r="O96" i="2"/>
  <c r="P96" i="2"/>
  <c r="N97" i="2"/>
  <c r="O97" i="2"/>
  <c r="P97" i="2"/>
  <c r="N98" i="2"/>
  <c r="O98" i="2"/>
  <c r="P98" i="2"/>
  <c r="N99" i="2"/>
  <c r="O99" i="2"/>
  <c r="P99" i="2"/>
  <c r="O100" i="2"/>
  <c r="P100" i="2"/>
  <c r="N101" i="2"/>
  <c r="O101" i="2"/>
  <c r="P101" i="2"/>
  <c r="N102" i="2"/>
  <c r="O102" i="2"/>
  <c r="P102" i="2"/>
  <c r="N103" i="2"/>
  <c r="O103" i="2"/>
  <c r="P103" i="2"/>
  <c r="O104" i="2"/>
  <c r="P104" i="2"/>
  <c r="N105" i="2"/>
  <c r="O105" i="2"/>
  <c r="P105" i="2"/>
  <c r="N106" i="2"/>
  <c r="P106" i="2"/>
  <c r="N107" i="2"/>
  <c r="P107" i="2"/>
  <c r="N108" i="2"/>
  <c r="O108" i="2"/>
  <c r="P108" i="2"/>
  <c r="N109" i="2"/>
  <c r="O109" i="2"/>
  <c r="P109" i="2"/>
  <c r="P110" i="2"/>
  <c r="N111" i="2"/>
  <c r="P111" i="2"/>
  <c r="N112" i="2"/>
  <c r="P112" i="2"/>
  <c r="N113" i="2"/>
  <c r="P113" i="2"/>
  <c r="N114" i="2"/>
  <c r="P114" i="2"/>
  <c r="N115" i="2"/>
  <c r="P115" i="2"/>
  <c r="N116" i="2"/>
  <c r="P116" i="2"/>
  <c r="N117" i="2"/>
  <c r="P117" i="2"/>
  <c r="N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P127" i="2"/>
  <c r="N128" i="2"/>
  <c r="P128" i="2"/>
  <c r="N129" i="2"/>
  <c r="P129" i="2"/>
  <c r="N130" i="2"/>
  <c r="P130" i="2"/>
  <c r="N131" i="2"/>
  <c r="P131" i="2"/>
  <c r="N132" i="2"/>
  <c r="P132" i="2"/>
  <c r="N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P142" i="2"/>
  <c r="N143" i="2"/>
  <c r="P143" i="2"/>
  <c r="N144" i="2"/>
  <c r="P144" i="2"/>
  <c r="N145" i="2"/>
  <c r="P145" i="2"/>
  <c r="N146" i="2"/>
  <c r="P146" i="2"/>
  <c r="N147" i="2"/>
  <c r="P147" i="2"/>
  <c r="N148" i="2"/>
  <c r="P148" i="2"/>
  <c r="N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P157" i="2"/>
  <c r="N158" i="2"/>
  <c r="P158" i="2"/>
  <c r="N159" i="2"/>
  <c r="O159" i="2"/>
  <c r="P159" i="2"/>
  <c r="N160" i="2"/>
  <c r="P160" i="2"/>
  <c r="N161" i="2"/>
  <c r="P161" i="2"/>
  <c r="N162" i="2"/>
  <c r="P162" i="2"/>
  <c r="N163" i="2"/>
  <c r="P163" i="2"/>
  <c r="N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O172" i="2"/>
  <c r="P172" i="2"/>
  <c r="O173" i="2"/>
  <c r="P173" i="2"/>
  <c r="O174" i="2"/>
  <c r="P174" i="2"/>
  <c r="O175" i="2"/>
  <c r="P175" i="2"/>
  <c r="O176" i="2"/>
  <c r="P176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O202" i="2"/>
  <c r="P202" i="2"/>
  <c r="O203" i="2"/>
  <c r="P203" i="2"/>
  <c r="O204" i="2"/>
  <c r="P204" i="2"/>
  <c r="O205" i="2"/>
  <c r="P205" i="2"/>
  <c r="O206" i="2"/>
  <c r="P206" i="2"/>
  <c r="O207" i="2"/>
  <c r="P207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O246" i="2"/>
  <c r="P246" i="2"/>
  <c r="O247" i="2"/>
  <c r="P247" i="2"/>
  <c r="O248" i="2"/>
  <c r="P248" i="2"/>
  <c r="N249" i="2"/>
  <c r="O249" i="2"/>
  <c r="P249" i="2"/>
  <c r="O250" i="2"/>
  <c r="P250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O290" i="2"/>
  <c r="P290" i="2"/>
  <c r="N291" i="2"/>
  <c r="O291" i="2"/>
  <c r="P291" i="2"/>
  <c r="N292" i="2"/>
  <c r="O292" i="2"/>
  <c r="P292" i="2"/>
  <c r="N293" i="2"/>
  <c r="O293" i="2"/>
  <c r="P293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P304" i="2"/>
  <c r="N305" i="2"/>
  <c r="P305" i="2"/>
  <c r="N306" i="2"/>
  <c r="P306" i="2"/>
  <c r="N307" i="2"/>
  <c r="P307" i="2"/>
  <c r="N308" i="2"/>
  <c r="P308" i="2"/>
  <c r="N309" i="2"/>
  <c r="P309" i="2"/>
  <c r="N310" i="2"/>
  <c r="P310" i="2"/>
  <c r="N311" i="2"/>
  <c r="P311" i="2"/>
  <c r="N312" i="2"/>
  <c r="P312" i="2"/>
  <c r="N313" i="2"/>
  <c r="P313" i="2"/>
  <c r="N314" i="2"/>
  <c r="P314" i="2"/>
  <c r="N315" i="2"/>
  <c r="P315" i="2"/>
  <c r="N316" i="2"/>
  <c r="P316" i="2"/>
  <c r="N317" i="2"/>
  <c r="P317" i="2"/>
  <c r="N318" i="2"/>
  <c r="P318" i="2"/>
  <c r="N319" i="2"/>
  <c r="P319" i="2"/>
  <c r="N320" i="2"/>
  <c r="P320" i="2"/>
  <c r="N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P348" i="2"/>
  <c r="N349" i="2"/>
  <c r="O349" i="2"/>
  <c r="P349" i="2"/>
  <c r="P350" i="2"/>
  <c r="P351" i="2"/>
  <c r="N352" i="2"/>
  <c r="P352" i="2"/>
  <c r="N353" i="2"/>
  <c r="O353" i="2"/>
  <c r="P353" i="2"/>
  <c r="N354" i="2"/>
  <c r="P354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P360" i="2"/>
  <c r="N361" i="2"/>
  <c r="O361" i="2"/>
  <c r="P361" i="2"/>
  <c r="N362" i="2"/>
  <c r="P362" i="2"/>
  <c r="N363" i="2"/>
  <c r="P363" i="2"/>
  <c r="N364" i="2"/>
  <c r="P364" i="2"/>
  <c r="N365" i="2"/>
  <c r="O365" i="2"/>
  <c r="P365" i="2"/>
  <c r="N366" i="2"/>
  <c r="P366" i="2"/>
  <c r="N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P372" i="2"/>
  <c r="N373" i="2"/>
  <c r="O373" i="2"/>
  <c r="P373" i="2"/>
  <c r="N374" i="2"/>
  <c r="P374" i="2"/>
  <c r="N375" i="2"/>
  <c r="P375" i="2"/>
  <c r="N376" i="2"/>
  <c r="P376" i="2"/>
  <c r="N377" i="2"/>
  <c r="O377" i="2"/>
  <c r="P377" i="2"/>
  <c r="N378" i="2"/>
  <c r="O378" i="2"/>
  <c r="P378" i="2"/>
  <c r="N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P384" i="2"/>
  <c r="N385" i="2"/>
  <c r="O385" i="2"/>
  <c r="P385" i="2"/>
  <c r="N386" i="2"/>
  <c r="P386" i="2"/>
  <c r="N387" i="2"/>
  <c r="P387" i="2"/>
  <c r="N388" i="2"/>
  <c r="P388" i="2"/>
  <c r="N389" i="2"/>
  <c r="O389" i="2"/>
  <c r="P389" i="2"/>
  <c r="N390" i="2"/>
  <c r="P390" i="2"/>
  <c r="N391" i="2"/>
  <c r="P391" i="2"/>
  <c r="N392" i="2"/>
  <c r="P392" i="2"/>
  <c r="N393" i="2"/>
  <c r="O393" i="2"/>
  <c r="P393" i="2"/>
  <c r="N394" i="2"/>
  <c r="O394" i="2"/>
  <c r="P394" i="2"/>
  <c r="N395" i="2"/>
  <c r="O395" i="2"/>
  <c r="P395" i="2"/>
  <c r="N396" i="2"/>
  <c r="P396" i="2"/>
  <c r="N397" i="2"/>
  <c r="O397" i="2"/>
  <c r="P397" i="2"/>
  <c r="N398" i="2"/>
  <c r="P398" i="2"/>
  <c r="N399" i="2"/>
  <c r="P399" i="2"/>
  <c r="N400" i="2"/>
  <c r="P400" i="2"/>
  <c r="N401" i="2"/>
  <c r="O401" i="2"/>
  <c r="P401" i="2"/>
  <c r="N402" i="2"/>
  <c r="P402" i="2"/>
  <c r="N403" i="2"/>
  <c r="P403" i="2"/>
  <c r="N404" i="2"/>
  <c r="P404" i="2"/>
  <c r="N405" i="2"/>
  <c r="O405" i="2"/>
  <c r="P405" i="2"/>
  <c r="N406" i="2"/>
  <c r="O406" i="2"/>
  <c r="P406" i="2"/>
  <c r="N407" i="2"/>
  <c r="O407" i="2"/>
  <c r="P407" i="2"/>
  <c r="P408" i="2"/>
  <c r="O409" i="2"/>
  <c r="P409" i="2"/>
  <c r="P410" i="2"/>
  <c r="N411" i="2"/>
  <c r="P411" i="2"/>
  <c r="P412" i="2"/>
  <c r="O413" i="2"/>
  <c r="P413" i="2"/>
  <c r="P414" i="2"/>
  <c r="N415" i="2"/>
  <c r="O415" i="2"/>
  <c r="P415" i="2"/>
  <c r="N416" i="2"/>
  <c r="P416" i="2"/>
  <c r="O417" i="2"/>
  <c r="P417" i="2"/>
  <c r="O418" i="2"/>
  <c r="P418" i="2"/>
  <c r="N419" i="2"/>
  <c r="O419" i="2"/>
  <c r="P419" i="2"/>
  <c r="N420" i="2"/>
  <c r="O420" i="2"/>
  <c r="P420" i="2"/>
  <c r="O421" i="2"/>
  <c r="P421" i="2"/>
  <c r="N422" i="2"/>
  <c r="P422" i="2"/>
  <c r="N423" i="2"/>
  <c r="O423" i="2"/>
  <c r="P423" i="2"/>
  <c r="N424" i="2"/>
  <c r="P424" i="2"/>
  <c r="N425" i="2"/>
  <c r="O425" i="2"/>
  <c r="P425" i="2"/>
  <c r="N426" i="2"/>
  <c r="P426" i="2"/>
  <c r="N427" i="2"/>
  <c r="O427" i="2"/>
  <c r="P427" i="2"/>
  <c r="N428" i="2"/>
  <c r="P428" i="2"/>
  <c r="N429" i="2"/>
  <c r="P429" i="2"/>
  <c r="N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P39" i="2"/>
  <c r="N40" i="2"/>
  <c r="O40" i="2"/>
  <c r="P40" i="2"/>
  <c r="N24" i="2"/>
  <c r="O24" i="2"/>
  <c r="P24" i="2"/>
  <c r="N5" i="2"/>
  <c r="O5" i="2"/>
  <c r="P5" i="2"/>
  <c r="N6" i="2"/>
  <c r="O6" i="2"/>
  <c r="P6" i="2"/>
  <c r="N7" i="2"/>
  <c r="O7" i="2"/>
  <c r="P7" i="2"/>
  <c r="N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P16" i="2"/>
  <c r="N17" i="2"/>
  <c r="O17" i="2"/>
  <c r="P17" i="2"/>
  <c r="N18" i="2"/>
  <c r="O18" i="2"/>
  <c r="P18" i="2"/>
  <c r="N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O4" i="2"/>
  <c r="N4" i="2"/>
  <c r="P4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F3" i="4" l="1"/>
  <c r="N414" i="2"/>
  <c r="N409" i="2"/>
  <c r="N207" i="2"/>
  <c r="N203" i="2"/>
  <c r="N247" i="2"/>
  <c r="N408" i="2"/>
  <c r="N251" i="2"/>
  <c r="Q251" i="2" s="1"/>
  <c r="S251" i="2" s="1"/>
  <c r="N418" i="2"/>
  <c r="Q418" i="2" s="1"/>
  <c r="S418" i="2" s="1"/>
  <c r="N413" i="2"/>
  <c r="Q413" i="2" s="1"/>
  <c r="S413" i="2" s="1"/>
  <c r="N110" i="2"/>
  <c r="N246" i="2"/>
  <c r="Q246" i="2" s="1"/>
  <c r="S246" i="2" s="1"/>
  <c r="N206" i="2"/>
  <c r="Q206" i="2" s="1"/>
  <c r="S206" i="2" s="1"/>
  <c r="N202" i="2"/>
  <c r="N294" i="2"/>
  <c r="N250" i="2"/>
  <c r="Q250" i="2" s="1"/>
  <c r="S250" i="2" s="1"/>
  <c r="N421" i="2"/>
  <c r="N417" i="2"/>
  <c r="N412" i="2"/>
  <c r="N290" i="2"/>
  <c r="Q290" i="2" s="1"/>
  <c r="S290" i="2" s="1"/>
  <c r="N205" i="2"/>
  <c r="Q205" i="2" s="1"/>
  <c r="S205" i="2" s="1"/>
  <c r="N104" i="2"/>
  <c r="Q104" i="2" s="1"/>
  <c r="S104" i="2" s="1"/>
  <c r="N100" i="2"/>
  <c r="Q100" i="2" s="1"/>
  <c r="S100" i="2" s="1"/>
  <c r="N96" i="2"/>
  <c r="Q96" i="2" s="1"/>
  <c r="S96" i="2" s="1"/>
  <c r="N410" i="2"/>
  <c r="N248" i="2"/>
  <c r="N208" i="2"/>
  <c r="N204" i="2"/>
  <c r="O429" i="2"/>
  <c r="O142" i="2"/>
  <c r="O129" i="2"/>
  <c r="O72" i="2"/>
  <c r="O391" i="2"/>
  <c r="Q391" i="2" s="1"/>
  <c r="S391" i="2" s="1"/>
  <c r="O354" i="2"/>
  <c r="Q354" i="2" s="1"/>
  <c r="S354" i="2" s="1"/>
  <c r="O314" i="2"/>
  <c r="Q314" i="2" s="1"/>
  <c r="S314" i="2" s="1"/>
  <c r="O310" i="2"/>
  <c r="Q310" i="2" s="1"/>
  <c r="S310" i="2" s="1"/>
  <c r="O306" i="2"/>
  <c r="Q306" i="2" s="1"/>
  <c r="S306" i="2" s="1"/>
  <c r="O145" i="2"/>
  <c r="Q145" i="2" s="1"/>
  <c r="S145" i="2" s="1"/>
  <c r="O128" i="2"/>
  <c r="Q128" i="2" s="1"/>
  <c r="S128" i="2" s="1"/>
  <c r="O8" i="2"/>
  <c r="Q8" i="2" s="1"/>
  <c r="S8" i="2" s="1"/>
  <c r="O158" i="2"/>
  <c r="O390" i="2"/>
  <c r="Q390" i="2" s="1"/>
  <c r="S390" i="2" s="1"/>
  <c r="O313" i="2"/>
  <c r="O309" i="2"/>
  <c r="O305" i="2"/>
  <c r="Q305" i="2" s="1"/>
  <c r="S305" i="2" s="1"/>
  <c r="O114" i="2"/>
  <c r="Q114" i="2" s="1"/>
  <c r="S114" i="2" s="1"/>
  <c r="O88" i="2"/>
  <c r="Q88" i="2" s="1"/>
  <c r="S88" i="2" s="1"/>
  <c r="O83" i="2"/>
  <c r="Q83" i="2" s="1"/>
  <c r="S83" i="2" s="1"/>
  <c r="O144" i="2"/>
  <c r="Q144" i="2" s="1"/>
  <c r="S144" i="2" s="1"/>
  <c r="O127" i="2"/>
  <c r="Q127" i="2" s="1"/>
  <c r="S127" i="2" s="1"/>
  <c r="O403" i="2"/>
  <c r="Q403" i="2" s="1"/>
  <c r="S403" i="2" s="1"/>
  <c r="O157" i="2"/>
  <c r="Q157" i="2" s="1"/>
  <c r="S157" i="2" s="1"/>
  <c r="O92" i="2"/>
  <c r="P82" i="2"/>
  <c r="N78" i="2"/>
  <c r="Q78" i="2" s="1"/>
  <c r="S78" i="2" s="1"/>
  <c r="N74" i="2"/>
  <c r="Q74" i="2" s="1"/>
  <c r="S74" i="2" s="1"/>
  <c r="O430" i="2"/>
  <c r="O366" i="2"/>
  <c r="Q366" i="2" s="1"/>
  <c r="S366" i="2" s="1"/>
  <c r="O312" i="2"/>
  <c r="Q312" i="2" s="1"/>
  <c r="S312" i="2" s="1"/>
  <c r="O308" i="2"/>
  <c r="Q308" i="2" s="1"/>
  <c r="S308" i="2" s="1"/>
  <c r="O304" i="2"/>
  <c r="Q304" i="2" s="1"/>
  <c r="S304" i="2" s="1"/>
  <c r="O113" i="2"/>
  <c r="Q113" i="2" s="1"/>
  <c r="S113" i="2" s="1"/>
  <c r="O82" i="2"/>
  <c r="O19" i="2"/>
  <c r="Q19" i="2" s="1"/>
  <c r="S19" i="2" s="1"/>
  <c r="O143" i="2"/>
  <c r="O130" i="2"/>
  <c r="Q130" i="2" s="1"/>
  <c r="S130" i="2" s="1"/>
  <c r="O73" i="2"/>
  <c r="O416" i="2"/>
  <c r="O402" i="2"/>
  <c r="Q402" i="2" s="1"/>
  <c r="S402" i="2" s="1"/>
  <c r="O379" i="2"/>
  <c r="Q379" i="2" s="1"/>
  <c r="S379" i="2" s="1"/>
  <c r="O160" i="2"/>
  <c r="Q160" i="2" s="1"/>
  <c r="S160" i="2" s="1"/>
  <c r="O91" i="2"/>
  <c r="Q91" i="2" s="1"/>
  <c r="S91" i="2" s="1"/>
  <c r="N77" i="2"/>
  <c r="Q77" i="2" s="1"/>
  <c r="S77" i="2" s="1"/>
  <c r="O315" i="2"/>
  <c r="Q315" i="2" s="1"/>
  <c r="S315" i="2" s="1"/>
  <c r="O311" i="2"/>
  <c r="Q311" i="2" s="1"/>
  <c r="S311" i="2" s="1"/>
  <c r="O52" i="2"/>
  <c r="Q52" i="2" s="1"/>
  <c r="S52" i="2" s="1"/>
  <c r="O68" i="2"/>
  <c r="Q68" i="2" s="1"/>
  <c r="S68" i="2" s="1"/>
  <c r="O43" i="2"/>
  <c r="Q43" i="2" s="1"/>
  <c r="S43" i="2" s="1"/>
  <c r="N174" i="2"/>
  <c r="Q174" i="2" s="1"/>
  <c r="S174" i="2" s="1"/>
  <c r="N89" i="2"/>
  <c r="Q89" i="2" s="1"/>
  <c r="S89" i="2" s="1"/>
  <c r="N177" i="2"/>
  <c r="Q177" i="2" s="1"/>
  <c r="S177" i="2" s="1"/>
  <c r="N173" i="2"/>
  <c r="Q173" i="2" s="1"/>
  <c r="S173" i="2" s="1"/>
  <c r="N351" i="2"/>
  <c r="N176" i="2"/>
  <c r="Q176" i="2" s="1"/>
  <c r="S176" i="2" s="1"/>
  <c r="N172" i="2"/>
  <c r="Q172" i="2" s="1"/>
  <c r="S172" i="2" s="1"/>
  <c r="N355" i="2"/>
  <c r="N350" i="2"/>
  <c r="N175" i="2"/>
  <c r="Q175" i="2" s="1"/>
  <c r="S175" i="2" s="1"/>
  <c r="O411" i="2"/>
  <c r="Q411" i="2" s="1"/>
  <c r="S411" i="2" s="1"/>
  <c r="O399" i="2"/>
  <c r="Q399" i="2" s="1"/>
  <c r="S399" i="2" s="1"/>
  <c r="O387" i="2"/>
  <c r="O375" i="2"/>
  <c r="Q375" i="2" s="1"/>
  <c r="S375" i="2" s="1"/>
  <c r="O367" i="2"/>
  <c r="Q367" i="2" s="1"/>
  <c r="S367" i="2" s="1"/>
  <c r="O363" i="2"/>
  <c r="Q363" i="2" s="1"/>
  <c r="S363" i="2" s="1"/>
  <c r="O355" i="2"/>
  <c r="O351" i="2"/>
  <c r="O319" i="2"/>
  <c r="Q319" i="2" s="1"/>
  <c r="S319" i="2" s="1"/>
  <c r="O163" i="2"/>
  <c r="Q163" i="2" s="1"/>
  <c r="S163" i="2" s="1"/>
  <c r="O147" i="2"/>
  <c r="Q147" i="2" s="1"/>
  <c r="S147" i="2" s="1"/>
  <c r="O131" i="2"/>
  <c r="Q131" i="2" s="1"/>
  <c r="S131" i="2" s="1"/>
  <c r="O115" i="2"/>
  <c r="Q115" i="2" s="1"/>
  <c r="S115" i="2" s="1"/>
  <c r="O111" i="2"/>
  <c r="Q111" i="2" s="1"/>
  <c r="S111" i="2" s="1"/>
  <c r="O107" i="2"/>
  <c r="O87" i="2"/>
  <c r="Q87" i="2" s="1"/>
  <c r="S87" i="2" s="1"/>
  <c r="O71" i="2"/>
  <c r="Q71" i="2" s="1"/>
  <c r="S71" i="2" s="1"/>
  <c r="O67" i="2"/>
  <c r="Q67" i="2" s="1"/>
  <c r="S67" i="2" s="1"/>
  <c r="O55" i="2"/>
  <c r="Q55" i="2" s="1"/>
  <c r="S55" i="2" s="1"/>
  <c r="O426" i="2"/>
  <c r="Q426" i="2" s="1"/>
  <c r="S426" i="2" s="1"/>
  <c r="O422" i="2"/>
  <c r="Q422" i="2" s="1"/>
  <c r="S422" i="2" s="1"/>
  <c r="O414" i="2"/>
  <c r="Q414" i="2" s="1"/>
  <c r="S414" i="2" s="1"/>
  <c r="O410" i="2"/>
  <c r="O398" i="2"/>
  <c r="Q398" i="2" s="1"/>
  <c r="S398" i="2" s="1"/>
  <c r="O386" i="2"/>
  <c r="Q386" i="2" s="1"/>
  <c r="S386" i="2" s="1"/>
  <c r="O374" i="2"/>
  <c r="Q374" i="2" s="1"/>
  <c r="S374" i="2" s="1"/>
  <c r="O362" i="2"/>
  <c r="Q362" i="2" s="1"/>
  <c r="S362" i="2" s="1"/>
  <c r="O350" i="2"/>
  <c r="O318" i="2"/>
  <c r="Q318" i="2" s="1"/>
  <c r="S318" i="2" s="1"/>
  <c r="O162" i="2"/>
  <c r="Q162" i="2" s="1"/>
  <c r="S162" i="2" s="1"/>
  <c r="O146" i="2"/>
  <c r="Q146" i="2" s="1"/>
  <c r="S146" i="2" s="1"/>
  <c r="O118" i="2"/>
  <c r="Q118" i="2" s="1"/>
  <c r="S118" i="2" s="1"/>
  <c r="O110" i="2"/>
  <c r="O106" i="2"/>
  <c r="Q106" i="2" s="1"/>
  <c r="S106" i="2" s="1"/>
  <c r="O66" i="2"/>
  <c r="Q66" i="2" s="1"/>
  <c r="S66" i="2" s="1"/>
  <c r="O58" i="2"/>
  <c r="Q58" i="2" s="1"/>
  <c r="S58" i="2" s="1"/>
  <c r="O42" i="2"/>
  <c r="Q42" i="2" s="1"/>
  <c r="S42" i="2" s="1"/>
  <c r="N90" i="2"/>
  <c r="Q90" i="2" s="1"/>
  <c r="S90" i="2" s="1"/>
  <c r="O39" i="2"/>
  <c r="Q39" i="2" s="1"/>
  <c r="S39" i="2" s="1"/>
  <c r="P49" i="2"/>
  <c r="P45" i="2"/>
  <c r="Q45" i="2" s="1"/>
  <c r="S45" i="2" s="1"/>
  <c r="O321" i="2"/>
  <c r="Q321" i="2" s="1"/>
  <c r="S321" i="2" s="1"/>
  <c r="O317" i="2"/>
  <c r="Q317" i="2" s="1"/>
  <c r="S317" i="2" s="1"/>
  <c r="O161" i="2"/>
  <c r="Q161" i="2" s="1"/>
  <c r="S161" i="2" s="1"/>
  <c r="O149" i="2"/>
  <c r="Q149" i="2" s="1"/>
  <c r="S149" i="2" s="1"/>
  <c r="O133" i="2"/>
  <c r="Q133" i="2" s="1"/>
  <c r="S133" i="2" s="1"/>
  <c r="O117" i="2"/>
  <c r="Q117" i="2" s="1"/>
  <c r="S117" i="2" s="1"/>
  <c r="O81" i="2"/>
  <c r="Q81" i="2" s="1"/>
  <c r="S81" i="2" s="1"/>
  <c r="O65" i="2"/>
  <c r="Q65" i="2" s="1"/>
  <c r="S65" i="2" s="1"/>
  <c r="O57" i="2"/>
  <c r="Q57" i="2" s="1"/>
  <c r="S57" i="2" s="1"/>
  <c r="O49" i="2"/>
  <c r="O16" i="2"/>
  <c r="Q16" i="2" s="1"/>
  <c r="S16" i="2" s="1"/>
  <c r="O33" i="2"/>
  <c r="Q33" i="2" s="1"/>
  <c r="S33" i="2" s="1"/>
  <c r="O428" i="2"/>
  <c r="Q428" i="2" s="1"/>
  <c r="S428" i="2" s="1"/>
  <c r="O424" i="2"/>
  <c r="Q424" i="2" s="1"/>
  <c r="S424" i="2" s="1"/>
  <c r="O412" i="2"/>
  <c r="Q412" i="2" s="1"/>
  <c r="S412" i="2" s="1"/>
  <c r="O408" i="2"/>
  <c r="Q408" i="2" s="1"/>
  <c r="S408" i="2" s="1"/>
  <c r="O404" i="2"/>
  <c r="Q404" i="2" s="1"/>
  <c r="S404" i="2" s="1"/>
  <c r="O400" i="2"/>
  <c r="Q400" i="2" s="1"/>
  <c r="S400" i="2" s="1"/>
  <c r="O396" i="2"/>
  <c r="Q396" i="2" s="1"/>
  <c r="S396" i="2" s="1"/>
  <c r="O392" i="2"/>
  <c r="Q392" i="2" s="1"/>
  <c r="S392" i="2" s="1"/>
  <c r="O388" i="2"/>
  <c r="Q388" i="2" s="1"/>
  <c r="S388" i="2" s="1"/>
  <c r="O384" i="2"/>
  <c r="Q384" i="2" s="1"/>
  <c r="S384" i="2" s="1"/>
  <c r="O376" i="2"/>
  <c r="Q376" i="2" s="1"/>
  <c r="S376" i="2" s="1"/>
  <c r="O372" i="2"/>
  <c r="Q372" i="2" s="1"/>
  <c r="S372" i="2" s="1"/>
  <c r="O364" i="2"/>
  <c r="Q364" i="2" s="1"/>
  <c r="S364" i="2" s="1"/>
  <c r="O360" i="2"/>
  <c r="Q360" i="2" s="1"/>
  <c r="S360" i="2" s="1"/>
  <c r="O352" i="2"/>
  <c r="Q352" i="2" s="1"/>
  <c r="S352" i="2" s="1"/>
  <c r="O348" i="2"/>
  <c r="Q348" i="2" s="1"/>
  <c r="S348" i="2" s="1"/>
  <c r="O320" i="2"/>
  <c r="Q320" i="2" s="1"/>
  <c r="S320" i="2" s="1"/>
  <c r="O316" i="2"/>
  <c r="Q316" i="2" s="1"/>
  <c r="S316" i="2" s="1"/>
  <c r="O164" i="2"/>
  <c r="Q164" i="2" s="1"/>
  <c r="S164" i="2" s="1"/>
  <c r="O148" i="2"/>
  <c r="Q148" i="2" s="1"/>
  <c r="S148" i="2" s="1"/>
  <c r="O132" i="2"/>
  <c r="Q132" i="2" s="1"/>
  <c r="S132" i="2" s="1"/>
  <c r="O116" i="2"/>
  <c r="Q116" i="2" s="1"/>
  <c r="S116" i="2" s="1"/>
  <c r="O80" i="2"/>
  <c r="Q80" i="2" s="1"/>
  <c r="S80" i="2" s="1"/>
  <c r="O64" i="2"/>
  <c r="Q64" i="2" s="1"/>
  <c r="S64" i="2" s="1"/>
  <c r="O48" i="2"/>
  <c r="Q48" i="2" s="1"/>
  <c r="S48" i="2" s="1"/>
  <c r="Q23" i="2"/>
  <c r="S23" i="2" s="1"/>
  <c r="Q15" i="2"/>
  <c r="S15" i="2" s="1"/>
  <c r="Q11" i="2"/>
  <c r="S11" i="2" s="1"/>
  <c r="Q7" i="2"/>
  <c r="S7" i="2" s="1"/>
  <c r="Q40" i="2"/>
  <c r="S40" i="2" s="1"/>
  <c r="Q36" i="2"/>
  <c r="S36" i="2" s="1"/>
  <c r="Q32" i="2"/>
  <c r="S32" i="2" s="1"/>
  <c r="Q28" i="2"/>
  <c r="S28" i="2" s="1"/>
  <c r="Q435" i="2"/>
  <c r="S435" i="2" s="1"/>
  <c r="Q431" i="2"/>
  <c r="S431" i="2" s="1"/>
  <c r="Q427" i="2"/>
  <c r="S427" i="2" s="1"/>
  <c r="Q423" i="2"/>
  <c r="S423" i="2" s="1"/>
  <c r="Q419" i="2"/>
  <c r="S419" i="2" s="1"/>
  <c r="Q415" i="2"/>
  <c r="S415" i="2" s="1"/>
  <c r="Q407" i="2"/>
  <c r="S407" i="2" s="1"/>
  <c r="Q395" i="2"/>
  <c r="S395" i="2" s="1"/>
  <c r="Q387" i="2"/>
  <c r="S387" i="2" s="1"/>
  <c r="Q383" i="2"/>
  <c r="S383" i="2" s="1"/>
  <c r="Q371" i="2"/>
  <c r="S371" i="2" s="1"/>
  <c r="Q359" i="2"/>
  <c r="S359" i="2" s="1"/>
  <c r="Q347" i="2"/>
  <c r="S347" i="2" s="1"/>
  <c r="Q343" i="2"/>
  <c r="S343" i="2" s="1"/>
  <c r="Q339" i="2"/>
  <c r="S339" i="2" s="1"/>
  <c r="Q335" i="2"/>
  <c r="S335" i="2" s="1"/>
  <c r="Q331" i="2"/>
  <c r="S331" i="2" s="1"/>
  <c r="Q327" i="2"/>
  <c r="S327" i="2" s="1"/>
  <c r="Q323" i="2"/>
  <c r="S323" i="2" s="1"/>
  <c r="Q307" i="2"/>
  <c r="S307" i="2" s="1"/>
  <c r="Q303" i="2"/>
  <c r="S303" i="2" s="1"/>
  <c r="Q299" i="2"/>
  <c r="S299" i="2" s="1"/>
  <c r="Q295" i="2"/>
  <c r="S295" i="2" s="1"/>
  <c r="Q287" i="2"/>
  <c r="S287" i="2" s="1"/>
  <c r="Q283" i="2"/>
  <c r="S283" i="2" s="1"/>
  <c r="Q271" i="2"/>
  <c r="S271" i="2" s="1"/>
  <c r="Q263" i="2"/>
  <c r="S263" i="2" s="1"/>
  <c r="Q259" i="2"/>
  <c r="S259" i="2" s="1"/>
  <c r="Q247" i="2"/>
  <c r="S247" i="2" s="1"/>
  <c r="Q235" i="2"/>
  <c r="S235" i="2" s="1"/>
  <c r="Q223" i="2"/>
  <c r="S223" i="2" s="1"/>
  <c r="Q215" i="2"/>
  <c r="S215" i="2" s="1"/>
  <c r="Q211" i="2"/>
  <c r="S211" i="2" s="1"/>
  <c r="Q199" i="2"/>
  <c r="S199" i="2" s="1"/>
  <c r="Q191" i="2"/>
  <c r="S191" i="2" s="1"/>
  <c r="Q187" i="2"/>
  <c r="S187" i="2" s="1"/>
  <c r="Q179" i="2"/>
  <c r="S179" i="2" s="1"/>
  <c r="Q167" i="2"/>
  <c r="S167" i="2" s="1"/>
  <c r="Q155" i="2"/>
  <c r="S155" i="2" s="1"/>
  <c r="Q151" i="2"/>
  <c r="S151" i="2" s="1"/>
  <c r="Q143" i="2"/>
  <c r="S143" i="2" s="1"/>
  <c r="Q139" i="2"/>
  <c r="S139" i="2" s="1"/>
  <c r="Q119" i="2"/>
  <c r="S119" i="2" s="1"/>
  <c r="Q107" i="2"/>
  <c r="S107" i="2" s="1"/>
  <c r="Q103" i="2"/>
  <c r="S103" i="2" s="1"/>
  <c r="Q95" i="2"/>
  <c r="S95" i="2" s="1"/>
  <c r="Q59" i="2"/>
  <c r="S59" i="2" s="1"/>
  <c r="Q51" i="2"/>
  <c r="S51" i="2" s="1"/>
  <c r="Q47" i="2"/>
  <c r="S47" i="2" s="1"/>
  <c r="Q22" i="2"/>
  <c r="S22" i="2" s="1"/>
  <c r="Q10" i="2"/>
  <c r="S10" i="2" s="1"/>
  <c r="Q31" i="2"/>
  <c r="S31" i="2" s="1"/>
  <c r="Q430" i="2"/>
  <c r="S430" i="2" s="1"/>
  <c r="Q406" i="2"/>
  <c r="S406" i="2" s="1"/>
  <c r="Q382" i="2"/>
  <c r="S382" i="2" s="1"/>
  <c r="Q358" i="2"/>
  <c r="S358" i="2" s="1"/>
  <c r="Q342" i="2"/>
  <c r="S342" i="2" s="1"/>
  <c r="Q334" i="2"/>
  <c r="S334" i="2" s="1"/>
  <c r="Q326" i="2"/>
  <c r="S326" i="2" s="1"/>
  <c r="Q298" i="2"/>
  <c r="S298" i="2" s="1"/>
  <c r="Q286" i="2"/>
  <c r="S286" i="2" s="1"/>
  <c r="Q282" i="2"/>
  <c r="S282" i="2" s="1"/>
  <c r="Q274" i="2"/>
  <c r="S274" i="2" s="1"/>
  <c r="Q262" i="2"/>
  <c r="S262" i="2" s="1"/>
  <c r="Q254" i="2"/>
  <c r="S254" i="2" s="1"/>
  <c r="Q238" i="2"/>
  <c r="S238" i="2" s="1"/>
  <c r="Q226" i="2"/>
  <c r="S226" i="2" s="1"/>
  <c r="Q218" i="2"/>
  <c r="S218" i="2" s="1"/>
  <c r="Q214" i="2"/>
  <c r="S214" i="2" s="1"/>
  <c r="Q210" i="2"/>
  <c r="S210" i="2" s="1"/>
  <c r="Q202" i="2"/>
  <c r="S202" i="2" s="1"/>
  <c r="Q194" i="2"/>
  <c r="S194" i="2" s="1"/>
  <c r="Q190" i="2"/>
  <c r="S190" i="2" s="1"/>
  <c r="Q182" i="2"/>
  <c r="S182" i="2" s="1"/>
  <c r="Q178" i="2"/>
  <c r="S178" i="2" s="1"/>
  <c r="Q166" i="2"/>
  <c r="S166" i="2" s="1"/>
  <c r="Q154" i="2"/>
  <c r="S154" i="2" s="1"/>
  <c r="Q142" i="2"/>
  <c r="S142" i="2" s="1"/>
  <c r="Q138" i="2"/>
  <c r="S138" i="2" s="1"/>
  <c r="Q126" i="2"/>
  <c r="S126" i="2" s="1"/>
  <c r="Q102" i="2"/>
  <c r="S102" i="2" s="1"/>
  <c r="Q94" i="2"/>
  <c r="S94" i="2" s="1"/>
  <c r="Q62" i="2"/>
  <c r="S62" i="2" s="1"/>
  <c r="Q54" i="2"/>
  <c r="S54" i="2" s="1"/>
  <c r="Q50" i="2"/>
  <c r="S50" i="2" s="1"/>
  <c r="Q46" i="2"/>
  <c r="S46" i="2" s="1"/>
  <c r="Q18" i="2"/>
  <c r="S18" i="2" s="1"/>
  <c r="Q14" i="2"/>
  <c r="S14" i="2" s="1"/>
  <c r="Q6" i="2"/>
  <c r="S6" i="2" s="1"/>
  <c r="Q35" i="2"/>
  <c r="S35" i="2" s="1"/>
  <c r="Q434" i="2"/>
  <c r="S434" i="2" s="1"/>
  <c r="Q394" i="2"/>
  <c r="S394" i="2" s="1"/>
  <c r="Q378" i="2"/>
  <c r="S378" i="2" s="1"/>
  <c r="Q370" i="2"/>
  <c r="S370" i="2" s="1"/>
  <c r="Q346" i="2"/>
  <c r="S346" i="2" s="1"/>
  <c r="Q338" i="2"/>
  <c r="S338" i="2" s="1"/>
  <c r="Q330" i="2"/>
  <c r="S330" i="2" s="1"/>
  <c r="Q322" i="2"/>
  <c r="S322" i="2" s="1"/>
  <c r="Q302" i="2"/>
  <c r="S302" i="2" s="1"/>
  <c r="Q21" i="2"/>
  <c r="S21" i="2" s="1"/>
  <c r="Q17" i="2"/>
  <c r="S17" i="2" s="1"/>
  <c r="Q13" i="2"/>
  <c r="S13" i="2" s="1"/>
  <c r="Q9" i="2"/>
  <c r="S9" i="2" s="1"/>
  <c r="Q38" i="2"/>
  <c r="S38" i="2" s="1"/>
  <c r="Q34" i="2"/>
  <c r="S34" i="2" s="1"/>
  <c r="Q26" i="2"/>
  <c r="S26" i="2" s="1"/>
  <c r="Q433" i="2"/>
  <c r="S433" i="2" s="1"/>
  <c r="Q429" i="2"/>
  <c r="S429" i="2" s="1"/>
  <c r="Q425" i="2"/>
  <c r="S425" i="2" s="1"/>
  <c r="Q421" i="2"/>
  <c r="S421" i="2" s="1"/>
  <c r="Q417" i="2"/>
  <c r="S417" i="2" s="1"/>
  <c r="Q409" i="2"/>
  <c r="S409" i="2" s="1"/>
  <c r="Q405" i="2"/>
  <c r="S405" i="2" s="1"/>
  <c r="Q401" i="2"/>
  <c r="S401" i="2" s="1"/>
  <c r="Q397" i="2"/>
  <c r="S397" i="2" s="1"/>
  <c r="Q393" i="2"/>
  <c r="S393" i="2" s="1"/>
  <c r="Q389" i="2"/>
  <c r="S389" i="2" s="1"/>
  <c r="Q385" i="2"/>
  <c r="S385" i="2" s="1"/>
  <c r="Q381" i="2"/>
  <c r="S381" i="2" s="1"/>
  <c r="Q377" i="2"/>
  <c r="S377" i="2" s="1"/>
  <c r="Q373" i="2"/>
  <c r="S373" i="2" s="1"/>
  <c r="Q369" i="2"/>
  <c r="S369" i="2" s="1"/>
  <c r="Q365" i="2"/>
  <c r="S365" i="2" s="1"/>
  <c r="Q361" i="2"/>
  <c r="S361" i="2" s="1"/>
  <c r="Q357" i="2"/>
  <c r="S357" i="2" s="1"/>
  <c r="Q353" i="2"/>
  <c r="S353" i="2" s="1"/>
  <c r="Q349" i="2"/>
  <c r="S349" i="2" s="1"/>
  <c r="Q345" i="2"/>
  <c r="S345" i="2" s="1"/>
  <c r="Q341" i="2"/>
  <c r="S341" i="2" s="1"/>
  <c r="Q337" i="2"/>
  <c r="S337" i="2" s="1"/>
  <c r="Q333" i="2"/>
  <c r="S333" i="2" s="1"/>
  <c r="Q329" i="2"/>
  <c r="S329" i="2" s="1"/>
  <c r="Q325" i="2"/>
  <c r="S325" i="2" s="1"/>
  <c r="Q313" i="2"/>
  <c r="S313" i="2" s="1"/>
  <c r="Q309" i="2"/>
  <c r="S309" i="2" s="1"/>
  <c r="Q301" i="2"/>
  <c r="S301" i="2" s="1"/>
  <c r="Q297" i="2"/>
  <c r="S297" i="2" s="1"/>
  <c r="Q289" i="2"/>
  <c r="S289" i="2" s="1"/>
  <c r="Q281" i="2"/>
  <c r="S281" i="2" s="1"/>
  <c r="Q277" i="2"/>
  <c r="S277" i="2" s="1"/>
  <c r="Q269" i="2"/>
  <c r="S269" i="2" s="1"/>
  <c r="Q265" i="2"/>
  <c r="S265" i="2" s="1"/>
  <c r="Q253" i="2"/>
  <c r="S253" i="2" s="1"/>
  <c r="Q245" i="2"/>
  <c r="S245" i="2" s="1"/>
  <c r="Q241" i="2"/>
  <c r="S241" i="2" s="1"/>
  <c r="Q233" i="2"/>
  <c r="S233" i="2" s="1"/>
  <c r="Q229" i="2"/>
  <c r="S229" i="2" s="1"/>
  <c r="Q217" i="2"/>
  <c r="S217" i="2" s="1"/>
  <c r="Q197" i="2"/>
  <c r="S197" i="2" s="1"/>
  <c r="Q193" i="2"/>
  <c r="S193" i="2" s="1"/>
  <c r="Q169" i="2"/>
  <c r="S169" i="2" s="1"/>
  <c r="Q137" i="2"/>
  <c r="S137" i="2" s="1"/>
  <c r="Q125" i="2"/>
  <c r="S125" i="2" s="1"/>
  <c r="Q121" i="2"/>
  <c r="S121" i="2" s="1"/>
  <c r="Q101" i="2"/>
  <c r="S101" i="2" s="1"/>
  <c r="Q85" i="2"/>
  <c r="S85" i="2" s="1"/>
  <c r="Q69" i="2"/>
  <c r="S69" i="2" s="1"/>
  <c r="Q61" i="2"/>
  <c r="S61" i="2" s="1"/>
  <c r="Q53" i="2"/>
  <c r="S53" i="2" s="1"/>
  <c r="Q41" i="2"/>
  <c r="S41" i="2" s="1"/>
  <c r="Q24" i="2"/>
  <c r="S24" i="2" s="1"/>
  <c r="Q25" i="2"/>
  <c r="S25" i="2" s="1"/>
  <c r="Q420" i="2"/>
  <c r="S420" i="2" s="1"/>
  <c r="Q356" i="2"/>
  <c r="S356" i="2" s="1"/>
  <c r="Q336" i="2"/>
  <c r="S336" i="2" s="1"/>
  <c r="Q328" i="2"/>
  <c r="S328" i="2" s="1"/>
  <c r="Q292" i="2"/>
  <c r="S292" i="2" s="1"/>
  <c r="Q20" i="2"/>
  <c r="S20" i="2" s="1"/>
  <c r="Q12" i="2"/>
  <c r="S12" i="2" s="1"/>
  <c r="Q37" i="2"/>
  <c r="S37" i="2" s="1"/>
  <c r="Q29" i="2"/>
  <c r="S29" i="2" s="1"/>
  <c r="Q432" i="2"/>
  <c r="S432" i="2" s="1"/>
  <c r="Q416" i="2"/>
  <c r="S416" i="2" s="1"/>
  <c r="Q380" i="2"/>
  <c r="S380" i="2" s="1"/>
  <c r="Q368" i="2"/>
  <c r="S368" i="2" s="1"/>
  <c r="Q344" i="2"/>
  <c r="S344" i="2" s="1"/>
  <c r="Q340" i="2"/>
  <c r="S340" i="2" s="1"/>
  <c r="Q332" i="2"/>
  <c r="S332" i="2" s="1"/>
  <c r="Q324" i="2"/>
  <c r="S324" i="2" s="1"/>
  <c r="Q300" i="2"/>
  <c r="S300" i="2" s="1"/>
  <c r="Q296" i="2"/>
  <c r="S296" i="2" s="1"/>
  <c r="Q280" i="2"/>
  <c r="S280" i="2" s="1"/>
  <c r="Q272" i="2"/>
  <c r="S272" i="2" s="1"/>
  <c r="Q268" i="2"/>
  <c r="S268" i="2" s="1"/>
  <c r="Q264" i="2"/>
  <c r="S264" i="2" s="1"/>
  <c r="Q256" i="2"/>
  <c r="S256" i="2" s="1"/>
  <c r="Q244" i="2"/>
  <c r="S244" i="2" s="1"/>
  <c r="Q236" i="2"/>
  <c r="S236" i="2" s="1"/>
  <c r="Q232" i="2"/>
  <c r="S232" i="2" s="1"/>
  <c r="Q228" i="2"/>
  <c r="S228" i="2" s="1"/>
  <c r="Q220" i="2"/>
  <c r="S220" i="2" s="1"/>
  <c r="Q212" i="2"/>
  <c r="S212" i="2" s="1"/>
  <c r="Q208" i="2"/>
  <c r="S208" i="2" s="1"/>
  <c r="Q200" i="2"/>
  <c r="S200" i="2" s="1"/>
  <c r="Q196" i="2"/>
  <c r="S196" i="2" s="1"/>
  <c r="Q192" i="2"/>
  <c r="S192" i="2" s="1"/>
  <c r="Q184" i="2"/>
  <c r="S184" i="2" s="1"/>
  <c r="Q156" i="2"/>
  <c r="S156" i="2" s="1"/>
  <c r="Q136" i="2"/>
  <c r="S136" i="2" s="1"/>
  <c r="Q124" i="2"/>
  <c r="S124" i="2" s="1"/>
  <c r="Q120" i="2"/>
  <c r="S120" i="2" s="1"/>
  <c r="Q112" i="2"/>
  <c r="S112" i="2" s="1"/>
  <c r="Q84" i="2"/>
  <c r="S84" i="2" s="1"/>
  <c r="Q76" i="2"/>
  <c r="S76" i="2" s="1"/>
  <c r="Q60" i="2"/>
  <c r="S60" i="2" s="1"/>
  <c r="Q56" i="2"/>
  <c r="S56" i="2" s="1"/>
  <c r="Q44" i="2"/>
  <c r="S44" i="2" s="1"/>
  <c r="Q73" i="2"/>
  <c r="S73" i="2" s="1"/>
  <c r="Q79" i="2"/>
  <c r="S79" i="2" s="1"/>
  <c r="Q181" i="2"/>
  <c r="S181" i="2" s="1"/>
  <c r="Q27" i="2"/>
  <c r="S27" i="2" s="1"/>
  <c r="Q70" i="2"/>
  <c r="S70" i="2" s="1"/>
  <c r="Q109" i="2"/>
  <c r="S109" i="2" s="1"/>
  <c r="Q97" i="2"/>
  <c r="S97" i="2" s="1"/>
  <c r="Q5" i="2"/>
  <c r="S5" i="2" s="1"/>
  <c r="Q30" i="2"/>
  <c r="S30" i="2" s="1"/>
  <c r="Q278" i="2"/>
  <c r="S278" i="2" s="1"/>
  <c r="Q260" i="2"/>
  <c r="S260" i="2" s="1"/>
  <c r="Q242" i="2"/>
  <c r="S242" i="2" s="1"/>
  <c r="Q224" i="2"/>
  <c r="S224" i="2" s="1"/>
  <c r="Q188" i="2"/>
  <c r="S188" i="2" s="1"/>
  <c r="Q170" i="2"/>
  <c r="S170" i="2" s="1"/>
  <c r="Q152" i="2"/>
  <c r="S152" i="2" s="1"/>
  <c r="Q134" i="2"/>
  <c r="S134" i="2" s="1"/>
  <c r="Q98" i="2"/>
  <c r="S98" i="2" s="1"/>
  <c r="Q285" i="2"/>
  <c r="S285" i="2" s="1"/>
  <c r="Q267" i="2"/>
  <c r="S267" i="2" s="1"/>
  <c r="Q249" i="2"/>
  <c r="S249" i="2" s="1"/>
  <c r="Q231" i="2"/>
  <c r="S231" i="2" s="1"/>
  <c r="Q213" i="2"/>
  <c r="S213" i="2" s="1"/>
  <c r="Q195" i="2"/>
  <c r="S195" i="2" s="1"/>
  <c r="Q159" i="2"/>
  <c r="S159" i="2" s="1"/>
  <c r="Q141" i="2"/>
  <c r="S141" i="2" s="1"/>
  <c r="Q123" i="2"/>
  <c r="S123" i="2" s="1"/>
  <c r="Q105" i="2"/>
  <c r="S105" i="2" s="1"/>
  <c r="Q227" i="2"/>
  <c r="S227" i="2" s="1"/>
  <c r="Q209" i="2"/>
  <c r="S209" i="2" s="1"/>
  <c r="Q288" i="2"/>
  <c r="S288" i="2" s="1"/>
  <c r="Q270" i="2"/>
  <c r="S270" i="2" s="1"/>
  <c r="Q252" i="2"/>
  <c r="S252" i="2" s="1"/>
  <c r="Q234" i="2"/>
  <c r="S234" i="2" s="1"/>
  <c r="Q216" i="2"/>
  <c r="S216" i="2" s="1"/>
  <c r="Q198" i="2"/>
  <c r="S198" i="2" s="1"/>
  <c r="Q180" i="2"/>
  <c r="S180" i="2" s="1"/>
  <c r="Q108" i="2"/>
  <c r="S108" i="2" s="1"/>
  <c r="Q72" i="2"/>
  <c r="S72" i="2" s="1"/>
  <c r="Q284" i="2"/>
  <c r="S284" i="2" s="1"/>
  <c r="Q266" i="2"/>
  <c r="S266" i="2" s="1"/>
  <c r="Q248" i="2"/>
  <c r="S248" i="2" s="1"/>
  <c r="Q230" i="2"/>
  <c r="S230" i="2" s="1"/>
  <c r="Q158" i="2"/>
  <c r="S158" i="2" s="1"/>
  <c r="Q140" i="2"/>
  <c r="S140" i="2" s="1"/>
  <c r="Q122" i="2"/>
  <c r="S122" i="2" s="1"/>
  <c r="Q86" i="2"/>
  <c r="S86" i="2" s="1"/>
  <c r="Q291" i="2"/>
  <c r="S291" i="2" s="1"/>
  <c r="Q273" i="2"/>
  <c r="S273" i="2" s="1"/>
  <c r="Q255" i="2"/>
  <c r="S255" i="2" s="1"/>
  <c r="Q237" i="2"/>
  <c r="S237" i="2" s="1"/>
  <c r="Q219" i="2"/>
  <c r="S219" i="2" s="1"/>
  <c r="Q201" i="2"/>
  <c r="S201" i="2" s="1"/>
  <c r="Q183" i="2"/>
  <c r="S183" i="2" s="1"/>
  <c r="Q165" i="2"/>
  <c r="S165" i="2" s="1"/>
  <c r="Q129" i="2"/>
  <c r="S129" i="2" s="1"/>
  <c r="Q93" i="2"/>
  <c r="S93" i="2" s="1"/>
  <c r="Q75" i="2"/>
  <c r="S75" i="2" s="1"/>
  <c r="Q294" i="2"/>
  <c r="S294" i="2" s="1"/>
  <c r="Q276" i="2"/>
  <c r="S276" i="2" s="1"/>
  <c r="Q258" i="2"/>
  <c r="S258" i="2" s="1"/>
  <c r="Q240" i="2"/>
  <c r="S240" i="2" s="1"/>
  <c r="Q222" i="2"/>
  <c r="S222" i="2" s="1"/>
  <c r="Q204" i="2"/>
  <c r="S204" i="2" s="1"/>
  <c r="Q186" i="2"/>
  <c r="S186" i="2" s="1"/>
  <c r="Q168" i="2"/>
  <c r="S168" i="2" s="1"/>
  <c r="Q150" i="2"/>
  <c r="S150" i="2" s="1"/>
  <c r="Q92" i="2"/>
  <c r="S92" i="2" s="1"/>
  <c r="Q279" i="2"/>
  <c r="S279" i="2" s="1"/>
  <c r="Q261" i="2"/>
  <c r="S261" i="2" s="1"/>
  <c r="Q243" i="2"/>
  <c r="S243" i="2" s="1"/>
  <c r="Q225" i="2"/>
  <c r="S225" i="2" s="1"/>
  <c r="Q207" i="2"/>
  <c r="S207" i="2" s="1"/>
  <c r="Q189" i="2"/>
  <c r="S189" i="2" s="1"/>
  <c r="Q171" i="2"/>
  <c r="S171" i="2" s="1"/>
  <c r="Q153" i="2"/>
  <c r="S153" i="2" s="1"/>
  <c r="Q135" i="2"/>
  <c r="S135" i="2" s="1"/>
  <c r="Q99" i="2"/>
  <c r="S99" i="2" s="1"/>
  <c r="Q63" i="2"/>
  <c r="S63" i="2" s="1"/>
  <c r="Q293" i="2"/>
  <c r="S293" i="2" s="1"/>
  <c r="Q275" i="2"/>
  <c r="S275" i="2" s="1"/>
  <c r="Q257" i="2"/>
  <c r="S257" i="2" s="1"/>
  <c r="Q239" i="2"/>
  <c r="S239" i="2" s="1"/>
  <c r="Q221" i="2"/>
  <c r="S221" i="2" s="1"/>
  <c r="Q203" i="2"/>
  <c r="S203" i="2" s="1"/>
  <c r="Q185" i="2"/>
  <c r="S185" i="2" s="1"/>
  <c r="I51" i="2"/>
  <c r="G51" i="2"/>
  <c r="H51" i="2"/>
  <c r="Q110" i="2" l="1"/>
  <c r="S110" i="2" s="1"/>
  <c r="Q410" i="2"/>
  <c r="S410" i="2" s="1"/>
  <c r="Q355" i="2"/>
  <c r="S355" i="2" s="1"/>
  <c r="Q82" i="2"/>
  <c r="S82" i="2" s="1"/>
  <c r="Q49" i="2"/>
  <c r="S49" i="2" s="1"/>
  <c r="Q350" i="2"/>
  <c r="S350" i="2" s="1"/>
  <c r="Q351" i="2"/>
  <c r="S351" i="2" s="1"/>
  <c r="Q4" i="2"/>
  <c r="S4" i="2" s="1"/>
  <c r="I15" i="2" l="1"/>
  <c r="T4" i="2" l="1"/>
  <c r="W4" i="2" s="1"/>
  <c r="G3" i="4"/>
  <c r="E70" i="2"/>
  <c r="T8" i="2"/>
  <c r="T148" i="2"/>
  <c r="T423" i="2"/>
  <c r="T371" i="2"/>
  <c r="T323" i="2"/>
  <c r="T192" i="2"/>
  <c r="T208" i="2"/>
  <c r="T263" i="2"/>
  <c r="T85" i="2"/>
  <c r="T24" i="2"/>
  <c r="T422" i="2"/>
  <c r="T374" i="2"/>
  <c r="T326" i="2"/>
  <c r="T191" i="2"/>
  <c r="T226" i="2"/>
  <c r="T16" i="2"/>
  <c r="T214" i="2"/>
  <c r="T34" i="2"/>
  <c r="T393" i="2"/>
  <c r="T345" i="2"/>
  <c r="T297" i="2"/>
  <c r="T272" i="2"/>
  <c r="T154" i="2"/>
  <c r="T142" i="2"/>
  <c r="T380" i="2"/>
  <c r="T332" i="2"/>
  <c r="T197" i="2"/>
  <c r="T420" i="2"/>
  <c r="T133" i="2"/>
  <c r="T419" i="2"/>
  <c r="T367" i="2"/>
  <c r="T319" i="2"/>
  <c r="T125" i="2"/>
  <c r="T137" i="2"/>
  <c r="T259" i="2"/>
  <c r="T69" i="2"/>
  <c r="T22" i="2"/>
  <c r="T418" i="2"/>
  <c r="T370" i="2"/>
  <c r="T322" i="2"/>
  <c r="T187" i="2"/>
  <c r="T179" i="2"/>
  <c r="T33" i="2"/>
  <c r="T143" i="2"/>
  <c r="T26" i="2"/>
  <c r="T389" i="2"/>
  <c r="T341" i="2"/>
  <c r="T289" i="2"/>
  <c r="T269" i="2"/>
  <c r="T107" i="2"/>
  <c r="T138" i="2"/>
  <c r="T376" i="2"/>
  <c r="T328" i="2"/>
  <c r="T193" i="2"/>
  <c r="T244" i="2"/>
  <c r="T62" i="2"/>
  <c r="T407" i="2"/>
  <c r="T359" i="2"/>
  <c r="T311" i="2"/>
  <c r="T113" i="2"/>
  <c r="T19" i="2"/>
  <c r="T247" i="2"/>
  <c r="T428" i="2"/>
  <c r="T14" i="2"/>
  <c r="T410" i="2"/>
  <c r="T362" i="2"/>
  <c r="T314" i="2"/>
  <c r="T124" i="2"/>
  <c r="T167" i="2"/>
  <c r="T210" i="2"/>
  <c r="T64" i="2"/>
  <c r="T429" i="2"/>
  <c r="T381" i="2"/>
  <c r="T333" i="2"/>
  <c r="T277" i="2"/>
  <c r="T253" i="2"/>
  <c r="T95" i="2"/>
  <c r="T44" i="2"/>
  <c r="T368" i="2"/>
  <c r="T320" i="2"/>
  <c r="T118" i="2"/>
  <c r="T232" i="2"/>
  <c r="T51" i="2"/>
  <c r="T403" i="2"/>
  <c r="T355" i="2"/>
  <c r="T307" i="2"/>
  <c r="T73" i="2"/>
  <c r="T11" i="2"/>
  <c r="T235" i="2"/>
  <c r="T264" i="2"/>
  <c r="T10" i="2"/>
  <c r="T406" i="2"/>
  <c r="T358" i="2"/>
  <c r="T310" i="2"/>
  <c r="T120" i="2"/>
  <c r="T155" i="2"/>
  <c r="T139" i="2"/>
  <c r="T60" i="2"/>
  <c r="T425" i="2"/>
  <c r="T377" i="2"/>
  <c r="T329" i="2"/>
  <c r="T194" i="2"/>
  <c r="T245" i="2"/>
  <c r="T83" i="2"/>
  <c r="T424" i="2"/>
  <c r="T364" i="2"/>
  <c r="T316" i="2"/>
  <c r="T58" i="2"/>
  <c r="T184" i="2"/>
  <c r="T47" i="2"/>
  <c r="T399" i="2"/>
  <c r="T351" i="2"/>
  <c r="T303" i="2"/>
  <c r="T37" i="2"/>
  <c r="T40" i="2"/>
  <c r="T223" i="2"/>
  <c r="T215" i="2"/>
  <c r="T6" i="2"/>
  <c r="W6" i="2" s="1"/>
  <c r="T402" i="2"/>
  <c r="T354" i="2"/>
  <c r="T306" i="2"/>
  <c r="T57" i="2"/>
  <c r="T169" i="2"/>
  <c r="T23" i="2"/>
  <c r="T395" i="2"/>
  <c r="T347" i="2"/>
  <c r="T299" i="2"/>
  <c r="T256" i="2"/>
  <c r="T32" i="2"/>
  <c r="T172" i="2"/>
  <c r="T211" i="2"/>
  <c r="T39" i="2"/>
  <c r="T398" i="2"/>
  <c r="T350" i="2"/>
  <c r="T302" i="2"/>
  <c r="T29" i="2"/>
  <c r="T100" i="2"/>
  <c r="T67" i="2"/>
  <c r="T41" i="2"/>
  <c r="T417" i="2"/>
  <c r="T369" i="2"/>
  <c r="T321" i="2"/>
  <c r="T130" i="2"/>
  <c r="T233" i="2"/>
  <c r="T55" i="2"/>
  <c r="T404" i="2"/>
  <c r="T356" i="2"/>
  <c r="T308" i="2"/>
  <c r="T35" i="2"/>
  <c r="T400" i="2"/>
  <c r="T149" i="2"/>
  <c r="T15" i="2"/>
  <c r="T391" i="2"/>
  <c r="T343" i="2"/>
  <c r="T295" i="2"/>
  <c r="T236" i="2"/>
  <c r="T435" i="2"/>
  <c r="T160" i="2"/>
  <c r="T136" i="2"/>
  <c r="T394" i="2"/>
  <c r="T346" i="2"/>
  <c r="T298" i="2"/>
  <c r="T268" i="2"/>
  <c r="T88" i="2"/>
  <c r="T49" i="2"/>
  <c r="T21" i="2"/>
  <c r="T413" i="2"/>
  <c r="T365" i="2"/>
  <c r="T317" i="2"/>
  <c r="T119" i="2"/>
  <c r="T229" i="2"/>
  <c r="T25" i="2"/>
  <c r="T352" i="2"/>
  <c r="T304" i="2"/>
  <c r="T106" i="2"/>
  <c r="T7" i="2"/>
  <c r="W7" i="2" s="1"/>
  <c r="T387" i="2"/>
  <c r="T339" i="2"/>
  <c r="T287" i="2"/>
  <c r="T228" i="2"/>
  <c r="T427" i="2"/>
  <c r="T156" i="2"/>
  <c r="T65" i="2"/>
  <c r="T31" i="2"/>
  <c r="T390" i="2"/>
  <c r="T342" i="2"/>
  <c r="T286" i="2"/>
  <c r="T262" i="2"/>
  <c r="T84" i="2"/>
  <c r="T12" i="2"/>
  <c r="T17" i="2"/>
  <c r="T409" i="2"/>
  <c r="T361" i="2"/>
  <c r="T313" i="2"/>
  <c r="T91" i="2"/>
  <c r="T182" i="2"/>
  <c r="T161" i="2"/>
  <c r="T396" i="2"/>
  <c r="T348" i="2"/>
  <c r="T300" i="2"/>
  <c r="T212" i="2"/>
  <c r="T102" i="2"/>
  <c r="T36" i="2"/>
  <c r="T383" i="2"/>
  <c r="T335" i="2"/>
  <c r="T283" i="2"/>
  <c r="T173" i="2"/>
  <c r="T415" i="2"/>
  <c r="T112" i="2"/>
  <c r="T61" i="2"/>
  <c r="T434" i="2"/>
  <c r="T386" i="2"/>
  <c r="T338" i="2"/>
  <c r="T282" i="2"/>
  <c r="T254" i="2"/>
  <c r="T76" i="2"/>
  <c r="T416" i="2"/>
  <c r="T13" i="2"/>
  <c r="T405" i="2"/>
  <c r="T357" i="2"/>
  <c r="T309" i="2"/>
  <c r="T56" i="2"/>
  <c r="T178" i="2"/>
  <c r="T220" i="2"/>
  <c r="T392" i="2"/>
  <c r="T344" i="2"/>
  <c r="T296" i="2"/>
  <c r="T74" i="2"/>
  <c r="T28" i="2"/>
  <c r="T379" i="2"/>
  <c r="T331" i="2"/>
  <c r="T200" i="2"/>
  <c r="T94" i="2"/>
  <c r="T274" i="2"/>
  <c r="T101" i="2"/>
  <c r="T50" i="2"/>
  <c r="T430" i="2"/>
  <c r="T382" i="2"/>
  <c r="T334" i="2"/>
  <c r="T202" i="2"/>
  <c r="T246" i="2"/>
  <c r="T68" i="2"/>
  <c r="T250" i="2"/>
  <c r="T9" i="2"/>
  <c r="T401" i="2"/>
  <c r="T353" i="2"/>
  <c r="T305" i="2"/>
  <c r="T20" i="2"/>
  <c r="T174" i="2"/>
  <c r="T217" i="2"/>
  <c r="T388" i="2"/>
  <c r="T340" i="2"/>
  <c r="T292" i="2"/>
  <c r="T431" i="2"/>
  <c r="T375" i="2"/>
  <c r="T327" i="2"/>
  <c r="T196" i="2"/>
  <c r="T82" i="2"/>
  <c r="T271" i="2"/>
  <c r="T89" i="2"/>
  <c r="T426" i="2"/>
  <c r="T411" i="2"/>
  <c r="T330" i="2"/>
  <c r="T52" i="2"/>
  <c r="T190" i="2"/>
  <c r="T360" i="2"/>
  <c r="T121" i="2"/>
  <c r="T241" i="2"/>
  <c r="T238" i="2"/>
  <c r="T363" i="2"/>
  <c r="T318" i="2"/>
  <c r="T38" i="2"/>
  <c r="T432" i="2"/>
  <c r="T336" i="2"/>
  <c r="T315" i="2"/>
  <c r="T199" i="2"/>
  <c r="T433" i="2"/>
  <c r="T265" i="2"/>
  <c r="T324" i="2"/>
  <c r="T163" i="2"/>
  <c r="T397" i="2"/>
  <c r="T166" i="2"/>
  <c r="T54" i="2"/>
  <c r="T71" i="2"/>
  <c r="T46" i="2"/>
  <c r="T349" i="2"/>
  <c r="T205" i="2"/>
  <c r="T157" i="2"/>
  <c r="T59" i="2"/>
  <c r="T251" i="2"/>
  <c r="T175" i="2"/>
  <c r="T385" i="2"/>
  <c r="T103" i="2"/>
  <c r="T126" i="2"/>
  <c r="T53" i="2"/>
  <c r="T337" i="2"/>
  <c r="T414" i="2"/>
  <c r="T79" i="2"/>
  <c r="T325" i="2"/>
  <c r="T412" i="2"/>
  <c r="T408" i="2"/>
  <c r="T378" i="2"/>
  <c r="T218" i="2"/>
  <c r="T301" i="2"/>
  <c r="T384" i="2"/>
  <c r="T66" i="2"/>
  <c r="T366" i="2"/>
  <c r="T131" i="2"/>
  <c r="T281" i="2"/>
  <c r="T372" i="2"/>
  <c r="T421" i="2"/>
  <c r="T312" i="2"/>
  <c r="T43" i="2"/>
  <c r="T280" i="2"/>
  <c r="T151" i="2"/>
  <c r="T373" i="2"/>
  <c r="T18" i="2"/>
  <c r="T257" i="2"/>
  <c r="T267" i="2"/>
  <c r="T168" i="2"/>
  <c r="T92" i="2"/>
  <c r="T222" i="2"/>
  <c r="T145" i="2"/>
  <c r="T240" i="2"/>
  <c r="T239" i="2"/>
  <c r="T243" i="2"/>
  <c r="T162" i="2"/>
  <c r="T230" i="2"/>
  <c r="T252" i="2"/>
  <c r="T132" i="2"/>
  <c r="T123" i="2"/>
  <c r="T108" i="2"/>
  <c r="T234" i="2"/>
  <c r="T96" i="2"/>
  <c r="T30" i="2"/>
  <c r="T188" i="2"/>
  <c r="T171" i="2"/>
  <c r="T144" i="2"/>
  <c r="T78" i="2"/>
  <c r="T216" i="2"/>
  <c r="T164" i="2"/>
  <c r="T105" i="2"/>
  <c r="T221" i="2"/>
  <c r="T177" i="2"/>
  <c r="T276" i="2"/>
  <c r="T98" i="2"/>
  <c r="T158" i="2"/>
  <c r="T77" i="2"/>
  <c r="T227" i="2"/>
  <c r="T201" i="2"/>
  <c r="T224" i="2"/>
  <c r="T150" i="2"/>
  <c r="T87" i="2"/>
  <c r="T27" i="2"/>
  <c r="T189" i="2"/>
  <c r="T117" i="2"/>
  <c r="T275" i="2"/>
  <c r="T93" i="2"/>
  <c r="T114" i="2"/>
  <c r="T180" i="2"/>
  <c r="T204" i="2"/>
  <c r="T185" i="2"/>
  <c r="T207" i="2"/>
  <c r="T127" i="2"/>
  <c r="T97" i="2"/>
  <c r="T183" i="2"/>
  <c r="T153" i="2"/>
  <c r="T203" i="2"/>
  <c r="T104" i="2"/>
  <c r="T116" i="2"/>
  <c r="T209" i="2"/>
  <c r="T290" i="2"/>
  <c r="T176" i="2"/>
  <c r="T146" i="2"/>
  <c r="T75" i="2"/>
  <c r="T48" i="2"/>
  <c r="T279" i="2"/>
  <c r="T186" i="2"/>
  <c r="T70" i="2"/>
  <c r="T258" i="2"/>
  <c r="T291" i="2"/>
  <c r="T140" i="2"/>
  <c r="T165" i="2"/>
  <c r="T273" i="2"/>
  <c r="T237" i="2"/>
  <c r="T90" i="2"/>
  <c r="T134" i="2"/>
  <c r="T72" i="2"/>
  <c r="T170" i="2"/>
  <c r="T266" i="2"/>
  <c r="T5" i="2"/>
  <c r="W5" i="2" s="1"/>
  <c r="T81" i="2"/>
  <c r="T45" i="2"/>
  <c r="T270" i="2"/>
  <c r="T285" i="2"/>
  <c r="T110" i="2"/>
  <c r="T159" i="2"/>
  <c r="T231" i="2"/>
  <c r="T261" i="2"/>
  <c r="T152" i="2"/>
  <c r="T249" i="2"/>
  <c r="T294" i="2"/>
  <c r="T213" i="2"/>
  <c r="T129" i="2"/>
  <c r="T99" i="2"/>
  <c r="T135" i="2"/>
  <c r="T122" i="2"/>
  <c r="T181" i="2"/>
  <c r="T219" i="2"/>
  <c r="T278" i="2"/>
  <c r="T147" i="2"/>
  <c r="T115" i="2"/>
  <c r="T109" i="2"/>
  <c r="T111" i="2"/>
  <c r="T80" i="2"/>
  <c r="T42" i="2"/>
  <c r="T255" i="2"/>
  <c r="T198" i="2"/>
  <c r="T128" i="2"/>
  <c r="T284" i="2"/>
  <c r="T293" i="2"/>
  <c r="T225" i="2"/>
  <c r="T63" i="2"/>
  <c r="T288" i="2"/>
  <c r="T86" i="2"/>
  <c r="T248" i="2"/>
  <c r="T195" i="2"/>
  <c r="T141" i="2"/>
  <c r="T242" i="2"/>
  <c r="T260" i="2"/>
  <c r="T206" i="2"/>
  <c r="G4" i="4" l="1"/>
  <c r="H3" i="4"/>
  <c r="J12" i="2" s="1"/>
  <c r="W11" i="2"/>
  <c r="W17" i="2"/>
  <c r="W10" i="2"/>
  <c r="W13" i="2"/>
  <c r="W18" i="2"/>
  <c r="W12" i="2"/>
  <c r="W20" i="2"/>
  <c r="W16" i="2"/>
  <c r="W8" i="2"/>
  <c r="W22" i="2"/>
  <c r="W21" i="2"/>
  <c r="W14" i="2"/>
  <c r="W15" i="2"/>
  <c r="W19" i="2"/>
  <c r="W9" i="2"/>
  <c r="T436" i="2"/>
  <c r="I16" i="2" s="1"/>
  <c r="W23" i="2" l="1"/>
</calcChain>
</file>

<file path=xl/sharedStrings.xml><?xml version="1.0" encoding="utf-8"?>
<sst xmlns="http://schemas.openxmlformats.org/spreadsheetml/2006/main" count="1523" uniqueCount="75">
  <si>
    <t>Combo</t>
  </si>
  <si>
    <t>Pay</t>
  </si>
  <si>
    <t>Not multiplied</t>
  </si>
  <si>
    <t>7 7 7</t>
  </si>
  <si>
    <t>7B 7B 7B</t>
  </si>
  <si>
    <t>3B 3B 3B</t>
  </si>
  <si>
    <t>Any Three 7</t>
  </si>
  <si>
    <t>2B 2B 2B</t>
  </si>
  <si>
    <t>1B 1B 1B</t>
  </si>
  <si>
    <t>Any Three BAR</t>
  </si>
  <si>
    <t>7B</t>
  </si>
  <si>
    <t>3B</t>
  </si>
  <si>
    <t>2B</t>
  </si>
  <si>
    <t>1B</t>
  </si>
  <si>
    <t>-</t>
  </si>
  <si>
    <t>BW</t>
  </si>
  <si>
    <t>Reel 1</t>
    <phoneticPr fontId="1" type="noConversion"/>
  </si>
  <si>
    <t>Reel 2</t>
    <phoneticPr fontId="1" type="noConversion"/>
  </si>
  <si>
    <t>Reel 3</t>
    <phoneticPr fontId="1" type="noConversion"/>
  </si>
  <si>
    <t>2x</t>
    <phoneticPr fontId="1" type="noConversion"/>
  </si>
  <si>
    <t>5x</t>
    <phoneticPr fontId="1" type="noConversion"/>
  </si>
  <si>
    <t>4x</t>
    <phoneticPr fontId="1" type="noConversion"/>
  </si>
  <si>
    <t>3x</t>
    <phoneticPr fontId="1" type="noConversion"/>
  </si>
  <si>
    <t>combination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</si>
  <si>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</si>
  <si>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</si>
  <si>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</si>
  <si>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7B</t>
    <phoneticPr fontId="1" type="noConversion"/>
  </si>
  <si>
    <t>1B</t>
    <phoneticPr fontId="1" type="noConversion"/>
  </si>
  <si>
    <t>2B</t>
    <phoneticPr fontId="1" type="noConversion"/>
  </si>
  <si>
    <t>-</t>
    <phoneticPr fontId="1" type="noConversion"/>
  </si>
  <si>
    <t>BW</t>
    <phoneticPr fontId="1" type="noConversion"/>
  </si>
  <si>
    <t>3B</t>
    <phoneticPr fontId="1" type="noConversion"/>
  </si>
  <si>
    <t>5x</t>
  </si>
  <si>
    <t>4x</t>
  </si>
  <si>
    <t>2x 5x 2x</t>
  </si>
  <si>
    <t>One 2x one 5x</t>
  </si>
  <si>
    <t>Any One 5x</t>
  </si>
  <si>
    <t>3x</t>
  </si>
  <si>
    <t>2x 4x 2x</t>
  </si>
  <si>
    <t>2x</t>
  </si>
  <si>
    <t>2x 3x 2x</t>
  </si>
  <si>
    <t>2x 2x 2x</t>
  </si>
  <si>
    <t>One 2x one 4x</t>
  </si>
  <si>
    <t>One 2x one 3x</t>
  </si>
  <si>
    <t>Two 2x</t>
  </si>
  <si>
    <t>Any One 4x</t>
  </si>
  <si>
    <t>Any One 3x</t>
  </si>
  <si>
    <t>Any One 2x</t>
  </si>
  <si>
    <t>Any One 3x</t>
    <phoneticPr fontId="1" type="noConversion"/>
  </si>
  <si>
    <t>Any One 2x</t>
    <phoneticPr fontId="1" type="noConversion"/>
  </si>
  <si>
    <t>Hits</t>
    <phoneticPr fontId="1" type="noConversion"/>
  </si>
  <si>
    <t>Pay</t>
    <phoneticPr fontId="1" type="noConversion"/>
  </si>
  <si>
    <t>Total Pay</t>
    <phoneticPr fontId="1" type="noConversion"/>
  </si>
  <si>
    <t>Value</t>
    <phoneticPr fontId="1" type="noConversion"/>
  </si>
  <si>
    <t>Weight</t>
    <phoneticPr fontId="1" type="noConversion"/>
  </si>
  <si>
    <t>index</t>
    <phoneticPr fontId="1" type="noConversion"/>
  </si>
  <si>
    <t>7 7 7</t>
    <phoneticPr fontId="1" type="noConversion"/>
  </si>
  <si>
    <t>Wild2x5x2x</t>
  </si>
  <si>
    <t>Wild2x4x2x</t>
  </si>
  <si>
    <t>Wild2x3x2x</t>
  </si>
  <si>
    <t>Wild2x2x2x</t>
  </si>
  <si>
    <t>Three7</t>
  </si>
  <si>
    <t>Three7Bar</t>
  </si>
  <si>
    <t>Three3Bar</t>
  </si>
  <si>
    <t>AnyThree7</t>
  </si>
  <si>
    <t>One2xOne5x</t>
  </si>
  <si>
    <t>One2xOne4x</t>
  </si>
  <si>
    <t>One2xOne3x</t>
  </si>
  <si>
    <t>Three1Bar</t>
  </si>
  <si>
    <t>Two2x</t>
  </si>
  <si>
    <t>AnyOne5x</t>
  </si>
  <si>
    <t>AnyOne4x</t>
  </si>
  <si>
    <t>AnyOne3x</t>
  </si>
  <si>
    <t>AnyOne2x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</si>
</sst>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000000_-;\-* #,##0.00000000_-;_-* &quot;-&quot;_-;_-@_-"/>
    <numFmt numFmtId="180" formatCode="_-* #,##0.0000_-;\-* #,##0.0000_-;_-* &quot;-&quot;_-;_-@_-"/>
    <numFmt numFmtId="185" formatCode="_-* #,##0.000000_-;\-* #,##0.00000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0" xfId="1" applyNumberFormat="1" applyFont="1">
      <alignment vertic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76" fontId="3" fillId="0" borderId="0" xfId="1" applyNumberFormat="1" applyFont="1" applyAlignment="1">
      <alignment horizontal="center" vertical="center"/>
    </xf>
    <xf numFmtId="41" fontId="8" fillId="0" borderId="1" xfId="1" applyFont="1" applyBorder="1" applyAlignment="1">
      <alignment horizontal="center" vertical="center"/>
    </xf>
    <xf numFmtId="41" fontId="3" fillId="0" borderId="0" xfId="1" applyFont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1" fontId="3" fillId="0" borderId="0" xfId="1" applyFont="1" applyAlignment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76" fontId="3" fillId="0" borderId="8" xfId="1" applyNumberFormat="1" applyFont="1" applyBorder="1">
      <alignment vertical="center"/>
    </xf>
    <xf numFmtId="0" fontId="3" fillId="0" borderId="9" xfId="1" applyNumberFormat="1" applyFont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176" fontId="3" fillId="0" borderId="9" xfId="1" applyNumberFormat="1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3" fillId="0" borderId="0" xfId="1" applyFont="1" applyBorder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176" fontId="3" fillId="0" borderId="9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3" fontId="3" fillId="0" borderId="0" xfId="0" applyNumberFormat="1" applyFont="1">
      <alignment vertical="center"/>
    </xf>
    <xf numFmtId="180" fontId="3" fillId="0" borderId="0" xfId="1" applyNumberFormat="1" applyFont="1">
      <alignment vertical="center"/>
    </xf>
    <xf numFmtId="9" fontId="3" fillId="0" borderId="0" xfId="2" applyFont="1" applyAlignment="1">
      <alignment horizontal="center" vertical="center"/>
    </xf>
    <xf numFmtId="185" fontId="3" fillId="0" borderId="0" xfId="1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2D4B-0024-4AB3-A684-270A8B695101}">
  <dimension ref="A9:F23"/>
  <sheetViews>
    <sheetView workbookViewId="0">
      <selection activeCell="H13" sqref="H13"/>
    </sheetView>
  </sheetViews>
  <sheetFormatPr defaultRowHeight="16.5" x14ac:dyDescent="0.3"/>
  <sheetData>
    <row r="9" spans="1:6" x14ac:dyDescent="0.25">
      <c r="A9" s="1"/>
      <c r="E9" s="1"/>
      <c r="F9" s="1"/>
    </row>
    <row r="10" spans="1:6" x14ac:dyDescent="0.25">
      <c r="E10" s="1"/>
      <c r="F10" s="1"/>
    </row>
    <row r="14" spans="1:6" x14ac:dyDescent="0.25">
      <c r="A14" s="1"/>
      <c r="B14" s="1"/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3">
      <c r="A23" s="1"/>
      <c r="B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5DDB-B01B-499B-BB59-D7496FBF157C}">
  <dimension ref="B2:D21"/>
  <sheetViews>
    <sheetView workbookViewId="0"/>
  </sheetViews>
  <sheetFormatPr defaultRowHeight="16.5" x14ac:dyDescent="0.3"/>
  <cols>
    <col min="2" max="2" width="14.75" bestFit="1" customWidth="1"/>
    <col min="3" max="3" width="5.5" bestFit="1" customWidth="1"/>
    <col min="4" max="4" width="16.25" bestFit="1" customWidth="1"/>
  </cols>
  <sheetData>
    <row r="2" spans="2:4" ht="17.25" x14ac:dyDescent="0.3">
      <c r="B2" s="15" t="s">
        <v>0</v>
      </c>
      <c r="C2" s="15" t="s">
        <v>1</v>
      </c>
      <c r="D2" s="15" t="s">
        <v>2</v>
      </c>
    </row>
    <row r="3" spans="2:4" x14ac:dyDescent="0.3">
      <c r="B3" s="8" t="s">
        <v>35</v>
      </c>
      <c r="C3" s="8">
        <v>3000</v>
      </c>
      <c r="D3" s="25" t="s">
        <v>2</v>
      </c>
    </row>
    <row r="4" spans="2:4" x14ac:dyDescent="0.3">
      <c r="B4" s="8" t="s">
        <v>39</v>
      </c>
      <c r="C4" s="8">
        <v>2000</v>
      </c>
      <c r="D4" s="25" t="s">
        <v>2</v>
      </c>
    </row>
    <row r="5" spans="2:4" x14ac:dyDescent="0.3">
      <c r="B5" s="8" t="s">
        <v>41</v>
      </c>
      <c r="C5" s="8">
        <v>1500</v>
      </c>
      <c r="D5" s="8" t="s">
        <v>2</v>
      </c>
    </row>
    <row r="6" spans="2:4" x14ac:dyDescent="0.3">
      <c r="B6" s="8" t="s">
        <v>42</v>
      </c>
      <c r="C6" s="8">
        <v>1000</v>
      </c>
      <c r="D6" s="8" t="s">
        <v>2</v>
      </c>
    </row>
    <row r="7" spans="2:4" x14ac:dyDescent="0.3">
      <c r="B7" s="8" t="s">
        <v>3</v>
      </c>
      <c r="C7" s="8">
        <v>50</v>
      </c>
      <c r="D7" s="8"/>
    </row>
    <row r="8" spans="2:4" x14ac:dyDescent="0.3">
      <c r="B8" s="8" t="s">
        <v>4</v>
      </c>
      <c r="C8" s="8">
        <v>40</v>
      </c>
      <c r="D8" s="8"/>
    </row>
    <row r="9" spans="2:4" x14ac:dyDescent="0.3">
      <c r="B9" s="8" t="s">
        <v>5</v>
      </c>
      <c r="C9" s="8">
        <v>30</v>
      </c>
      <c r="D9" s="8"/>
    </row>
    <row r="10" spans="2:4" x14ac:dyDescent="0.3">
      <c r="B10" s="8" t="s">
        <v>6</v>
      </c>
      <c r="C10" s="8">
        <v>25</v>
      </c>
      <c r="D10" s="8"/>
    </row>
    <row r="11" spans="2:4" x14ac:dyDescent="0.3">
      <c r="B11" s="8" t="s">
        <v>7</v>
      </c>
      <c r="C11" s="8">
        <v>20</v>
      </c>
      <c r="D11" s="8"/>
    </row>
    <row r="12" spans="2:4" x14ac:dyDescent="0.3">
      <c r="B12" s="8" t="s">
        <v>36</v>
      </c>
      <c r="C12" s="8">
        <v>20</v>
      </c>
      <c r="D12" s="8" t="s">
        <v>2</v>
      </c>
    </row>
    <row r="13" spans="2:4" x14ac:dyDescent="0.3">
      <c r="B13" s="8" t="s">
        <v>43</v>
      </c>
      <c r="C13" s="8">
        <v>16</v>
      </c>
      <c r="D13" s="8" t="s">
        <v>2</v>
      </c>
    </row>
    <row r="14" spans="2:4" x14ac:dyDescent="0.3">
      <c r="B14" s="8" t="s">
        <v>44</v>
      </c>
      <c r="C14" s="8">
        <v>12</v>
      </c>
      <c r="D14" s="8" t="s">
        <v>2</v>
      </c>
    </row>
    <row r="15" spans="2:4" x14ac:dyDescent="0.3">
      <c r="B15" s="8" t="s">
        <v>8</v>
      </c>
      <c r="C15" s="8">
        <v>10</v>
      </c>
      <c r="D15" s="8"/>
    </row>
    <row r="16" spans="2:4" x14ac:dyDescent="0.3">
      <c r="B16" s="8" t="s">
        <v>45</v>
      </c>
      <c r="C16" s="8">
        <v>8</v>
      </c>
      <c r="D16" s="8" t="s">
        <v>2</v>
      </c>
    </row>
    <row r="17" spans="2:4" x14ac:dyDescent="0.3">
      <c r="B17" s="8" t="s">
        <v>9</v>
      </c>
      <c r="C17" s="8">
        <v>5</v>
      </c>
      <c r="D17" s="8"/>
    </row>
    <row r="18" spans="2:4" x14ac:dyDescent="0.3">
      <c r="B18" s="8" t="s">
        <v>37</v>
      </c>
      <c r="C18" s="8">
        <v>5</v>
      </c>
      <c r="D18" s="8" t="s">
        <v>2</v>
      </c>
    </row>
    <row r="19" spans="2:4" x14ac:dyDescent="0.3">
      <c r="B19" s="8" t="s">
        <v>46</v>
      </c>
      <c r="C19" s="8">
        <v>4</v>
      </c>
      <c r="D19" s="8" t="s">
        <v>2</v>
      </c>
    </row>
    <row r="20" spans="2:4" x14ac:dyDescent="0.3">
      <c r="B20" s="8" t="s">
        <v>47</v>
      </c>
      <c r="C20" s="8">
        <v>3</v>
      </c>
      <c r="D20" s="8" t="s">
        <v>2</v>
      </c>
    </row>
    <row r="21" spans="2:4" x14ac:dyDescent="0.3">
      <c r="B21" s="8" t="s">
        <v>48</v>
      </c>
      <c r="C21" s="8">
        <v>2</v>
      </c>
      <c r="D21" s="8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86CA-F4E2-4AE3-B3C0-52375E4D7DE2}">
  <dimension ref="A2:AK454"/>
  <sheetViews>
    <sheetView zoomScaleNormal="100" workbookViewId="0">
      <selection activeCell="J12" sqref="J12"/>
    </sheetView>
  </sheetViews>
  <sheetFormatPr defaultRowHeight="16.5" x14ac:dyDescent="0.3"/>
  <cols>
    <col min="1" max="1" width="9" style="3"/>
    <col min="2" max="4" width="9" style="5"/>
    <col min="5" max="5" width="11.625" style="3" bestFit="1" customWidth="1"/>
    <col min="6" max="6" width="13.375" style="3" bestFit="1" customWidth="1"/>
    <col min="7" max="7" width="9" style="3"/>
    <col min="8" max="8" width="16.25" style="3" bestFit="1" customWidth="1"/>
    <col min="9" max="9" width="12.625" style="3" bestFit="1" customWidth="1"/>
    <col min="10" max="10" width="15.5" style="6" customWidth="1"/>
    <col min="11" max="11" width="12.625" style="27" bestFit="1" customWidth="1"/>
    <col min="12" max="13" width="9" style="27"/>
    <col min="14" max="14" width="9" style="22"/>
    <col min="15" max="15" width="9" style="5"/>
    <col min="16" max="16" width="9" style="21"/>
    <col min="17" max="18" width="9" style="5"/>
    <col min="19" max="19" width="13.5" style="18" bestFit="1" customWidth="1"/>
    <col min="20" max="20" width="13.125" style="5" bestFit="1" customWidth="1"/>
    <col min="21" max="21" width="13.125" style="5" customWidth="1"/>
    <col min="22" max="22" width="14.875" style="3" customWidth="1"/>
    <col min="23" max="23" width="12.625" style="3" bestFit="1" customWidth="1"/>
    <col min="24" max="24" width="10.375" style="3" bestFit="1" customWidth="1"/>
    <col min="25" max="25" width="9" style="3"/>
    <col min="26" max="26" width="12.75" style="3" bestFit="1" customWidth="1"/>
    <col min="27" max="27" width="10.25" style="3" bestFit="1" customWidth="1"/>
    <col min="28" max="28" width="8.5" style="3" bestFit="1" customWidth="1"/>
    <col min="29" max="29" width="9" style="3"/>
    <col min="30" max="30" width="12.75" style="3" bestFit="1" customWidth="1"/>
    <col min="31" max="31" width="10.25" style="3" bestFit="1" customWidth="1"/>
    <col min="32" max="32" width="8.5" style="3" bestFit="1" customWidth="1"/>
    <col min="33" max="33" width="4.375" style="3" bestFit="1" customWidth="1"/>
    <col min="34" max="16384" width="9" style="3"/>
  </cols>
  <sheetData>
    <row r="2" spans="1:23" x14ac:dyDescent="0.3">
      <c r="A2" s="3" t="s">
        <v>56</v>
      </c>
      <c r="B2" s="5" t="s">
        <v>16</v>
      </c>
      <c r="C2" s="5" t="s">
        <v>17</v>
      </c>
      <c r="D2" s="5" t="s">
        <v>18</v>
      </c>
      <c r="F2" s="2"/>
      <c r="G2" s="2" t="s">
        <v>16</v>
      </c>
      <c r="H2" s="2" t="s">
        <v>17</v>
      </c>
      <c r="I2" s="2" t="s">
        <v>18</v>
      </c>
      <c r="K2" s="36" t="s">
        <v>23</v>
      </c>
      <c r="L2" s="36"/>
      <c r="M2" s="36"/>
      <c r="N2" s="14" t="s">
        <v>16</v>
      </c>
      <c r="O2" s="14" t="s">
        <v>17</v>
      </c>
      <c r="P2" s="14" t="s">
        <v>18</v>
      </c>
      <c r="Q2" s="20" t="s">
        <v>51</v>
      </c>
      <c r="R2" s="14" t="s">
        <v>52</v>
      </c>
      <c r="S2" s="17" t="s">
        <v>53</v>
      </c>
      <c r="T2" s="14"/>
      <c r="U2" s="14"/>
    </row>
    <row r="3" spans="1:23" ht="17.25" x14ac:dyDescent="0.3">
      <c r="A3" s="3">
        <v>1</v>
      </c>
      <c r="B3" s="5" t="s">
        <v>19</v>
      </c>
      <c r="C3" s="5" t="s">
        <v>20</v>
      </c>
      <c r="D3" s="5" t="s">
        <v>19</v>
      </c>
      <c r="F3" s="4" t="s">
        <v>33</v>
      </c>
      <c r="G3" s="2">
        <f>COUNTIF($B$3:$B$65, F3)</f>
        <v>0</v>
      </c>
      <c r="H3" s="2">
        <f>COUNTIF($C$3:$C$65, F3)</f>
        <v>1</v>
      </c>
      <c r="I3" s="2">
        <f>COUNTIF($D$3:$D$65, F3)</f>
        <v>0</v>
      </c>
    </row>
    <row r="4" spans="1:23" ht="17.25" x14ac:dyDescent="0.3">
      <c r="A4" s="3">
        <v>2</v>
      </c>
      <c r="B4" s="5" t="s">
        <v>30</v>
      </c>
      <c r="C4" s="5" t="s">
        <v>21</v>
      </c>
      <c r="D4" s="5" t="s">
        <v>30</v>
      </c>
      <c r="F4" s="4" t="s">
        <v>34</v>
      </c>
      <c r="G4" s="2">
        <f t="shared" ref="G4:G14" si="0">COUNTIF($B$3:$B$65, F4)</f>
        <v>0</v>
      </c>
      <c r="H4" s="2">
        <f t="shared" ref="H4:H14" si="1">COUNTIF($C$3:$C$65, F4)</f>
        <v>1</v>
      </c>
      <c r="I4" s="2">
        <f t="shared" ref="I4:I14" si="2">COUNTIF($D$3:$D$65, F4)</f>
        <v>0</v>
      </c>
      <c r="J4" s="19" t="s">
        <v>35</v>
      </c>
      <c r="K4" s="27" t="s">
        <v>40</v>
      </c>
      <c r="L4" s="27" t="s">
        <v>33</v>
      </c>
      <c r="M4" s="27" t="s">
        <v>40</v>
      </c>
      <c r="N4" s="22">
        <f xml:space="preserve"> SUMIF($F$3:$F$13,K4, $G$3:$G$13)</f>
        <v>1</v>
      </c>
      <c r="O4" s="37">
        <f xml:space="preserve"> SUMIF($F$3:$F$13,L4, $H$3:$H$13)</f>
        <v>1</v>
      </c>
      <c r="P4" s="21">
        <f xml:space="preserve"> SUMIF($F$3:$F$13,M4, $I$3:$I$13)</f>
        <v>1</v>
      </c>
      <c r="Q4" s="37">
        <f>PRODUCT(N4:P4)</f>
        <v>1</v>
      </c>
      <c r="R4" s="27">
        <v>3000</v>
      </c>
      <c r="S4" s="38">
        <f>Q4*R4</f>
        <v>3000</v>
      </c>
      <c r="T4" s="39">
        <f>S4/$I$15</f>
        <v>1.6680901035550336E-3</v>
      </c>
      <c r="U4" s="16"/>
      <c r="V4" s="45" t="s">
        <v>35</v>
      </c>
      <c r="W4" s="24">
        <f>T4</f>
        <v>1.6680901035550336E-3</v>
      </c>
    </row>
    <row r="5" spans="1:23" ht="17.25" x14ac:dyDescent="0.3">
      <c r="A5" s="3">
        <v>3</v>
      </c>
      <c r="B5" s="5" t="s">
        <v>28</v>
      </c>
      <c r="C5" s="5" t="s">
        <v>22</v>
      </c>
      <c r="D5" s="5">
        <v>7</v>
      </c>
      <c r="F5" s="4" t="s">
        <v>38</v>
      </c>
      <c r="G5" s="2">
        <f t="shared" si="0"/>
        <v>0</v>
      </c>
      <c r="H5" s="2">
        <f t="shared" si="1"/>
        <v>1</v>
      </c>
      <c r="I5" s="2">
        <f t="shared" si="2"/>
        <v>0</v>
      </c>
      <c r="J5" s="19" t="s">
        <v>39</v>
      </c>
      <c r="K5" s="27" t="s">
        <v>40</v>
      </c>
      <c r="L5" s="27" t="s">
        <v>34</v>
      </c>
      <c r="M5" s="27" t="s">
        <v>40</v>
      </c>
      <c r="N5" s="22">
        <f t="shared" ref="N5:N23" si="3" xml:space="preserve"> SUMIF($F$3:$F$13,K5, $G$3:$G$13)</f>
        <v>1</v>
      </c>
      <c r="O5" s="37">
        <f t="shared" ref="O5:O23" si="4" xml:space="preserve"> SUMIF($F$3:$F$13,L5, $H$3:$H$13)</f>
        <v>1</v>
      </c>
      <c r="P5" s="21">
        <f t="shared" ref="P5:P23" si="5" xml:space="preserve"> SUMIF($F$3:$F$13,M5, $I$3:$I$13)</f>
        <v>1</v>
      </c>
      <c r="Q5" s="37">
        <f t="shared" ref="Q5:Q23" si="6">PRODUCT(N5:P5)</f>
        <v>1</v>
      </c>
      <c r="R5" s="27">
        <v>2000</v>
      </c>
      <c r="S5" s="38">
        <f t="shared" ref="S5:S68" si="7">Q5*R5</f>
        <v>2000</v>
      </c>
      <c r="T5" s="39">
        <f t="shared" ref="T5:T68" si="8">S5/$I$15</f>
        <v>1.1120600690366891E-3</v>
      </c>
      <c r="U5" s="16"/>
      <c r="V5" s="45" t="s">
        <v>39</v>
      </c>
      <c r="W5" s="24">
        <f>T5</f>
        <v>1.1120600690366891E-3</v>
      </c>
    </row>
    <row r="6" spans="1:23" ht="17.25" x14ac:dyDescent="0.3">
      <c r="A6" s="3">
        <v>4</v>
      </c>
      <c r="B6" s="5" t="s">
        <v>30</v>
      </c>
      <c r="C6" s="5" t="s">
        <v>19</v>
      </c>
      <c r="D6" s="5" t="s">
        <v>30</v>
      </c>
      <c r="F6" s="4" t="s">
        <v>40</v>
      </c>
      <c r="G6" s="2">
        <v>1</v>
      </c>
      <c r="H6" s="2">
        <f t="shared" si="1"/>
        <v>1</v>
      </c>
      <c r="I6" s="2">
        <v>1</v>
      </c>
      <c r="J6" s="19" t="s">
        <v>41</v>
      </c>
      <c r="K6" s="27" t="s">
        <v>40</v>
      </c>
      <c r="L6" s="27" t="s">
        <v>38</v>
      </c>
      <c r="M6" s="27" t="s">
        <v>40</v>
      </c>
      <c r="N6" s="22">
        <f t="shared" si="3"/>
        <v>1</v>
      </c>
      <c r="O6" s="37">
        <f t="shared" si="4"/>
        <v>1</v>
      </c>
      <c r="P6" s="21">
        <f t="shared" si="5"/>
        <v>1</v>
      </c>
      <c r="Q6" s="37">
        <f t="shared" si="6"/>
        <v>1</v>
      </c>
      <c r="R6" s="27">
        <v>1500</v>
      </c>
      <c r="S6" s="38">
        <f t="shared" si="7"/>
        <v>1500</v>
      </c>
      <c r="T6" s="39">
        <f t="shared" si="8"/>
        <v>8.3404505177751679E-4</v>
      </c>
      <c r="U6" s="16"/>
      <c r="V6" s="45" t="s">
        <v>41</v>
      </c>
      <c r="W6" s="24">
        <f>T6</f>
        <v>8.3404505177751679E-4</v>
      </c>
    </row>
    <row r="7" spans="1:23" ht="17.25" x14ac:dyDescent="0.3">
      <c r="A7" s="3">
        <v>5</v>
      </c>
      <c r="B7" s="5" t="s">
        <v>29</v>
      </c>
      <c r="C7" s="5" t="s">
        <v>30</v>
      </c>
      <c r="D7" s="5" t="s">
        <v>27</v>
      </c>
      <c r="F7" s="4">
        <v>7</v>
      </c>
      <c r="G7" s="2">
        <v>10</v>
      </c>
      <c r="H7" s="2">
        <v>11</v>
      </c>
      <c r="I7" s="2">
        <v>10</v>
      </c>
      <c r="J7" s="19" t="s">
        <v>42</v>
      </c>
      <c r="K7" s="30" t="s">
        <v>40</v>
      </c>
      <c r="L7" s="30" t="s">
        <v>40</v>
      </c>
      <c r="M7" s="30" t="s">
        <v>40</v>
      </c>
      <c r="N7" s="40">
        <f t="shared" si="3"/>
        <v>1</v>
      </c>
      <c r="O7" s="41">
        <f t="shared" si="4"/>
        <v>1</v>
      </c>
      <c r="P7" s="42">
        <f t="shared" si="5"/>
        <v>1</v>
      </c>
      <c r="Q7" s="41">
        <f t="shared" si="6"/>
        <v>1</v>
      </c>
      <c r="R7" s="30">
        <v>1000</v>
      </c>
      <c r="S7" s="43">
        <f t="shared" si="7"/>
        <v>1000</v>
      </c>
      <c r="T7" s="44">
        <f t="shared" si="8"/>
        <v>5.5603003451834456E-4</v>
      </c>
      <c r="U7" s="16"/>
      <c r="V7" s="45" t="s">
        <v>42</v>
      </c>
      <c r="W7" s="24">
        <f>T7</f>
        <v>5.5603003451834456E-4</v>
      </c>
    </row>
    <row r="8" spans="1:23" ht="17.25" x14ac:dyDescent="0.3">
      <c r="A8" s="3">
        <v>6</v>
      </c>
      <c r="B8" s="5" t="s">
        <v>30</v>
      </c>
      <c r="C8" s="5" t="s">
        <v>29</v>
      </c>
      <c r="D8" s="5" t="s">
        <v>30</v>
      </c>
      <c r="F8" s="4" t="s">
        <v>10</v>
      </c>
      <c r="G8" s="2">
        <v>9</v>
      </c>
      <c r="H8" s="2">
        <v>11</v>
      </c>
      <c r="I8" s="2">
        <v>10</v>
      </c>
      <c r="J8" s="28" t="s">
        <v>57</v>
      </c>
      <c r="K8" s="27">
        <v>7</v>
      </c>
      <c r="L8" s="27">
        <v>7</v>
      </c>
      <c r="M8" s="27">
        <v>7</v>
      </c>
      <c r="N8" s="22">
        <f t="shared" si="3"/>
        <v>10</v>
      </c>
      <c r="O8" s="5">
        <f t="shared" si="4"/>
        <v>11</v>
      </c>
      <c r="P8" s="21">
        <f t="shared" si="5"/>
        <v>10</v>
      </c>
      <c r="Q8" s="5">
        <f t="shared" si="6"/>
        <v>1100</v>
      </c>
      <c r="R8" s="27">
        <v>50</v>
      </c>
      <c r="S8" s="18">
        <f t="shared" si="7"/>
        <v>55000</v>
      </c>
      <c r="T8" s="16">
        <f t="shared" si="8"/>
        <v>3.0581651898508949E-2</v>
      </c>
      <c r="U8" s="16"/>
      <c r="V8" s="46" t="s">
        <v>3</v>
      </c>
      <c r="W8" s="24">
        <f>SUM(T8:T23)</f>
        <v>9.8528522116650655E-2</v>
      </c>
    </row>
    <row r="9" spans="1:23" ht="17.25" x14ac:dyDescent="0.3">
      <c r="A9" s="3">
        <v>7</v>
      </c>
      <c r="B9" s="5" t="s">
        <v>29</v>
      </c>
      <c r="C9" s="5" t="s">
        <v>30</v>
      </c>
      <c r="D9" s="5" t="s">
        <v>32</v>
      </c>
      <c r="F9" s="4" t="s">
        <v>11</v>
      </c>
      <c r="G9" s="2">
        <v>10</v>
      </c>
      <c r="H9" s="2">
        <v>11</v>
      </c>
      <c r="I9" s="2">
        <v>10</v>
      </c>
      <c r="K9" s="27">
        <v>7</v>
      </c>
      <c r="L9" s="27">
        <v>7</v>
      </c>
      <c r="M9" s="27" t="s">
        <v>40</v>
      </c>
      <c r="N9" s="22">
        <f t="shared" si="3"/>
        <v>10</v>
      </c>
      <c r="O9" s="5">
        <f t="shared" si="4"/>
        <v>11</v>
      </c>
      <c r="P9" s="21">
        <f t="shared" si="5"/>
        <v>1</v>
      </c>
      <c r="Q9" s="5">
        <f t="shared" si="6"/>
        <v>110</v>
      </c>
      <c r="R9" s="27">
        <v>100</v>
      </c>
      <c r="S9" s="18">
        <f t="shared" si="7"/>
        <v>11000</v>
      </c>
      <c r="T9" s="16">
        <f t="shared" si="8"/>
        <v>6.1163303797017897E-3</v>
      </c>
      <c r="U9" s="16"/>
      <c r="V9" s="46" t="s">
        <v>4</v>
      </c>
      <c r="W9" s="24">
        <f>SUM(T24:T39)</f>
        <v>3.6609017472687799E-2</v>
      </c>
    </row>
    <row r="10" spans="1:23" ht="17.25" x14ac:dyDescent="0.3">
      <c r="A10" s="3">
        <v>8</v>
      </c>
      <c r="B10" s="5" t="s">
        <v>30</v>
      </c>
      <c r="C10" s="5" t="s">
        <v>28</v>
      </c>
      <c r="D10" s="5" t="s">
        <v>30</v>
      </c>
      <c r="F10" s="4" t="s">
        <v>12</v>
      </c>
      <c r="G10" s="2">
        <v>10</v>
      </c>
      <c r="H10" s="2">
        <v>11</v>
      </c>
      <c r="I10" s="2">
        <v>10</v>
      </c>
      <c r="K10" s="27">
        <v>7</v>
      </c>
      <c r="L10" s="27" t="s">
        <v>33</v>
      </c>
      <c r="M10" s="27">
        <v>7</v>
      </c>
      <c r="N10" s="22">
        <f t="shared" si="3"/>
        <v>10</v>
      </c>
      <c r="O10" s="5">
        <f t="shared" si="4"/>
        <v>1</v>
      </c>
      <c r="P10" s="21">
        <f t="shared" si="5"/>
        <v>10</v>
      </c>
      <c r="Q10" s="5">
        <f t="shared" si="6"/>
        <v>100</v>
      </c>
      <c r="R10" s="27">
        <v>250</v>
      </c>
      <c r="S10" s="18">
        <f t="shared" si="7"/>
        <v>25000</v>
      </c>
      <c r="T10" s="16">
        <f t="shared" si="8"/>
        <v>1.3900750862958614E-2</v>
      </c>
      <c r="U10" s="16"/>
      <c r="V10" s="46" t="s">
        <v>5</v>
      </c>
      <c r="W10" s="24">
        <f>SUM(T40:T55)</f>
        <v>5.9117113269990404E-2</v>
      </c>
    </row>
    <row r="11" spans="1:23" ht="17.25" x14ac:dyDescent="0.3">
      <c r="A11" s="3">
        <v>9</v>
      </c>
      <c r="B11" s="5" t="s">
        <v>29</v>
      </c>
      <c r="C11" s="5" t="s">
        <v>30</v>
      </c>
      <c r="D11" s="5" t="s">
        <v>28</v>
      </c>
      <c r="F11" s="4" t="s">
        <v>13</v>
      </c>
      <c r="G11" s="2">
        <v>10</v>
      </c>
      <c r="H11" s="2">
        <v>11</v>
      </c>
      <c r="I11" s="2">
        <v>9</v>
      </c>
      <c r="K11" s="27">
        <v>7</v>
      </c>
      <c r="L11" s="27" t="s">
        <v>33</v>
      </c>
      <c r="M11" s="27" t="s">
        <v>40</v>
      </c>
      <c r="N11" s="22">
        <f t="shared" si="3"/>
        <v>10</v>
      </c>
      <c r="O11" s="5">
        <f t="shared" si="4"/>
        <v>1</v>
      </c>
      <c r="P11" s="21">
        <f t="shared" si="5"/>
        <v>1</v>
      </c>
      <c r="Q11" s="5">
        <f t="shared" si="6"/>
        <v>10</v>
      </c>
      <c r="R11" s="27">
        <v>500</v>
      </c>
      <c r="S11" s="18">
        <f t="shared" si="7"/>
        <v>5000</v>
      </c>
      <c r="T11" s="16">
        <f t="shared" si="8"/>
        <v>2.7801501725917229E-3</v>
      </c>
      <c r="U11" s="16"/>
      <c r="V11" s="46" t="s">
        <v>6</v>
      </c>
      <c r="W11" s="24">
        <f>SUM(T88:T93)</f>
        <v>8.7157707910750518E-2</v>
      </c>
    </row>
    <row r="12" spans="1:23" ht="17.25" x14ac:dyDescent="0.3">
      <c r="A12" s="3">
        <v>10</v>
      </c>
      <c r="B12" s="5" t="s">
        <v>30</v>
      </c>
      <c r="C12" s="5" t="s">
        <v>32</v>
      </c>
      <c r="D12" s="5" t="s">
        <v>30</v>
      </c>
      <c r="F12" s="4" t="s">
        <v>14</v>
      </c>
      <c r="G12" s="2">
        <f>SUM(G3:G11)+G13</f>
        <v>58</v>
      </c>
      <c r="H12" s="2">
        <f>SUM(H3:H11)+H13</f>
        <v>68</v>
      </c>
      <c r="I12" s="2">
        <f>SUM(I3:I11)+I13</f>
        <v>57</v>
      </c>
      <c r="J12" s="6">
        <f>Bonus!H3</f>
        <v>132.16225749559084</v>
      </c>
      <c r="K12" s="27">
        <v>7</v>
      </c>
      <c r="L12" s="27" t="s">
        <v>34</v>
      </c>
      <c r="M12" s="27">
        <v>7</v>
      </c>
      <c r="N12" s="22">
        <f t="shared" si="3"/>
        <v>10</v>
      </c>
      <c r="O12" s="5">
        <f t="shared" si="4"/>
        <v>1</v>
      </c>
      <c r="P12" s="21">
        <f t="shared" si="5"/>
        <v>10</v>
      </c>
      <c r="Q12" s="5">
        <f t="shared" si="6"/>
        <v>100</v>
      </c>
      <c r="R12" s="27">
        <v>200</v>
      </c>
      <c r="S12" s="18">
        <f t="shared" si="7"/>
        <v>20000</v>
      </c>
      <c r="T12" s="16">
        <f t="shared" si="8"/>
        <v>1.1120600690366892E-2</v>
      </c>
      <c r="U12" s="16"/>
      <c r="V12" s="46" t="s">
        <v>7</v>
      </c>
      <c r="W12" s="24">
        <f>SUM(T56:T71)</f>
        <v>3.9411408846660265E-2</v>
      </c>
    </row>
    <row r="13" spans="1:23" ht="17.25" x14ac:dyDescent="0.3">
      <c r="A13" s="3">
        <v>11</v>
      </c>
      <c r="B13" s="5" t="s">
        <v>28</v>
      </c>
      <c r="C13" s="5" t="s">
        <v>30</v>
      </c>
      <c r="D13" s="5" t="s">
        <v>28</v>
      </c>
      <c r="F13" s="4" t="s">
        <v>15</v>
      </c>
      <c r="G13" s="2">
        <v>8</v>
      </c>
      <c r="H13" s="2">
        <v>9</v>
      </c>
      <c r="I13" s="2">
        <v>7</v>
      </c>
      <c r="K13" s="27">
        <v>7</v>
      </c>
      <c r="L13" s="27" t="s">
        <v>34</v>
      </c>
      <c r="M13" s="27" t="s">
        <v>40</v>
      </c>
      <c r="N13" s="22">
        <f t="shared" si="3"/>
        <v>10</v>
      </c>
      <c r="O13" s="5">
        <f t="shared" si="4"/>
        <v>1</v>
      </c>
      <c r="P13" s="21">
        <f t="shared" si="5"/>
        <v>1</v>
      </c>
      <c r="Q13" s="5">
        <f t="shared" si="6"/>
        <v>10</v>
      </c>
      <c r="R13" s="27">
        <v>400</v>
      </c>
      <c r="S13" s="18">
        <f t="shared" si="7"/>
        <v>4000</v>
      </c>
      <c r="T13" s="16">
        <f t="shared" si="8"/>
        <v>2.2241201380733783E-3</v>
      </c>
      <c r="U13" s="16"/>
      <c r="V13" s="45" t="s">
        <v>36</v>
      </c>
      <c r="W13" s="24">
        <f>SUM(T94:T97)</f>
        <v>1.445678089747696E-3</v>
      </c>
    </row>
    <row r="14" spans="1:23" x14ac:dyDescent="0.3">
      <c r="A14" s="3">
        <v>12</v>
      </c>
      <c r="B14" s="5" t="s">
        <v>30</v>
      </c>
      <c r="C14" s="5" t="s">
        <v>28</v>
      </c>
      <c r="D14" s="5" t="s">
        <v>30</v>
      </c>
      <c r="G14" s="2">
        <f>SUM(G3:G13)</f>
        <v>116</v>
      </c>
      <c r="H14" s="2">
        <f>SUM(H3:H13)</f>
        <v>136</v>
      </c>
      <c r="I14" s="2">
        <f>SUM(I3:I13)</f>
        <v>114</v>
      </c>
      <c r="K14" s="27">
        <v>7</v>
      </c>
      <c r="L14" s="27" t="s">
        <v>38</v>
      </c>
      <c r="M14" s="27">
        <v>7</v>
      </c>
      <c r="N14" s="22">
        <f t="shared" si="3"/>
        <v>10</v>
      </c>
      <c r="O14" s="5">
        <f t="shared" si="4"/>
        <v>1</v>
      </c>
      <c r="P14" s="21">
        <f t="shared" si="5"/>
        <v>10</v>
      </c>
      <c r="Q14" s="5">
        <f t="shared" si="6"/>
        <v>100</v>
      </c>
      <c r="R14" s="27">
        <v>150</v>
      </c>
      <c r="S14" s="18">
        <f t="shared" si="7"/>
        <v>15000</v>
      </c>
      <c r="T14" s="16">
        <f t="shared" si="8"/>
        <v>8.3404505177751675E-3</v>
      </c>
      <c r="U14" s="16"/>
      <c r="V14" s="45" t="s">
        <v>43</v>
      </c>
      <c r="W14" s="24">
        <f>SUM(T98:T101)</f>
        <v>1.1565424717981565E-3</v>
      </c>
    </row>
    <row r="15" spans="1:23" x14ac:dyDescent="0.3">
      <c r="A15" s="3">
        <v>13</v>
      </c>
      <c r="B15" s="5" t="s">
        <v>31</v>
      </c>
      <c r="C15" s="5" t="s">
        <v>30</v>
      </c>
      <c r="D15" s="5" t="s">
        <v>31</v>
      </c>
      <c r="I15" s="3">
        <f>PRODUCT(G14:I14)</f>
        <v>1798464</v>
      </c>
      <c r="J15" s="7"/>
      <c r="K15" s="27">
        <v>7</v>
      </c>
      <c r="L15" s="27" t="s">
        <v>38</v>
      </c>
      <c r="M15" s="27" t="s">
        <v>40</v>
      </c>
      <c r="N15" s="22">
        <f t="shared" si="3"/>
        <v>10</v>
      </c>
      <c r="O15" s="5">
        <f t="shared" si="4"/>
        <v>1</v>
      </c>
      <c r="P15" s="21">
        <f t="shared" si="5"/>
        <v>1</v>
      </c>
      <c r="Q15" s="5">
        <f t="shared" si="6"/>
        <v>10</v>
      </c>
      <c r="R15" s="27">
        <v>300</v>
      </c>
      <c r="S15" s="18">
        <f t="shared" si="7"/>
        <v>3000</v>
      </c>
      <c r="T15" s="16">
        <f t="shared" si="8"/>
        <v>1.6680901035550336E-3</v>
      </c>
      <c r="U15" s="16"/>
      <c r="V15" s="45" t="s">
        <v>44</v>
      </c>
      <c r="W15" s="24">
        <f>SUM(T102:T105)</f>
        <v>8.674068538486175E-4</v>
      </c>
    </row>
    <row r="16" spans="1:23" x14ac:dyDescent="0.3">
      <c r="A16" s="3">
        <v>14</v>
      </c>
      <c r="B16" s="5" t="s">
        <v>30</v>
      </c>
      <c r="C16" s="5" t="s">
        <v>28</v>
      </c>
      <c r="D16" s="5" t="s">
        <v>30</v>
      </c>
      <c r="I16" s="48">
        <f>T436</f>
        <v>0.65155154620832101</v>
      </c>
      <c r="J16" s="7"/>
      <c r="K16" s="27">
        <v>7</v>
      </c>
      <c r="L16" s="27" t="s">
        <v>40</v>
      </c>
      <c r="M16" s="27">
        <v>7</v>
      </c>
      <c r="N16" s="22">
        <f t="shared" si="3"/>
        <v>10</v>
      </c>
      <c r="O16" s="5">
        <f t="shared" si="4"/>
        <v>1</v>
      </c>
      <c r="P16" s="21">
        <f t="shared" si="5"/>
        <v>10</v>
      </c>
      <c r="Q16" s="5">
        <f t="shared" si="6"/>
        <v>100</v>
      </c>
      <c r="R16" s="27">
        <v>100</v>
      </c>
      <c r="S16" s="18">
        <f t="shared" si="7"/>
        <v>10000</v>
      </c>
      <c r="T16" s="16">
        <f t="shared" si="8"/>
        <v>5.5603003451834459E-3</v>
      </c>
      <c r="U16" s="16"/>
      <c r="V16" s="46" t="s">
        <v>8</v>
      </c>
      <c r="W16" s="24">
        <f>SUM(T72:T87)</f>
        <v>1.8037614319775103E-2</v>
      </c>
    </row>
    <row r="17" spans="1:37" ht="17.25" x14ac:dyDescent="0.3">
      <c r="A17" s="3">
        <v>15</v>
      </c>
      <c r="B17" s="5" t="s">
        <v>28</v>
      </c>
      <c r="C17" s="5" t="s">
        <v>30</v>
      </c>
      <c r="D17" s="5" t="s">
        <v>19</v>
      </c>
      <c r="F17" s="15" t="s">
        <v>0</v>
      </c>
      <c r="G17" s="15" t="s">
        <v>1</v>
      </c>
      <c r="H17" s="15" t="s">
        <v>2</v>
      </c>
      <c r="J17" s="7"/>
      <c r="K17" s="27">
        <v>7</v>
      </c>
      <c r="L17" s="27" t="s">
        <v>40</v>
      </c>
      <c r="M17" s="27" t="s">
        <v>40</v>
      </c>
      <c r="N17" s="22">
        <f t="shared" si="3"/>
        <v>10</v>
      </c>
      <c r="O17" s="5">
        <f t="shared" si="4"/>
        <v>1</v>
      </c>
      <c r="P17" s="21">
        <f t="shared" si="5"/>
        <v>1</v>
      </c>
      <c r="Q17" s="5">
        <f t="shared" si="6"/>
        <v>10</v>
      </c>
      <c r="R17" s="27">
        <v>200</v>
      </c>
      <c r="S17" s="18">
        <f t="shared" si="7"/>
        <v>2000</v>
      </c>
      <c r="T17" s="16">
        <f t="shared" si="8"/>
        <v>1.1120600690366891E-3</v>
      </c>
      <c r="U17" s="16"/>
      <c r="V17" s="45" t="s">
        <v>45</v>
      </c>
      <c r="W17" s="24">
        <f>SUM(T106:T111)</f>
        <v>9.2078573716237848E-4</v>
      </c>
    </row>
    <row r="18" spans="1:37" x14ac:dyDescent="0.3">
      <c r="A18" s="3">
        <v>16</v>
      </c>
      <c r="B18" s="5" t="s">
        <v>30</v>
      </c>
      <c r="C18" s="5" t="s">
        <v>31</v>
      </c>
      <c r="D18" s="5" t="s">
        <v>30</v>
      </c>
      <c r="F18" s="8" t="s">
        <v>35</v>
      </c>
      <c r="G18" s="8">
        <v>3000</v>
      </c>
      <c r="H18" s="9" t="s">
        <v>2</v>
      </c>
      <c r="J18" s="49">
        <f>J20/J19</f>
        <v>2.5117764500000002</v>
      </c>
      <c r="K18" s="27" t="s">
        <v>40</v>
      </c>
      <c r="L18" s="27">
        <v>7</v>
      </c>
      <c r="M18" s="27">
        <v>7</v>
      </c>
      <c r="N18" s="22">
        <f t="shared" si="3"/>
        <v>1</v>
      </c>
      <c r="O18" s="5">
        <f t="shared" si="4"/>
        <v>11</v>
      </c>
      <c r="P18" s="21">
        <f t="shared" si="5"/>
        <v>10</v>
      </c>
      <c r="Q18" s="5">
        <f t="shared" si="6"/>
        <v>110</v>
      </c>
      <c r="R18" s="27">
        <v>100</v>
      </c>
      <c r="S18" s="18">
        <f t="shared" si="7"/>
        <v>11000</v>
      </c>
      <c r="T18" s="16">
        <f t="shared" si="8"/>
        <v>6.1163303797017897E-3</v>
      </c>
      <c r="U18" s="16"/>
      <c r="V18" s="46" t="s">
        <v>9</v>
      </c>
      <c r="W18" s="24">
        <f>SUM(T112:T171)</f>
        <v>0.17443774242909493</v>
      </c>
    </row>
    <row r="19" spans="1:37" x14ac:dyDescent="0.3">
      <c r="A19" s="3">
        <v>17</v>
      </c>
      <c r="B19" s="5" t="s">
        <v>29</v>
      </c>
      <c r="C19" s="5" t="s">
        <v>30</v>
      </c>
      <c r="D19" s="5">
        <v>7</v>
      </c>
      <c r="F19" s="8" t="s">
        <v>39</v>
      </c>
      <c r="G19" s="8">
        <v>2000</v>
      </c>
      <c r="H19" s="9" t="s">
        <v>2</v>
      </c>
      <c r="J19" s="5">
        <v>100000000</v>
      </c>
      <c r="K19" s="27" t="s">
        <v>40</v>
      </c>
      <c r="L19" s="27">
        <v>7</v>
      </c>
      <c r="M19" s="27" t="s">
        <v>40</v>
      </c>
      <c r="N19" s="22">
        <f t="shared" si="3"/>
        <v>1</v>
      </c>
      <c r="O19" s="5">
        <f t="shared" si="4"/>
        <v>11</v>
      </c>
      <c r="P19" s="21">
        <f t="shared" si="5"/>
        <v>1</v>
      </c>
      <c r="Q19" s="5">
        <f t="shared" si="6"/>
        <v>11</v>
      </c>
      <c r="R19" s="27">
        <v>200</v>
      </c>
      <c r="S19" s="18">
        <f t="shared" si="7"/>
        <v>2200</v>
      </c>
      <c r="T19" s="16">
        <f t="shared" si="8"/>
        <v>1.2232660759403579E-3</v>
      </c>
      <c r="U19" s="16"/>
      <c r="V19" s="45" t="s">
        <v>37</v>
      </c>
      <c r="W19" s="24">
        <f>SUM(T172:T215)</f>
        <v>3.4793579409985405E-2</v>
      </c>
      <c r="AG19" s="5"/>
    </row>
    <row r="20" spans="1:37" x14ac:dyDescent="0.3">
      <c r="A20" s="3">
        <v>18</v>
      </c>
      <c r="B20" s="5" t="s">
        <v>30</v>
      </c>
      <c r="C20" s="5" t="s">
        <v>28</v>
      </c>
      <c r="D20" s="5" t="s">
        <v>30</v>
      </c>
      <c r="F20" s="8" t="s">
        <v>41</v>
      </c>
      <c r="G20" s="8">
        <v>1500</v>
      </c>
      <c r="H20" s="8" t="s">
        <v>2</v>
      </c>
      <c r="J20" s="5">
        <v>251177645</v>
      </c>
      <c r="K20" s="27" t="s">
        <v>40</v>
      </c>
      <c r="L20" s="27" t="s">
        <v>33</v>
      </c>
      <c r="M20" s="27">
        <v>7</v>
      </c>
      <c r="N20" s="22">
        <f t="shared" si="3"/>
        <v>1</v>
      </c>
      <c r="O20" s="5">
        <f t="shared" si="4"/>
        <v>1</v>
      </c>
      <c r="P20" s="21">
        <f t="shared" si="5"/>
        <v>10</v>
      </c>
      <c r="Q20" s="5">
        <f t="shared" si="6"/>
        <v>10</v>
      </c>
      <c r="R20" s="27">
        <v>500</v>
      </c>
      <c r="S20" s="18">
        <f t="shared" si="7"/>
        <v>5000</v>
      </c>
      <c r="T20" s="16">
        <f t="shared" si="8"/>
        <v>2.7801501725917229E-3</v>
      </c>
      <c r="U20" s="16"/>
      <c r="V20" s="45" t="s">
        <v>46</v>
      </c>
      <c r="W20" s="24">
        <f>SUM(T216:T259)</f>
        <v>2.7834863527988328E-2</v>
      </c>
      <c r="AG20" s="5"/>
    </row>
    <row r="21" spans="1:37" x14ac:dyDescent="0.3">
      <c r="A21" s="3">
        <v>19</v>
      </c>
      <c r="B21" s="5" t="s">
        <v>27</v>
      </c>
      <c r="C21" s="5" t="s">
        <v>30</v>
      </c>
      <c r="D21" s="5" t="s">
        <v>28</v>
      </c>
      <c r="F21" s="8" t="s">
        <v>42</v>
      </c>
      <c r="G21" s="8">
        <v>1000</v>
      </c>
      <c r="H21" s="8" t="s">
        <v>2</v>
      </c>
      <c r="J21" s="7"/>
      <c r="K21" s="27" t="s">
        <v>40</v>
      </c>
      <c r="L21" s="27" t="s">
        <v>34</v>
      </c>
      <c r="M21" s="27">
        <v>7</v>
      </c>
      <c r="N21" s="22">
        <f t="shared" si="3"/>
        <v>1</v>
      </c>
      <c r="O21" s="5">
        <f t="shared" si="4"/>
        <v>1</v>
      </c>
      <c r="P21" s="21">
        <f t="shared" si="5"/>
        <v>10</v>
      </c>
      <c r="Q21" s="5">
        <f t="shared" si="6"/>
        <v>10</v>
      </c>
      <c r="R21" s="27">
        <v>400</v>
      </c>
      <c r="S21" s="18">
        <f t="shared" si="7"/>
        <v>4000</v>
      </c>
      <c r="T21" s="16">
        <f t="shared" si="8"/>
        <v>2.2241201380733783E-3</v>
      </c>
      <c r="U21" s="16"/>
      <c r="V21" s="45" t="s">
        <v>47</v>
      </c>
      <c r="W21" s="24">
        <f>SUM(T260:T303)</f>
        <v>2.0876147645991244E-2</v>
      </c>
    </row>
    <row r="22" spans="1:37" x14ac:dyDescent="0.3">
      <c r="A22" s="3">
        <v>20</v>
      </c>
      <c r="B22" s="5" t="s">
        <v>30</v>
      </c>
      <c r="C22" s="5" t="s">
        <v>29</v>
      </c>
      <c r="D22" s="5" t="s">
        <v>30</v>
      </c>
      <c r="F22" s="26" t="s">
        <v>3</v>
      </c>
      <c r="G22" s="26">
        <v>50</v>
      </c>
      <c r="H22" s="26"/>
      <c r="J22" s="7"/>
      <c r="K22" s="27" t="s">
        <v>40</v>
      </c>
      <c r="L22" s="27" t="s">
        <v>38</v>
      </c>
      <c r="M22" s="27">
        <v>7</v>
      </c>
      <c r="N22" s="22">
        <f t="shared" si="3"/>
        <v>1</v>
      </c>
      <c r="O22" s="5">
        <f t="shared" si="4"/>
        <v>1</v>
      </c>
      <c r="P22" s="21">
        <f t="shared" si="5"/>
        <v>10</v>
      </c>
      <c r="Q22" s="5">
        <f t="shared" si="6"/>
        <v>10</v>
      </c>
      <c r="R22" s="27">
        <v>300</v>
      </c>
      <c r="S22" s="18">
        <f t="shared" si="7"/>
        <v>3000</v>
      </c>
      <c r="T22" s="16">
        <f t="shared" si="8"/>
        <v>1.6680901035550336E-3</v>
      </c>
      <c r="U22" s="16"/>
      <c r="V22" s="45" t="s">
        <v>48</v>
      </c>
      <c r="W22" s="24">
        <f>SUM(T304:T435)</f>
        <v>4.6187190847300837E-2</v>
      </c>
      <c r="AG22" s="5">
        <v>90</v>
      </c>
      <c r="AH22" s="5">
        <v>92</v>
      </c>
      <c r="AI22" s="5">
        <v>94</v>
      </c>
      <c r="AJ22" s="5">
        <v>96</v>
      </c>
      <c r="AK22" s="5">
        <v>98</v>
      </c>
    </row>
    <row r="23" spans="1:37" x14ac:dyDescent="0.3">
      <c r="A23" s="3">
        <v>21</v>
      </c>
      <c r="B23" s="5" t="s">
        <v>28</v>
      </c>
      <c r="C23" s="5" t="s">
        <v>30</v>
      </c>
      <c r="D23" s="5" t="s">
        <v>29</v>
      </c>
      <c r="F23" s="26" t="s">
        <v>4</v>
      </c>
      <c r="G23" s="26">
        <v>40</v>
      </c>
      <c r="H23" s="26"/>
      <c r="J23" s="7"/>
      <c r="K23" s="27" t="s">
        <v>40</v>
      </c>
      <c r="L23" s="27" t="s">
        <v>40</v>
      </c>
      <c r="M23" s="27">
        <v>7</v>
      </c>
      <c r="N23" s="22">
        <f t="shared" si="3"/>
        <v>1</v>
      </c>
      <c r="O23" s="5">
        <f t="shared" si="4"/>
        <v>1</v>
      </c>
      <c r="P23" s="21">
        <f t="shared" si="5"/>
        <v>10</v>
      </c>
      <c r="Q23" s="5">
        <f t="shared" si="6"/>
        <v>10</v>
      </c>
      <c r="R23" s="27">
        <v>200</v>
      </c>
      <c r="S23" s="18">
        <f t="shared" si="7"/>
        <v>2000</v>
      </c>
      <c r="T23" s="16">
        <f t="shared" si="8"/>
        <v>1.1120600690366891E-3</v>
      </c>
      <c r="U23" s="16"/>
      <c r="W23" s="24">
        <f>SUM(W4:W22)</f>
        <v>0.6515515462083199</v>
      </c>
      <c r="AG23" s="5"/>
    </row>
    <row r="24" spans="1:37" x14ac:dyDescent="0.3">
      <c r="A24" s="3">
        <v>22</v>
      </c>
      <c r="B24" s="5" t="s">
        <v>30</v>
      </c>
      <c r="C24" s="5">
        <v>7</v>
      </c>
      <c r="D24" s="5" t="s">
        <v>30</v>
      </c>
      <c r="F24" s="26" t="s">
        <v>5</v>
      </c>
      <c r="G24" s="26">
        <v>30</v>
      </c>
      <c r="H24" s="26"/>
      <c r="J24" s="19" t="s">
        <v>4</v>
      </c>
      <c r="K24" s="27" t="s">
        <v>10</v>
      </c>
      <c r="L24" s="27" t="s">
        <v>10</v>
      </c>
      <c r="M24" s="27" t="s">
        <v>10</v>
      </c>
      <c r="N24" s="22">
        <f xml:space="preserve"> SUMIF($F$3:$F$13,K24, $G$3:$G$13)</f>
        <v>9</v>
      </c>
      <c r="O24" s="5">
        <f xml:space="preserve"> SUMIF($F$3:$F$13,L24, $H$3:$H$13)</f>
        <v>11</v>
      </c>
      <c r="P24" s="21">
        <f xml:space="preserve"> SUMIF($F$3:$F$13,M24, $I$3:$I$13)</f>
        <v>10</v>
      </c>
      <c r="Q24" s="5">
        <f>PRODUCT(N24:P24)</f>
        <v>990</v>
      </c>
      <c r="R24" s="27">
        <v>40</v>
      </c>
      <c r="S24" s="18">
        <f t="shared" si="7"/>
        <v>39600</v>
      </c>
      <c r="T24" s="16">
        <f t="shared" si="8"/>
        <v>2.2018789366926445E-2</v>
      </c>
      <c r="U24" s="16"/>
      <c r="AG24" s="5"/>
    </row>
    <row r="25" spans="1:37" x14ac:dyDescent="0.3">
      <c r="A25" s="3">
        <v>23</v>
      </c>
      <c r="B25" s="5" t="s">
        <v>29</v>
      </c>
      <c r="C25" s="5" t="s">
        <v>30</v>
      </c>
      <c r="D25" s="5" t="s">
        <v>28</v>
      </c>
      <c r="F25" s="26" t="s">
        <v>6</v>
      </c>
      <c r="G25" s="26">
        <v>25</v>
      </c>
      <c r="H25" s="26"/>
      <c r="J25" s="7"/>
      <c r="K25" s="27" t="s">
        <v>10</v>
      </c>
      <c r="L25" s="27" t="s">
        <v>10</v>
      </c>
      <c r="M25" s="27" t="s">
        <v>40</v>
      </c>
      <c r="N25" s="22">
        <f xml:space="preserve"> SUMIF($F$3:$F$13,K25, $G$3:$G$13)</f>
        <v>9</v>
      </c>
      <c r="O25" s="5">
        <f xml:space="preserve"> SUMIF($F$3:$F$13,L25, $H$3:$H$13)</f>
        <v>11</v>
      </c>
      <c r="P25" s="21">
        <f xml:space="preserve"> SUMIF($F$3:$F$13,M25, $I$3:$I$13)</f>
        <v>1</v>
      </c>
      <c r="Q25" s="5">
        <f>PRODUCT(N25:P25)</f>
        <v>99</v>
      </c>
      <c r="R25" s="27">
        <v>40</v>
      </c>
      <c r="S25" s="18">
        <f t="shared" si="7"/>
        <v>3960</v>
      </c>
      <c r="T25" s="16">
        <f t="shared" si="8"/>
        <v>2.2018789366926445E-3</v>
      </c>
      <c r="AG25" s="5"/>
    </row>
    <row r="26" spans="1:37" x14ac:dyDescent="0.3">
      <c r="A26" s="3">
        <v>24</v>
      </c>
      <c r="B26" s="5" t="s">
        <v>30</v>
      </c>
      <c r="C26" s="5" t="s">
        <v>27</v>
      </c>
      <c r="D26" s="5" t="s">
        <v>30</v>
      </c>
      <c r="F26" s="26" t="s">
        <v>7</v>
      </c>
      <c r="G26" s="26">
        <v>20</v>
      </c>
      <c r="H26" s="26"/>
      <c r="J26" s="7"/>
      <c r="K26" s="27" t="s">
        <v>10</v>
      </c>
      <c r="L26" s="27" t="s">
        <v>33</v>
      </c>
      <c r="M26" s="27" t="s">
        <v>10</v>
      </c>
      <c r="N26" s="22">
        <f t="shared" ref="N26:N40" si="9" xml:space="preserve"> SUMIF($F$3:$F$13,K26, $G$3:$G$13)</f>
        <v>9</v>
      </c>
      <c r="O26" s="5">
        <f t="shared" ref="O26:O40" si="10" xml:space="preserve"> SUMIF($F$3:$F$13,L26, $H$3:$H$13)</f>
        <v>1</v>
      </c>
      <c r="P26" s="21">
        <f t="shared" ref="P26:P40" si="11" xml:space="preserve"> SUMIF($F$3:$F$13,M26, $I$3:$I$13)</f>
        <v>10</v>
      </c>
      <c r="Q26" s="5">
        <f t="shared" ref="Q26:Q40" si="12">PRODUCT(N26:P26)</f>
        <v>90</v>
      </c>
      <c r="R26" s="27">
        <v>40</v>
      </c>
      <c r="S26" s="18">
        <f t="shared" si="7"/>
        <v>3600</v>
      </c>
      <c r="T26" s="16">
        <f t="shared" si="8"/>
        <v>2.0017081242660402E-3</v>
      </c>
      <c r="U26" s="16"/>
      <c r="AG26" s="5"/>
    </row>
    <row r="27" spans="1:37" x14ac:dyDescent="0.3">
      <c r="A27" s="3">
        <v>25</v>
      </c>
      <c r="B27" s="5" t="s">
        <v>28</v>
      </c>
      <c r="C27" s="5" t="s">
        <v>30</v>
      </c>
      <c r="D27" s="5" t="s">
        <v>28</v>
      </c>
      <c r="F27" s="8" t="s">
        <v>36</v>
      </c>
      <c r="G27" s="8">
        <v>20</v>
      </c>
      <c r="H27" s="8" t="s">
        <v>2</v>
      </c>
      <c r="J27" s="7"/>
      <c r="K27" s="27" t="s">
        <v>10</v>
      </c>
      <c r="L27" s="27" t="s">
        <v>33</v>
      </c>
      <c r="M27" s="27" t="s">
        <v>40</v>
      </c>
      <c r="N27" s="22">
        <f t="shared" si="9"/>
        <v>9</v>
      </c>
      <c r="O27" s="5">
        <f t="shared" si="10"/>
        <v>1</v>
      </c>
      <c r="P27" s="21">
        <f t="shared" si="11"/>
        <v>1</v>
      </c>
      <c r="Q27" s="5">
        <f t="shared" si="12"/>
        <v>9</v>
      </c>
      <c r="R27" s="27">
        <v>40</v>
      </c>
      <c r="S27" s="18">
        <f t="shared" si="7"/>
        <v>360</v>
      </c>
      <c r="T27" s="16">
        <f t="shared" si="8"/>
        <v>2.0017081242660405E-4</v>
      </c>
      <c r="U27" s="16"/>
      <c r="W27" s="47"/>
      <c r="X27" s="50"/>
      <c r="Z27" s="3" t="s">
        <v>58</v>
      </c>
      <c r="AA27" s="47">
        <v>20790000</v>
      </c>
      <c r="AB27" s="3">
        <v>0.2079</v>
      </c>
      <c r="AD27" s="3" t="s">
        <v>58</v>
      </c>
      <c r="AE27" s="47">
        <v>19851000</v>
      </c>
      <c r="AF27" s="3">
        <v>0.19850999999999999</v>
      </c>
      <c r="AG27" s="5"/>
    </row>
    <row r="28" spans="1:37" x14ac:dyDescent="0.3">
      <c r="A28" s="3">
        <v>26</v>
      </c>
      <c r="B28" s="5" t="s">
        <v>30</v>
      </c>
      <c r="C28" s="5" t="s">
        <v>28</v>
      </c>
      <c r="D28" s="5" t="s">
        <v>30</v>
      </c>
      <c r="F28" s="8" t="s">
        <v>43</v>
      </c>
      <c r="G28" s="8">
        <v>16</v>
      </c>
      <c r="H28" s="8" t="s">
        <v>2</v>
      </c>
      <c r="J28" s="7"/>
      <c r="K28" s="27" t="s">
        <v>10</v>
      </c>
      <c r="L28" s="27" t="s">
        <v>34</v>
      </c>
      <c r="M28" s="27" t="s">
        <v>10</v>
      </c>
      <c r="N28" s="22">
        <f t="shared" si="9"/>
        <v>9</v>
      </c>
      <c r="O28" s="5">
        <f t="shared" si="10"/>
        <v>1</v>
      </c>
      <c r="P28" s="21">
        <f t="shared" si="11"/>
        <v>10</v>
      </c>
      <c r="Q28" s="5">
        <f t="shared" si="12"/>
        <v>90</v>
      </c>
      <c r="R28" s="27">
        <v>40</v>
      </c>
      <c r="S28" s="18">
        <f t="shared" si="7"/>
        <v>3600</v>
      </c>
      <c r="T28" s="16">
        <f t="shared" si="8"/>
        <v>2.0017081242660402E-3</v>
      </c>
      <c r="U28" s="16"/>
      <c r="W28" s="47"/>
      <c r="X28" s="50"/>
      <c r="Z28" s="3" t="s">
        <v>59</v>
      </c>
      <c r="AA28" s="47">
        <v>13234000</v>
      </c>
      <c r="AB28" s="3">
        <v>0.13234000000000001</v>
      </c>
      <c r="AD28" s="3" t="s">
        <v>59</v>
      </c>
      <c r="AE28" s="47">
        <v>13350000</v>
      </c>
      <c r="AF28" s="3">
        <v>0.13350000000000001</v>
      </c>
      <c r="AG28" s="5"/>
    </row>
    <row r="29" spans="1:37" x14ac:dyDescent="0.3">
      <c r="A29" s="3">
        <v>27</v>
      </c>
      <c r="B29" s="5" t="s">
        <v>31</v>
      </c>
      <c r="C29" s="5" t="s">
        <v>30</v>
      </c>
      <c r="D29" s="5" t="s">
        <v>31</v>
      </c>
      <c r="F29" s="8" t="s">
        <v>44</v>
      </c>
      <c r="G29" s="8">
        <v>12</v>
      </c>
      <c r="H29" s="8" t="s">
        <v>2</v>
      </c>
      <c r="J29" s="7"/>
      <c r="K29" s="27" t="s">
        <v>10</v>
      </c>
      <c r="L29" s="27" t="s">
        <v>34</v>
      </c>
      <c r="M29" s="27" t="s">
        <v>40</v>
      </c>
      <c r="N29" s="22">
        <f t="shared" si="9"/>
        <v>9</v>
      </c>
      <c r="O29" s="5">
        <f t="shared" si="10"/>
        <v>1</v>
      </c>
      <c r="P29" s="21">
        <f t="shared" si="11"/>
        <v>1</v>
      </c>
      <c r="Q29" s="5">
        <f t="shared" si="12"/>
        <v>9</v>
      </c>
      <c r="R29" s="27">
        <v>40</v>
      </c>
      <c r="S29" s="18">
        <f t="shared" si="7"/>
        <v>360</v>
      </c>
      <c r="T29" s="16">
        <f t="shared" si="8"/>
        <v>2.0017081242660405E-4</v>
      </c>
      <c r="U29" s="16"/>
      <c r="W29" s="47"/>
      <c r="X29" s="50"/>
      <c r="Z29" s="3" t="s">
        <v>60</v>
      </c>
      <c r="AA29" s="47">
        <v>10024500</v>
      </c>
      <c r="AB29" s="3">
        <v>0.10025000000000001</v>
      </c>
      <c r="AD29" s="3" t="s">
        <v>60</v>
      </c>
      <c r="AE29" s="47">
        <v>10123500</v>
      </c>
      <c r="AF29" s="3">
        <v>0.10124</v>
      </c>
      <c r="AG29" s="5"/>
    </row>
    <row r="30" spans="1:37" x14ac:dyDescent="0.3">
      <c r="A30" s="3">
        <v>28</v>
      </c>
      <c r="B30" s="5" t="s">
        <v>30</v>
      </c>
      <c r="C30" s="5" t="s">
        <v>29</v>
      </c>
      <c r="D30" s="5" t="s">
        <v>30</v>
      </c>
      <c r="F30" s="26" t="s">
        <v>8</v>
      </c>
      <c r="G30" s="26">
        <v>10</v>
      </c>
      <c r="H30" s="26"/>
      <c r="J30" s="7"/>
      <c r="K30" s="27" t="s">
        <v>10</v>
      </c>
      <c r="L30" s="27" t="s">
        <v>38</v>
      </c>
      <c r="M30" s="27" t="s">
        <v>10</v>
      </c>
      <c r="N30" s="22">
        <f t="shared" si="9"/>
        <v>9</v>
      </c>
      <c r="O30" s="5">
        <f t="shared" si="10"/>
        <v>1</v>
      </c>
      <c r="P30" s="21">
        <f t="shared" si="11"/>
        <v>10</v>
      </c>
      <c r="Q30" s="5">
        <f t="shared" si="12"/>
        <v>90</v>
      </c>
      <c r="R30" s="27">
        <v>40</v>
      </c>
      <c r="S30" s="18">
        <f t="shared" si="7"/>
        <v>3600</v>
      </c>
      <c r="T30" s="16">
        <f t="shared" si="8"/>
        <v>2.0017081242660402E-3</v>
      </c>
      <c r="U30" s="16"/>
      <c r="V30" s="5"/>
      <c r="W30" s="47"/>
      <c r="X30" s="50"/>
      <c r="Z30" s="3" t="s">
        <v>61</v>
      </c>
      <c r="AA30" s="47">
        <v>6716000</v>
      </c>
      <c r="AB30" s="3">
        <v>6.7159999999999997E-2</v>
      </c>
      <c r="AD30" s="3" t="s">
        <v>61</v>
      </c>
      <c r="AE30" s="47">
        <v>6741000</v>
      </c>
      <c r="AF30" s="3">
        <v>6.7409999999999998E-2</v>
      </c>
    </row>
    <row r="31" spans="1:37" x14ac:dyDescent="0.3">
      <c r="A31" s="3">
        <v>29</v>
      </c>
      <c r="B31" s="5" t="s">
        <v>28</v>
      </c>
      <c r="C31" s="5" t="s">
        <v>30</v>
      </c>
      <c r="D31" s="5" t="s">
        <v>29</v>
      </c>
      <c r="F31" s="8" t="s">
        <v>45</v>
      </c>
      <c r="G31" s="8">
        <v>8</v>
      </c>
      <c r="H31" s="8" t="s">
        <v>2</v>
      </c>
      <c r="J31" s="7"/>
      <c r="K31" s="27" t="s">
        <v>10</v>
      </c>
      <c r="L31" s="27" t="s">
        <v>38</v>
      </c>
      <c r="M31" s="27" t="s">
        <v>40</v>
      </c>
      <c r="N31" s="22">
        <f t="shared" si="9"/>
        <v>9</v>
      </c>
      <c r="O31" s="5">
        <f t="shared" si="10"/>
        <v>1</v>
      </c>
      <c r="P31" s="21">
        <f t="shared" si="11"/>
        <v>1</v>
      </c>
      <c r="Q31" s="5">
        <f t="shared" si="12"/>
        <v>9</v>
      </c>
      <c r="R31" s="27">
        <v>40</v>
      </c>
      <c r="S31" s="18">
        <f t="shared" si="7"/>
        <v>360</v>
      </c>
      <c r="T31" s="16">
        <f t="shared" si="8"/>
        <v>2.0017081242660405E-4</v>
      </c>
      <c r="U31" s="16"/>
      <c r="V31" s="5"/>
      <c r="W31" s="47"/>
      <c r="X31" s="50"/>
      <c r="Z31" s="3" t="s">
        <v>62</v>
      </c>
      <c r="AA31" s="47">
        <v>38627800</v>
      </c>
      <c r="AB31" s="3">
        <v>0.38628000000000001</v>
      </c>
      <c r="AD31" s="3" t="s">
        <v>62</v>
      </c>
      <c r="AE31" s="47">
        <v>38543950</v>
      </c>
      <c r="AF31" s="3">
        <v>0.38544</v>
      </c>
    </row>
    <row r="32" spans="1:37" x14ac:dyDescent="0.3">
      <c r="A32" s="3">
        <v>30</v>
      </c>
      <c r="B32" s="5" t="s">
        <v>30</v>
      </c>
      <c r="C32" s="5" t="s">
        <v>28</v>
      </c>
      <c r="D32" s="5" t="s">
        <v>30</v>
      </c>
      <c r="F32" s="26" t="s">
        <v>9</v>
      </c>
      <c r="G32" s="26">
        <v>5</v>
      </c>
      <c r="H32" s="26"/>
      <c r="J32" s="7"/>
      <c r="K32" s="27" t="s">
        <v>10</v>
      </c>
      <c r="L32" s="27" t="s">
        <v>40</v>
      </c>
      <c r="M32" s="27" t="s">
        <v>10</v>
      </c>
      <c r="N32" s="22">
        <f t="shared" si="9"/>
        <v>9</v>
      </c>
      <c r="O32" s="5">
        <f t="shared" si="10"/>
        <v>1</v>
      </c>
      <c r="P32" s="21">
        <f t="shared" si="11"/>
        <v>10</v>
      </c>
      <c r="Q32" s="5">
        <f t="shared" si="12"/>
        <v>90</v>
      </c>
      <c r="R32" s="27">
        <v>40</v>
      </c>
      <c r="S32" s="18">
        <f t="shared" si="7"/>
        <v>3600</v>
      </c>
      <c r="T32" s="16">
        <f t="shared" si="8"/>
        <v>2.0017081242660402E-3</v>
      </c>
      <c r="U32" s="16"/>
      <c r="W32" s="47"/>
      <c r="X32" s="50"/>
      <c r="Z32" s="3" t="s">
        <v>63</v>
      </c>
      <c r="AA32" s="47">
        <v>2296800</v>
      </c>
      <c r="AB32" s="3">
        <v>2.2970000000000001E-2</v>
      </c>
      <c r="AD32" s="3" t="s">
        <v>63</v>
      </c>
      <c r="AE32" s="47">
        <v>2290720</v>
      </c>
      <c r="AF32" s="3">
        <v>2.291E-2</v>
      </c>
    </row>
    <row r="33" spans="1:32" x14ac:dyDescent="0.3">
      <c r="A33" s="3">
        <v>31</v>
      </c>
      <c r="B33" s="5">
        <v>7</v>
      </c>
      <c r="C33" s="5" t="s">
        <v>30</v>
      </c>
      <c r="D33" s="5">
        <v>7</v>
      </c>
      <c r="F33" s="8" t="s">
        <v>37</v>
      </c>
      <c r="G33" s="8">
        <v>5</v>
      </c>
      <c r="H33" s="8" t="s">
        <v>2</v>
      </c>
      <c r="J33" s="7"/>
      <c r="K33" s="27" t="s">
        <v>10</v>
      </c>
      <c r="L33" s="27" t="s">
        <v>40</v>
      </c>
      <c r="M33" s="27" t="s">
        <v>40</v>
      </c>
      <c r="N33" s="22">
        <f t="shared" si="9"/>
        <v>9</v>
      </c>
      <c r="O33" s="5">
        <f t="shared" si="10"/>
        <v>1</v>
      </c>
      <c r="P33" s="21">
        <f t="shared" si="11"/>
        <v>1</v>
      </c>
      <c r="Q33" s="5">
        <f t="shared" si="12"/>
        <v>9</v>
      </c>
      <c r="R33" s="27">
        <v>40</v>
      </c>
      <c r="S33" s="18">
        <f t="shared" si="7"/>
        <v>360</v>
      </c>
      <c r="T33" s="16">
        <f t="shared" si="8"/>
        <v>2.0017081242660405E-4</v>
      </c>
      <c r="U33" s="16"/>
      <c r="V33" s="5"/>
      <c r="W33" s="47"/>
      <c r="X33" s="50"/>
      <c r="Z33" s="3" t="s">
        <v>64</v>
      </c>
      <c r="AA33" s="47">
        <v>15264600</v>
      </c>
      <c r="AB33" s="3">
        <v>0.15265000000000001</v>
      </c>
      <c r="AD33" s="3" t="s">
        <v>64</v>
      </c>
      <c r="AE33" s="47">
        <v>15260580</v>
      </c>
      <c r="AF33" s="3">
        <v>0.15261</v>
      </c>
    </row>
    <row r="34" spans="1:32" x14ac:dyDescent="0.3">
      <c r="A34" s="3">
        <v>32</v>
      </c>
      <c r="B34" s="5" t="s">
        <v>30</v>
      </c>
      <c r="C34" s="5" t="s">
        <v>31</v>
      </c>
      <c r="D34" s="5" t="s">
        <v>30</v>
      </c>
      <c r="F34" s="8" t="s">
        <v>46</v>
      </c>
      <c r="G34" s="8">
        <v>4</v>
      </c>
      <c r="H34" s="8" t="s">
        <v>2</v>
      </c>
      <c r="J34" s="7"/>
      <c r="K34" s="27" t="s">
        <v>40</v>
      </c>
      <c r="L34" s="27" t="s">
        <v>10</v>
      </c>
      <c r="M34" s="27" t="s">
        <v>10</v>
      </c>
      <c r="N34" s="22">
        <f t="shared" si="9"/>
        <v>1</v>
      </c>
      <c r="O34" s="5">
        <f t="shared" si="10"/>
        <v>11</v>
      </c>
      <c r="P34" s="21">
        <f t="shared" si="11"/>
        <v>10</v>
      </c>
      <c r="Q34" s="5">
        <f t="shared" si="12"/>
        <v>110</v>
      </c>
      <c r="R34" s="27">
        <v>40</v>
      </c>
      <c r="S34" s="18">
        <f t="shared" si="7"/>
        <v>4400</v>
      </c>
      <c r="T34" s="16">
        <f t="shared" si="8"/>
        <v>2.4465321518807159E-3</v>
      </c>
      <c r="U34" s="16"/>
      <c r="V34" s="5"/>
      <c r="W34" s="47"/>
      <c r="X34" s="50"/>
      <c r="Z34" s="3" t="s">
        <v>65</v>
      </c>
      <c r="AA34" s="47">
        <v>903700</v>
      </c>
      <c r="AB34" s="3">
        <v>9.0399999999999994E-3</v>
      </c>
      <c r="AD34" s="3" t="s">
        <v>65</v>
      </c>
      <c r="AE34" s="47">
        <v>906100</v>
      </c>
      <c r="AF34" s="3">
        <v>9.0600000000000003E-3</v>
      </c>
    </row>
    <row r="35" spans="1:32" x14ac:dyDescent="0.3">
      <c r="A35" s="3">
        <v>33</v>
      </c>
      <c r="B35" s="5" t="s">
        <v>27</v>
      </c>
      <c r="C35" s="5" t="s">
        <v>30</v>
      </c>
      <c r="D35" s="5" t="s">
        <v>28</v>
      </c>
      <c r="F35" s="8" t="s">
        <v>47</v>
      </c>
      <c r="G35" s="8">
        <v>3</v>
      </c>
      <c r="H35" s="8" t="s">
        <v>2</v>
      </c>
      <c r="J35" s="7"/>
      <c r="K35" s="27" t="s">
        <v>40</v>
      </c>
      <c r="L35" s="27" t="s">
        <v>10</v>
      </c>
      <c r="M35" s="27" t="s">
        <v>40</v>
      </c>
      <c r="N35" s="22">
        <f t="shared" si="9"/>
        <v>1</v>
      </c>
      <c r="O35" s="5">
        <f t="shared" si="10"/>
        <v>11</v>
      </c>
      <c r="P35" s="21">
        <f t="shared" si="11"/>
        <v>1</v>
      </c>
      <c r="Q35" s="5">
        <f t="shared" si="12"/>
        <v>11</v>
      </c>
      <c r="R35" s="27">
        <v>40</v>
      </c>
      <c r="S35" s="18">
        <f t="shared" si="7"/>
        <v>440</v>
      </c>
      <c r="T35" s="16">
        <f t="shared" si="8"/>
        <v>2.4465321518807158E-4</v>
      </c>
      <c r="U35" s="16"/>
      <c r="V35" s="5"/>
      <c r="W35" s="47"/>
      <c r="X35" s="50"/>
      <c r="Z35" s="3" t="s">
        <v>66</v>
      </c>
      <c r="AA35" s="47">
        <v>36782660</v>
      </c>
      <c r="AB35" s="3">
        <v>0.36782999999999999</v>
      </c>
      <c r="AD35" s="3" t="s">
        <v>66</v>
      </c>
      <c r="AE35" s="47">
        <v>36750820</v>
      </c>
      <c r="AF35" s="3">
        <v>0.36751</v>
      </c>
    </row>
    <row r="36" spans="1:32" x14ac:dyDescent="0.3">
      <c r="A36" s="3">
        <v>34</v>
      </c>
      <c r="B36" s="5" t="s">
        <v>30</v>
      </c>
      <c r="D36" s="5" t="s">
        <v>30</v>
      </c>
      <c r="F36" s="8" t="s">
        <v>48</v>
      </c>
      <c r="G36" s="8">
        <v>2</v>
      </c>
      <c r="H36" s="8" t="s">
        <v>2</v>
      </c>
      <c r="J36" s="7"/>
      <c r="K36" s="27" t="s">
        <v>40</v>
      </c>
      <c r="L36" s="27" t="s">
        <v>33</v>
      </c>
      <c r="M36" s="27" t="s">
        <v>10</v>
      </c>
      <c r="N36" s="22">
        <f t="shared" si="9"/>
        <v>1</v>
      </c>
      <c r="O36" s="5">
        <f t="shared" si="10"/>
        <v>1</v>
      </c>
      <c r="P36" s="21">
        <f t="shared" si="11"/>
        <v>10</v>
      </c>
      <c r="Q36" s="5">
        <f t="shared" si="12"/>
        <v>10</v>
      </c>
      <c r="R36" s="27">
        <v>40</v>
      </c>
      <c r="S36" s="18">
        <f t="shared" si="7"/>
        <v>400</v>
      </c>
      <c r="T36" s="16">
        <f t="shared" si="8"/>
        <v>2.2241201380733783E-4</v>
      </c>
      <c r="U36" s="16"/>
      <c r="V36" s="5"/>
      <c r="W36" s="47"/>
      <c r="X36" s="50"/>
      <c r="Z36" s="3" t="s">
        <v>66</v>
      </c>
      <c r="AA36" s="47">
        <v>36782660</v>
      </c>
      <c r="AB36" s="3">
        <v>0.36782999999999999</v>
      </c>
      <c r="AD36" s="3" t="s">
        <v>66</v>
      </c>
      <c r="AE36" s="47">
        <v>36750820</v>
      </c>
      <c r="AF36" s="3">
        <v>0.36751</v>
      </c>
    </row>
    <row r="37" spans="1:32" x14ac:dyDescent="0.3">
      <c r="A37" s="3">
        <v>35</v>
      </c>
      <c r="B37" s="5" t="s">
        <v>32</v>
      </c>
      <c r="D37" s="5" t="s">
        <v>29</v>
      </c>
      <c r="J37" s="7"/>
      <c r="K37" s="27" t="s">
        <v>40</v>
      </c>
      <c r="L37" s="27" t="s">
        <v>34</v>
      </c>
      <c r="M37" s="27" t="s">
        <v>10</v>
      </c>
      <c r="N37" s="22">
        <f t="shared" si="9"/>
        <v>1</v>
      </c>
      <c r="O37" s="5">
        <f t="shared" si="10"/>
        <v>1</v>
      </c>
      <c r="P37" s="21">
        <f t="shared" si="11"/>
        <v>10</v>
      </c>
      <c r="Q37" s="5">
        <f t="shared" si="12"/>
        <v>10</v>
      </c>
      <c r="R37" s="27">
        <v>40</v>
      </c>
      <c r="S37" s="18">
        <f t="shared" si="7"/>
        <v>400</v>
      </c>
      <c r="T37" s="16">
        <f t="shared" si="8"/>
        <v>2.2241201380733783E-4</v>
      </c>
      <c r="U37" s="16"/>
      <c r="V37" s="5"/>
      <c r="W37" s="47"/>
      <c r="X37" s="50"/>
      <c r="Z37" s="3" t="s">
        <v>67</v>
      </c>
      <c r="AA37" s="47">
        <v>2751232</v>
      </c>
      <c r="AB37" s="3">
        <v>2.751E-2</v>
      </c>
      <c r="AD37" s="3" t="s">
        <v>67</v>
      </c>
      <c r="AE37" s="47">
        <v>2743232</v>
      </c>
      <c r="AF37" s="3">
        <v>2.743E-2</v>
      </c>
    </row>
    <row r="38" spans="1:32" x14ac:dyDescent="0.3">
      <c r="A38" s="3">
        <v>36</v>
      </c>
      <c r="B38" s="5" t="s">
        <v>30</v>
      </c>
      <c r="D38" s="5" t="s">
        <v>30</v>
      </c>
      <c r="J38" s="7"/>
      <c r="K38" s="27" t="s">
        <v>40</v>
      </c>
      <c r="L38" s="27" t="s">
        <v>38</v>
      </c>
      <c r="M38" s="27" t="s">
        <v>10</v>
      </c>
      <c r="N38" s="22">
        <f t="shared" si="9"/>
        <v>1</v>
      </c>
      <c r="O38" s="5">
        <f t="shared" si="10"/>
        <v>1</v>
      </c>
      <c r="P38" s="21">
        <f t="shared" si="11"/>
        <v>10</v>
      </c>
      <c r="Q38" s="5">
        <f t="shared" si="12"/>
        <v>10</v>
      </c>
      <c r="R38" s="27">
        <v>40</v>
      </c>
      <c r="S38" s="18">
        <f t="shared" si="7"/>
        <v>400</v>
      </c>
      <c r="T38" s="16">
        <f t="shared" si="8"/>
        <v>2.2241201380733783E-4</v>
      </c>
      <c r="U38" s="16"/>
      <c r="V38" s="5"/>
      <c r="W38" s="47"/>
      <c r="X38" s="50"/>
      <c r="Z38" s="3" t="s">
        <v>68</v>
      </c>
      <c r="AA38" s="47">
        <v>2066316</v>
      </c>
      <c r="AB38" s="3">
        <v>2.0660000000000001E-2</v>
      </c>
      <c r="AD38" s="3" t="s">
        <v>68</v>
      </c>
      <c r="AE38" s="47">
        <v>2063004</v>
      </c>
      <c r="AF38" s="3">
        <v>2.0629999999999999E-2</v>
      </c>
    </row>
    <row r="39" spans="1:32" x14ac:dyDescent="0.3">
      <c r="A39" s="3">
        <v>37</v>
      </c>
      <c r="B39" s="5" t="s">
        <v>29</v>
      </c>
      <c r="D39" s="5" t="s">
        <v>29</v>
      </c>
      <c r="F39" s="2"/>
      <c r="G39" s="2" t="s">
        <v>16</v>
      </c>
      <c r="H39" s="2" t="s">
        <v>17</v>
      </c>
      <c r="I39" s="2" t="s">
        <v>18</v>
      </c>
      <c r="J39" s="29"/>
      <c r="K39" s="30" t="s">
        <v>40</v>
      </c>
      <c r="L39" s="30" t="s">
        <v>40</v>
      </c>
      <c r="M39" s="30" t="s">
        <v>10</v>
      </c>
      <c r="N39" s="22">
        <f t="shared" si="9"/>
        <v>1</v>
      </c>
      <c r="O39" s="5">
        <f t="shared" si="10"/>
        <v>1</v>
      </c>
      <c r="P39" s="21">
        <f t="shared" si="11"/>
        <v>10</v>
      </c>
      <c r="Q39" s="5">
        <f t="shared" si="12"/>
        <v>10</v>
      </c>
      <c r="R39" s="30">
        <v>40</v>
      </c>
      <c r="S39" s="18">
        <f t="shared" si="7"/>
        <v>400</v>
      </c>
      <c r="T39" s="16">
        <f t="shared" si="8"/>
        <v>2.2241201380733783E-4</v>
      </c>
      <c r="U39" s="16"/>
      <c r="V39" s="5"/>
      <c r="W39" s="47"/>
      <c r="X39" s="50"/>
      <c r="Z39" s="3" t="s">
        <v>69</v>
      </c>
      <c r="AA39" s="47">
        <v>33413540</v>
      </c>
      <c r="AB39" s="3">
        <v>0.33413999999999999</v>
      </c>
      <c r="AD39" s="3" t="s">
        <v>69</v>
      </c>
      <c r="AE39" s="47">
        <v>33430720</v>
      </c>
      <c r="AF39" s="3">
        <v>0.33431</v>
      </c>
    </row>
    <row r="40" spans="1:32" ht="17.25" x14ac:dyDescent="0.3">
      <c r="A40" s="3">
        <v>38</v>
      </c>
      <c r="B40" s="5" t="s">
        <v>30</v>
      </c>
      <c r="D40" s="5" t="s">
        <v>30</v>
      </c>
      <c r="F40" s="4" t="s">
        <v>33</v>
      </c>
      <c r="G40" s="2">
        <f>COUNTIF($B$3:$B$60, F40)</f>
        <v>0</v>
      </c>
      <c r="H40" s="2">
        <f>COUNTIF($C$3:$C$60, F40)</f>
        <v>1</v>
      </c>
      <c r="I40" s="2">
        <f>COUNTIF($D$3:$D$60, F40)</f>
        <v>0</v>
      </c>
      <c r="J40" s="28" t="s">
        <v>5</v>
      </c>
      <c r="K40" s="32" t="s">
        <v>11</v>
      </c>
      <c r="L40" s="32" t="s">
        <v>11</v>
      </c>
      <c r="M40" s="32" t="s">
        <v>11</v>
      </c>
      <c r="N40" s="22">
        <f t="shared" si="9"/>
        <v>10</v>
      </c>
      <c r="O40" s="5">
        <f t="shared" si="10"/>
        <v>11</v>
      </c>
      <c r="P40" s="21">
        <f t="shared" si="11"/>
        <v>10</v>
      </c>
      <c r="Q40" s="5">
        <f t="shared" si="12"/>
        <v>1100</v>
      </c>
      <c r="R40" s="27">
        <v>30</v>
      </c>
      <c r="S40" s="18">
        <f t="shared" si="7"/>
        <v>33000</v>
      </c>
      <c r="T40" s="16">
        <f t="shared" si="8"/>
        <v>1.8348991139105372E-2</v>
      </c>
      <c r="U40" s="16"/>
      <c r="V40" s="5"/>
      <c r="W40" s="47"/>
      <c r="X40" s="50"/>
      <c r="Z40" s="3" t="s">
        <v>70</v>
      </c>
      <c r="AA40" s="47">
        <v>2287112</v>
      </c>
      <c r="AB40" s="3">
        <v>2.2870000000000001E-2</v>
      </c>
      <c r="AD40" s="3" t="s">
        <v>70</v>
      </c>
      <c r="AE40" s="47">
        <v>2290160</v>
      </c>
      <c r="AF40" s="3">
        <v>2.29E-2</v>
      </c>
    </row>
    <row r="41" spans="1:32" ht="17.25" x14ac:dyDescent="0.3">
      <c r="A41" s="3">
        <v>39</v>
      </c>
      <c r="B41" s="5" t="s">
        <v>28</v>
      </c>
      <c r="D41" s="5" t="s">
        <v>28</v>
      </c>
      <c r="F41" s="4" t="s">
        <v>34</v>
      </c>
      <c r="G41" s="2">
        <f t="shared" ref="G41:G50" si="13">COUNTIF($B$3:$B$60, F41)</f>
        <v>0</v>
      </c>
      <c r="H41" s="2">
        <f t="shared" ref="H41:H50" si="14">COUNTIF($C$3:$C$60, F41)</f>
        <v>1</v>
      </c>
      <c r="I41" s="2">
        <f t="shared" ref="I41:I50" si="15">COUNTIF($D$3:$D$60, F41)</f>
        <v>0</v>
      </c>
      <c r="J41" s="7"/>
      <c r="K41" s="32" t="s">
        <v>11</v>
      </c>
      <c r="L41" s="32" t="s">
        <v>11</v>
      </c>
      <c r="M41" s="32" t="s">
        <v>40</v>
      </c>
      <c r="N41" s="22">
        <f t="shared" ref="N41:N104" si="16" xml:space="preserve"> SUMIF($F$3:$F$13,K41, $G$3:$G$13)</f>
        <v>10</v>
      </c>
      <c r="O41" s="5">
        <f t="shared" ref="O41:O104" si="17" xml:space="preserve"> SUMIF($F$3:$F$13,L41, $H$3:$H$13)</f>
        <v>11</v>
      </c>
      <c r="P41" s="21">
        <f t="shared" ref="P41:P104" si="18" xml:space="preserve"> SUMIF($F$3:$F$13,M41, $I$3:$I$13)</f>
        <v>1</v>
      </c>
      <c r="Q41" s="5">
        <f t="shared" ref="Q41:Q104" si="19">PRODUCT(N41:P41)</f>
        <v>110</v>
      </c>
      <c r="R41" s="27">
        <v>60</v>
      </c>
      <c r="S41" s="18">
        <f t="shared" si="7"/>
        <v>6600</v>
      </c>
      <c r="T41" s="16">
        <f t="shared" si="8"/>
        <v>3.6697982278210738E-3</v>
      </c>
      <c r="U41" s="16"/>
      <c r="V41" s="5"/>
      <c r="W41" s="47"/>
      <c r="X41" s="50"/>
      <c r="Z41" s="3" t="s">
        <v>71</v>
      </c>
      <c r="AA41" s="47">
        <v>27075265</v>
      </c>
      <c r="AB41" s="3">
        <v>0.27074999999999999</v>
      </c>
      <c r="AD41" s="3" t="s">
        <v>71</v>
      </c>
      <c r="AE41" s="47">
        <v>27092335</v>
      </c>
      <c r="AF41" s="3">
        <v>0.27091999999999999</v>
      </c>
    </row>
    <row r="42" spans="1:32" ht="17.25" x14ac:dyDescent="0.3">
      <c r="A42" s="3">
        <v>40</v>
      </c>
      <c r="B42" s="5" t="s">
        <v>30</v>
      </c>
      <c r="D42" s="5" t="s">
        <v>30</v>
      </c>
      <c r="F42" s="4" t="s">
        <v>38</v>
      </c>
      <c r="G42" s="2">
        <f t="shared" si="13"/>
        <v>0</v>
      </c>
      <c r="H42" s="2">
        <f t="shared" si="14"/>
        <v>1</v>
      </c>
      <c r="I42" s="2">
        <f t="shared" si="15"/>
        <v>0</v>
      </c>
      <c r="J42" s="7"/>
      <c r="K42" s="32" t="s">
        <v>11</v>
      </c>
      <c r="L42" s="32" t="s">
        <v>33</v>
      </c>
      <c r="M42" s="32" t="s">
        <v>11</v>
      </c>
      <c r="N42" s="22">
        <f t="shared" si="16"/>
        <v>10</v>
      </c>
      <c r="O42" s="5">
        <f t="shared" si="17"/>
        <v>1</v>
      </c>
      <c r="P42" s="21">
        <f t="shared" si="18"/>
        <v>10</v>
      </c>
      <c r="Q42" s="5">
        <f t="shared" si="19"/>
        <v>100</v>
      </c>
      <c r="R42" s="27">
        <v>150</v>
      </c>
      <c r="S42" s="18">
        <f t="shared" si="7"/>
        <v>15000</v>
      </c>
      <c r="T42" s="16">
        <f t="shared" si="8"/>
        <v>8.3404505177751675E-3</v>
      </c>
      <c r="U42" s="16"/>
      <c r="V42" s="5"/>
      <c r="W42" s="47"/>
      <c r="X42" s="50"/>
      <c r="Z42" s="3" t="s">
        <v>71</v>
      </c>
      <c r="AA42" s="47">
        <v>27075265</v>
      </c>
      <c r="AB42" s="3">
        <v>0.27074999999999999</v>
      </c>
      <c r="AD42" s="3" t="s">
        <v>71</v>
      </c>
      <c r="AE42" s="47">
        <v>27092335</v>
      </c>
      <c r="AF42" s="3">
        <v>0.27091999999999999</v>
      </c>
    </row>
    <row r="43" spans="1:32" ht="17.25" x14ac:dyDescent="0.3">
      <c r="A43" s="3">
        <v>41</v>
      </c>
      <c r="B43" s="5" t="s">
        <v>31</v>
      </c>
      <c r="D43" s="5" t="s">
        <v>31</v>
      </c>
      <c r="F43" s="4" t="s">
        <v>40</v>
      </c>
      <c r="G43" s="2">
        <f t="shared" si="13"/>
        <v>2</v>
      </c>
      <c r="H43" s="2">
        <f t="shared" si="14"/>
        <v>1</v>
      </c>
      <c r="I43" s="2">
        <f t="shared" si="15"/>
        <v>4</v>
      </c>
      <c r="J43" s="7"/>
      <c r="K43" s="32" t="s">
        <v>11</v>
      </c>
      <c r="L43" s="32" t="s">
        <v>33</v>
      </c>
      <c r="M43" s="32" t="s">
        <v>40</v>
      </c>
      <c r="N43" s="22">
        <f t="shared" si="16"/>
        <v>10</v>
      </c>
      <c r="O43" s="5">
        <f t="shared" si="17"/>
        <v>1</v>
      </c>
      <c r="P43" s="21">
        <f t="shared" si="18"/>
        <v>1</v>
      </c>
      <c r="Q43" s="5">
        <f t="shared" si="19"/>
        <v>10</v>
      </c>
      <c r="R43" s="27">
        <v>300</v>
      </c>
      <c r="S43" s="18">
        <f t="shared" si="7"/>
        <v>3000</v>
      </c>
      <c r="T43" s="16">
        <f t="shared" si="8"/>
        <v>1.6680901035550336E-3</v>
      </c>
      <c r="U43" s="16"/>
      <c r="V43" s="5"/>
      <c r="W43" s="47"/>
      <c r="X43" s="50"/>
      <c r="Z43" s="3" t="s">
        <v>72</v>
      </c>
      <c r="AA43" s="47">
        <v>10465780</v>
      </c>
      <c r="AB43" s="3">
        <v>0.10466</v>
      </c>
      <c r="AD43" s="3" t="s">
        <v>72</v>
      </c>
      <c r="AE43" s="47">
        <v>10454204</v>
      </c>
      <c r="AF43" s="3">
        <v>0.10453999999999999</v>
      </c>
    </row>
    <row r="44" spans="1:32" ht="17.25" x14ac:dyDescent="0.3">
      <c r="A44" s="3">
        <v>42</v>
      </c>
      <c r="B44" s="5" t="s">
        <v>30</v>
      </c>
      <c r="D44" s="5" t="s">
        <v>30</v>
      </c>
      <c r="F44" s="4">
        <v>7</v>
      </c>
      <c r="G44" s="2">
        <f t="shared" si="13"/>
        <v>2</v>
      </c>
      <c r="H44" s="2">
        <f t="shared" si="14"/>
        <v>1</v>
      </c>
      <c r="I44" s="2">
        <f t="shared" si="15"/>
        <v>4</v>
      </c>
      <c r="J44" s="7"/>
      <c r="K44" s="32" t="s">
        <v>11</v>
      </c>
      <c r="L44" s="32" t="s">
        <v>34</v>
      </c>
      <c r="M44" s="32" t="s">
        <v>11</v>
      </c>
      <c r="N44" s="22">
        <f t="shared" si="16"/>
        <v>10</v>
      </c>
      <c r="O44" s="5">
        <f t="shared" si="17"/>
        <v>1</v>
      </c>
      <c r="P44" s="21">
        <f t="shared" si="18"/>
        <v>10</v>
      </c>
      <c r="Q44" s="5">
        <f t="shared" si="19"/>
        <v>100</v>
      </c>
      <c r="R44" s="27">
        <v>120</v>
      </c>
      <c r="S44" s="18">
        <f t="shared" si="7"/>
        <v>12000</v>
      </c>
      <c r="T44" s="16">
        <f t="shared" si="8"/>
        <v>6.6723604142201343E-3</v>
      </c>
      <c r="U44" s="16"/>
      <c r="V44" s="5"/>
      <c r="W44" s="47"/>
      <c r="X44" s="50"/>
      <c r="Z44" s="3" t="s">
        <v>73</v>
      </c>
      <c r="AA44" s="47">
        <v>7852095</v>
      </c>
      <c r="AB44" s="3">
        <v>7.8520000000000006E-2</v>
      </c>
      <c r="AD44" s="3" t="s">
        <v>73</v>
      </c>
      <c r="AE44" s="47">
        <v>7850925</v>
      </c>
      <c r="AF44" s="3">
        <v>7.8509999999999996E-2</v>
      </c>
    </row>
    <row r="45" spans="1:32" ht="17.25" x14ac:dyDescent="0.3">
      <c r="A45" s="3">
        <v>43</v>
      </c>
      <c r="B45" s="5">
        <v>7</v>
      </c>
      <c r="D45" s="5" t="s">
        <v>19</v>
      </c>
      <c r="F45" s="4" t="s">
        <v>10</v>
      </c>
      <c r="G45" s="2">
        <f t="shared" si="13"/>
        <v>2</v>
      </c>
      <c r="H45" s="2">
        <f t="shared" si="14"/>
        <v>1</v>
      </c>
      <c r="I45" s="2">
        <f t="shared" si="15"/>
        <v>1</v>
      </c>
      <c r="J45" s="7"/>
      <c r="K45" s="32" t="s">
        <v>11</v>
      </c>
      <c r="L45" s="32" t="s">
        <v>34</v>
      </c>
      <c r="M45" s="32" t="s">
        <v>40</v>
      </c>
      <c r="N45" s="22">
        <f t="shared" si="16"/>
        <v>10</v>
      </c>
      <c r="O45" s="5">
        <f t="shared" si="17"/>
        <v>1</v>
      </c>
      <c r="P45" s="21">
        <f t="shared" si="18"/>
        <v>1</v>
      </c>
      <c r="Q45" s="5">
        <f t="shared" si="19"/>
        <v>10</v>
      </c>
      <c r="R45" s="27">
        <v>240</v>
      </c>
      <c r="S45" s="18">
        <f t="shared" si="7"/>
        <v>2400</v>
      </c>
      <c r="T45" s="16">
        <f t="shared" si="8"/>
        <v>1.334472082844027E-3</v>
      </c>
      <c r="U45" s="16"/>
      <c r="V45" s="5"/>
      <c r="W45" s="47"/>
      <c r="X45" s="50"/>
      <c r="Z45" s="3" t="s">
        <v>74</v>
      </c>
      <c r="AA45" s="47">
        <v>21212888</v>
      </c>
      <c r="AB45" s="3">
        <v>0.21213000000000001</v>
      </c>
      <c r="AD45" s="3" t="s">
        <v>74</v>
      </c>
      <c r="AE45" s="47">
        <v>21215258</v>
      </c>
      <c r="AF45" s="3">
        <v>0.21215000000000001</v>
      </c>
    </row>
    <row r="46" spans="1:32" ht="17.25" x14ac:dyDescent="0.3">
      <c r="A46" s="3">
        <v>44</v>
      </c>
      <c r="B46" s="5" t="s">
        <v>30</v>
      </c>
      <c r="D46" s="5" t="s">
        <v>30</v>
      </c>
      <c r="F46" s="4" t="s">
        <v>11</v>
      </c>
      <c r="G46" s="2">
        <f t="shared" si="13"/>
        <v>3</v>
      </c>
      <c r="H46" s="2">
        <f t="shared" si="14"/>
        <v>1</v>
      </c>
      <c r="I46" s="2">
        <f t="shared" si="15"/>
        <v>2</v>
      </c>
      <c r="J46" s="7"/>
      <c r="K46" s="32" t="s">
        <v>11</v>
      </c>
      <c r="L46" s="32" t="s">
        <v>38</v>
      </c>
      <c r="M46" s="32" t="s">
        <v>11</v>
      </c>
      <c r="N46" s="22">
        <f t="shared" si="16"/>
        <v>10</v>
      </c>
      <c r="O46" s="5">
        <f t="shared" si="17"/>
        <v>1</v>
      </c>
      <c r="P46" s="21">
        <f t="shared" si="18"/>
        <v>10</v>
      </c>
      <c r="Q46" s="5">
        <f t="shared" si="19"/>
        <v>100</v>
      </c>
      <c r="R46" s="27">
        <v>90</v>
      </c>
      <c r="S46" s="18">
        <f t="shared" si="7"/>
        <v>9000</v>
      </c>
      <c r="T46" s="16">
        <f t="shared" si="8"/>
        <v>5.0042703106651012E-3</v>
      </c>
      <c r="U46" s="16"/>
      <c r="V46" s="5"/>
      <c r="X46" s="50"/>
      <c r="AB46" s="3">
        <f>SUM(AB27:AB45)</f>
        <v>3.1562400000000004</v>
      </c>
      <c r="AF46" s="3">
        <f>SUM(AF27:AF45)</f>
        <v>3.1480099999999998</v>
      </c>
    </row>
    <row r="47" spans="1:32" ht="17.25" x14ac:dyDescent="0.3">
      <c r="A47" s="3">
        <v>45</v>
      </c>
      <c r="B47" s="5" t="s">
        <v>28</v>
      </c>
      <c r="D47" s="5">
        <v>7</v>
      </c>
      <c r="F47" s="4" t="s">
        <v>12</v>
      </c>
      <c r="G47" s="2">
        <f t="shared" si="13"/>
        <v>7</v>
      </c>
      <c r="H47" s="2">
        <f t="shared" si="14"/>
        <v>3</v>
      </c>
      <c r="I47" s="2">
        <f t="shared" si="15"/>
        <v>5</v>
      </c>
      <c r="J47" s="7"/>
      <c r="K47" s="32" t="s">
        <v>11</v>
      </c>
      <c r="L47" s="32" t="s">
        <v>38</v>
      </c>
      <c r="M47" s="32" t="s">
        <v>40</v>
      </c>
      <c r="N47" s="22">
        <f t="shared" si="16"/>
        <v>10</v>
      </c>
      <c r="O47" s="5">
        <f t="shared" si="17"/>
        <v>1</v>
      </c>
      <c r="P47" s="21">
        <f t="shared" si="18"/>
        <v>1</v>
      </c>
      <c r="Q47" s="5">
        <f t="shared" si="19"/>
        <v>10</v>
      </c>
      <c r="R47" s="27">
        <v>180</v>
      </c>
      <c r="S47" s="18">
        <f t="shared" si="7"/>
        <v>1800</v>
      </c>
      <c r="T47" s="16">
        <f t="shared" si="8"/>
        <v>1.0008540621330201E-3</v>
      </c>
      <c r="U47" s="16"/>
      <c r="V47" s="5"/>
    </row>
    <row r="48" spans="1:32" ht="17.25" x14ac:dyDescent="0.3">
      <c r="A48" s="3">
        <v>46</v>
      </c>
      <c r="B48" s="5" t="s">
        <v>30</v>
      </c>
      <c r="D48" s="5" t="s">
        <v>30</v>
      </c>
      <c r="F48" s="4" t="s">
        <v>13</v>
      </c>
      <c r="G48" s="2">
        <f t="shared" si="13"/>
        <v>9</v>
      </c>
      <c r="H48" s="2">
        <f t="shared" si="14"/>
        <v>6</v>
      </c>
      <c r="I48" s="2">
        <f t="shared" si="15"/>
        <v>9</v>
      </c>
      <c r="J48" s="7"/>
      <c r="K48" s="32" t="s">
        <v>11</v>
      </c>
      <c r="L48" s="32" t="s">
        <v>40</v>
      </c>
      <c r="M48" s="32" t="s">
        <v>11</v>
      </c>
      <c r="N48" s="22">
        <f t="shared" si="16"/>
        <v>10</v>
      </c>
      <c r="O48" s="5">
        <f t="shared" si="17"/>
        <v>1</v>
      </c>
      <c r="P48" s="21">
        <f t="shared" si="18"/>
        <v>10</v>
      </c>
      <c r="Q48" s="5">
        <f t="shared" si="19"/>
        <v>100</v>
      </c>
      <c r="R48" s="27">
        <v>60</v>
      </c>
      <c r="S48" s="18">
        <f t="shared" si="7"/>
        <v>6000</v>
      </c>
      <c r="T48" s="16">
        <f t="shared" si="8"/>
        <v>3.3361802071100672E-3</v>
      </c>
      <c r="U48" s="16"/>
    </row>
    <row r="49" spans="1:22" ht="17.25" x14ac:dyDescent="0.3">
      <c r="A49" s="3">
        <v>47</v>
      </c>
      <c r="B49" s="5" t="s">
        <v>32</v>
      </c>
      <c r="D49" s="5" t="s">
        <v>28</v>
      </c>
      <c r="F49" s="4" t="s">
        <v>14</v>
      </c>
      <c r="G49" s="2">
        <f t="shared" si="13"/>
        <v>29</v>
      </c>
      <c r="H49" s="2">
        <f t="shared" si="14"/>
        <v>15</v>
      </c>
      <c r="I49" s="2">
        <f t="shared" si="15"/>
        <v>29</v>
      </c>
      <c r="J49" s="7"/>
      <c r="K49" s="32" t="s">
        <v>11</v>
      </c>
      <c r="L49" s="32" t="s">
        <v>40</v>
      </c>
      <c r="M49" s="32" t="s">
        <v>40</v>
      </c>
      <c r="N49" s="22">
        <f t="shared" si="16"/>
        <v>10</v>
      </c>
      <c r="O49" s="5">
        <f t="shared" si="17"/>
        <v>1</v>
      </c>
      <c r="P49" s="21">
        <f t="shared" si="18"/>
        <v>1</v>
      </c>
      <c r="Q49" s="5">
        <f t="shared" si="19"/>
        <v>10</v>
      </c>
      <c r="R49" s="27">
        <v>120</v>
      </c>
      <c r="S49" s="18">
        <f t="shared" si="7"/>
        <v>1200</v>
      </c>
      <c r="T49" s="16">
        <f t="shared" si="8"/>
        <v>6.6723604142201348E-4</v>
      </c>
      <c r="U49" s="16"/>
      <c r="V49" s="5"/>
    </row>
    <row r="50" spans="1:22" ht="17.25" x14ac:dyDescent="0.3">
      <c r="A50" s="3">
        <v>48</v>
      </c>
      <c r="B50" s="5" t="s">
        <v>30</v>
      </c>
      <c r="D50" s="5" t="s">
        <v>30</v>
      </c>
      <c r="F50" s="4" t="s">
        <v>15</v>
      </c>
      <c r="G50" s="2">
        <f t="shared" si="13"/>
        <v>4</v>
      </c>
      <c r="H50" s="2">
        <f t="shared" si="14"/>
        <v>2</v>
      </c>
      <c r="I50" s="2">
        <f t="shared" si="15"/>
        <v>4</v>
      </c>
      <c r="J50" s="7"/>
      <c r="K50" s="27" t="s">
        <v>40</v>
      </c>
      <c r="L50" s="27" t="s">
        <v>11</v>
      </c>
      <c r="M50" s="27" t="s">
        <v>11</v>
      </c>
      <c r="N50" s="22">
        <f t="shared" si="16"/>
        <v>1</v>
      </c>
      <c r="O50" s="5">
        <f t="shared" si="17"/>
        <v>11</v>
      </c>
      <c r="P50" s="21">
        <f t="shared" si="18"/>
        <v>10</v>
      </c>
      <c r="Q50" s="5">
        <f t="shared" si="19"/>
        <v>110</v>
      </c>
      <c r="R50" s="27">
        <v>60</v>
      </c>
      <c r="S50" s="18">
        <f t="shared" si="7"/>
        <v>6600</v>
      </c>
      <c r="T50" s="16">
        <f t="shared" si="8"/>
        <v>3.6697982278210738E-3</v>
      </c>
      <c r="U50" s="16"/>
    </row>
    <row r="51" spans="1:22" x14ac:dyDescent="0.3">
      <c r="A51" s="3">
        <v>49</v>
      </c>
      <c r="B51" s="5" t="s">
        <v>32</v>
      </c>
      <c r="D51" s="5" t="s">
        <v>32</v>
      </c>
      <c r="G51" s="3">
        <f>SUM(G40:G50)</f>
        <v>58</v>
      </c>
      <c r="H51" s="3">
        <f t="shared" ref="H51:I51" si="20">SUM(H40:H50)</f>
        <v>33</v>
      </c>
      <c r="I51" s="3">
        <f t="shared" si="20"/>
        <v>58</v>
      </c>
      <c r="J51" s="7"/>
      <c r="K51" s="27" t="s">
        <v>40</v>
      </c>
      <c r="L51" s="27" t="s">
        <v>11</v>
      </c>
      <c r="M51" s="27" t="s">
        <v>40</v>
      </c>
      <c r="N51" s="22">
        <f t="shared" si="16"/>
        <v>1</v>
      </c>
      <c r="O51" s="5">
        <f t="shared" si="17"/>
        <v>11</v>
      </c>
      <c r="P51" s="21">
        <f t="shared" si="18"/>
        <v>1</v>
      </c>
      <c r="Q51" s="5">
        <f t="shared" si="19"/>
        <v>11</v>
      </c>
      <c r="R51" s="27">
        <v>120</v>
      </c>
      <c r="S51" s="18">
        <f t="shared" si="7"/>
        <v>1320</v>
      </c>
      <c r="T51" s="16">
        <f t="shared" si="8"/>
        <v>7.3395964556421478E-4</v>
      </c>
      <c r="U51" s="16"/>
    </row>
    <row r="52" spans="1:22" x14ac:dyDescent="0.3">
      <c r="A52" s="3">
        <v>50</v>
      </c>
      <c r="B52" s="5" t="s">
        <v>30</v>
      </c>
      <c r="D52" s="5" t="s">
        <v>30</v>
      </c>
      <c r="J52" s="7"/>
      <c r="K52" s="27" t="s">
        <v>40</v>
      </c>
      <c r="L52" s="27" t="s">
        <v>33</v>
      </c>
      <c r="M52" s="27" t="s">
        <v>11</v>
      </c>
      <c r="N52" s="22">
        <f t="shared" si="16"/>
        <v>1</v>
      </c>
      <c r="O52" s="5">
        <f t="shared" si="17"/>
        <v>1</v>
      </c>
      <c r="P52" s="21">
        <f t="shared" si="18"/>
        <v>10</v>
      </c>
      <c r="Q52" s="5">
        <f t="shared" si="19"/>
        <v>10</v>
      </c>
      <c r="R52" s="27">
        <v>300</v>
      </c>
      <c r="S52" s="18">
        <f t="shared" si="7"/>
        <v>3000</v>
      </c>
      <c r="T52" s="16">
        <f t="shared" si="8"/>
        <v>1.6680901035550336E-3</v>
      </c>
      <c r="U52" s="16"/>
    </row>
    <row r="53" spans="1:22" x14ac:dyDescent="0.3">
      <c r="A53" s="3">
        <v>51</v>
      </c>
      <c r="B53" s="5" t="s">
        <v>29</v>
      </c>
      <c r="D53" s="5" t="s">
        <v>29</v>
      </c>
      <c r="J53" s="7"/>
      <c r="K53" s="27" t="s">
        <v>40</v>
      </c>
      <c r="L53" s="27" t="s">
        <v>34</v>
      </c>
      <c r="M53" s="27" t="s">
        <v>11</v>
      </c>
      <c r="N53" s="22">
        <f t="shared" si="16"/>
        <v>1</v>
      </c>
      <c r="O53" s="5">
        <f t="shared" si="17"/>
        <v>1</v>
      </c>
      <c r="P53" s="21">
        <f t="shared" si="18"/>
        <v>10</v>
      </c>
      <c r="Q53" s="5">
        <f t="shared" si="19"/>
        <v>10</v>
      </c>
      <c r="R53" s="27">
        <v>240</v>
      </c>
      <c r="S53" s="18">
        <f t="shared" si="7"/>
        <v>2400</v>
      </c>
      <c r="T53" s="16">
        <f t="shared" si="8"/>
        <v>1.334472082844027E-3</v>
      </c>
      <c r="U53" s="16"/>
    </row>
    <row r="54" spans="1:22" x14ac:dyDescent="0.3">
      <c r="A54" s="3">
        <v>52</v>
      </c>
      <c r="B54" s="5" t="s">
        <v>30</v>
      </c>
      <c r="D54" s="5" t="s">
        <v>30</v>
      </c>
      <c r="J54" s="7"/>
      <c r="K54" s="27" t="s">
        <v>40</v>
      </c>
      <c r="L54" s="27" t="s">
        <v>38</v>
      </c>
      <c r="M54" s="27" t="s">
        <v>11</v>
      </c>
      <c r="N54" s="22">
        <f t="shared" si="16"/>
        <v>1</v>
      </c>
      <c r="O54" s="5">
        <f t="shared" si="17"/>
        <v>1</v>
      </c>
      <c r="P54" s="21">
        <f t="shared" si="18"/>
        <v>10</v>
      </c>
      <c r="Q54" s="5">
        <f t="shared" si="19"/>
        <v>10</v>
      </c>
      <c r="R54" s="27">
        <v>180</v>
      </c>
      <c r="S54" s="18">
        <f t="shared" si="7"/>
        <v>1800</v>
      </c>
      <c r="T54" s="16">
        <f t="shared" si="8"/>
        <v>1.0008540621330201E-3</v>
      </c>
      <c r="U54" s="16"/>
    </row>
    <row r="55" spans="1:22" x14ac:dyDescent="0.3">
      <c r="A55" s="3">
        <v>53</v>
      </c>
      <c r="B55" s="5" t="s">
        <v>28</v>
      </c>
      <c r="D55" s="5" t="s">
        <v>28</v>
      </c>
      <c r="H55" s="5"/>
      <c r="I55" s="5"/>
      <c r="J55" s="7"/>
      <c r="K55" s="31" t="s">
        <v>40</v>
      </c>
      <c r="L55" s="30" t="s">
        <v>40</v>
      </c>
      <c r="M55" s="30" t="s">
        <v>11</v>
      </c>
      <c r="N55" s="22">
        <f t="shared" si="16"/>
        <v>1</v>
      </c>
      <c r="O55" s="5">
        <f t="shared" si="17"/>
        <v>1</v>
      </c>
      <c r="P55" s="21">
        <f t="shared" si="18"/>
        <v>10</v>
      </c>
      <c r="Q55" s="5">
        <f t="shared" si="19"/>
        <v>10</v>
      </c>
      <c r="R55" s="30">
        <v>120</v>
      </c>
      <c r="S55" s="18">
        <f t="shared" si="7"/>
        <v>1200</v>
      </c>
      <c r="T55" s="16">
        <f t="shared" si="8"/>
        <v>6.6723604142201348E-4</v>
      </c>
      <c r="U55" s="16"/>
    </row>
    <row r="56" spans="1:22" x14ac:dyDescent="0.25">
      <c r="A56" s="3">
        <v>54</v>
      </c>
      <c r="B56" s="5" t="s">
        <v>30</v>
      </c>
      <c r="D56" s="5" t="s">
        <v>30</v>
      </c>
      <c r="J56" s="19" t="s">
        <v>7</v>
      </c>
      <c r="K56" s="27" t="s">
        <v>12</v>
      </c>
      <c r="L56" s="27" t="s">
        <v>12</v>
      </c>
      <c r="M56" s="27" t="s">
        <v>12</v>
      </c>
      <c r="N56" s="22">
        <f t="shared" si="16"/>
        <v>10</v>
      </c>
      <c r="O56" s="5">
        <f t="shared" si="17"/>
        <v>11</v>
      </c>
      <c r="P56" s="21">
        <f t="shared" si="18"/>
        <v>10</v>
      </c>
      <c r="Q56" s="5">
        <f t="shared" si="19"/>
        <v>1100</v>
      </c>
      <c r="R56" s="27">
        <v>20</v>
      </c>
      <c r="S56" s="18">
        <f t="shared" si="7"/>
        <v>22000</v>
      </c>
      <c r="T56" s="16">
        <f t="shared" si="8"/>
        <v>1.2232660759403579E-2</v>
      </c>
      <c r="U56" s="16"/>
    </row>
    <row r="57" spans="1:22" x14ac:dyDescent="0.3">
      <c r="A57" s="3">
        <v>55</v>
      </c>
      <c r="B57" s="5" t="s">
        <v>31</v>
      </c>
      <c r="D57" s="5" t="s">
        <v>31</v>
      </c>
      <c r="H57" s="5"/>
      <c r="I57" s="5"/>
      <c r="J57" s="7"/>
      <c r="K57" s="27" t="s">
        <v>12</v>
      </c>
      <c r="L57" s="27" t="s">
        <v>12</v>
      </c>
      <c r="M57" s="27" t="s">
        <v>40</v>
      </c>
      <c r="N57" s="22">
        <f t="shared" si="16"/>
        <v>10</v>
      </c>
      <c r="O57" s="5">
        <f t="shared" si="17"/>
        <v>11</v>
      </c>
      <c r="P57" s="21">
        <f t="shared" si="18"/>
        <v>1</v>
      </c>
      <c r="Q57" s="5">
        <f t="shared" si="19"/>
        <v>110</v>
      </c>
      <c r="R57" s="27">
        <v>40</v>
      </c>
      <c r="S57" s="18">
        <f t="shared" si="7"/>
        <v>4400</v>
      </c>
      <c r="T57" s="16">
        <f t="shared" si="8"/>
        <v>2.4465321518807159E-3</v>
      </c>
      <c r="U57" s="16"/>
    </row>
    <row r="58" spans="1:22" x14ac:dyDescent="0.3">
      <c r="A58" s="3">
        <v>56</v>
      </c>
      <c r="B58" s="5" t="s">
        <v>30</v>
      </c>
      <c r="D58" s="5" t="s">
        <v>30</v>
      </c>
      <c r="H58" s="5"/>
      <c r="I58" s="5"/>
      <c r="J58" s="7"/>
      <c r="K58" s="27" t="s">
        <v>12</v>
      </c>
      <c r="L58" s="27" t="s">
        <v>33</v>
      </c>
      <c r="M58" s="27" t="s">
        <v>12</v>
      </c>
      <c r="N58" s="22">
        <f t="shared" si="16"/>
        <v>10</v>
      </c>
      <c r="O58" s="5">
        <f t="shared" si="17"/>
        <v>1</v>
      </c>
      <c r="P58" s="21">
        <f t="shared" si="18"/>
        <v>10</v>
      </c>
      <c r="Q58" s="5">
        <f t="shared" si="19"/>
        <v>100</v>
      </c>
      <c r="R58" s="27">
        <v>100</v>
      </c>
      <c r="S58" s="18">
        <f t="shared" si="7"/>
        <v>10000</v>
      </c>
      <c r="T58" s="16">
        <f t="shared" si="8"/>
        <v>5.5603003451834459E-3</v>
      </c>
      <c r="U58" s="16"/>
    </row>
    <row r="59" spans="1:22" x14ac:dyDescent="0.3">
      <c r="A59" s="3">
        <v>57</v>
      </c>
      <c r="B59" s="5" t="s">
        <v>19</v>
      </c>
      <c r="D59" s="5" t="s">
        <v>19</v>
      </c>
      <c r="H59" s="5"/>
      <c r="I59" s="5"/>
      <c r="J59" s="7"/>
      <c r="K59" s="27" t="s">
        <v>12</v>
      </c>
      <c r="L59" s="27" t="s">
        <v>33</v>
      </c>
      <c r="M59" s="27" t="s">
        <v>40</v>
      </c>
      <c r="N59" s="22">
        <f t="shared" si="16"/>
        <v>10</v>
      </c>
      <c r="O59" s="5">
        <f t="shared" si="17"/>
        <v>1</v>
      </c>
      <c r="P59" s="21">
        <f t="shared" si="18"/>
        <v>1</v>
      </c>
      <c r="Q59" s="5">
        <f t="shared" si="19"/>
        <v>10</v>
      </c>
      <c r="R59" s="27">
        <v>200</v>
      </c>
      <c r="S59" s="18">
        <f t="shared" si="7"/>
        <v>2000</v>
      </c>
      <c r="T59" s="16">
        <f t="shared" si="8"/>
        <v>1.1120600690366891E-3</v>
      </c>
      <c r="U59" s="16"/>
    </row>
    <row r="60" spans="1:22" x14ac:dyDescent="0.3">
      <c r="A60" s="3">
        <v>58</v>
      </c>
      <c r="B60" s="5" t="s">
        <v>30</v>
      </c>
      <c r="D60" s="5" t="s">
        <v>30</v>
      </c>
      <c r="H60" s="5"/>
      <c r="I60" s="5"/>
      <c r="J60" s="7"/>
      <c r="K60" s="27" t="s">
        <v>12</v>
      </c>
      <c r="L60" s="27" t="s">
        <v>34</v>
      </c>
      <c r="M60" s="27" t="s">
        <v>12</v>
      </c>
      <c r="N60" s="22">
        <f t="shared" si="16"/>
        <v>10</v>
      </c>
      <c r="O60" s="5">
        <f t="shared" si="17"/>
        <v>1</v>
      </c>
      <c r="P60" s="21">
        <f t="shared" si="18"/>
        <v>10</v>
      </c>
      <c r="Q60" s="5">
        <f t="shared" si="19"/>
        <v>100</v>
      </c>
      <c r="R60" s="27">
        <v>80</v>
      </c>
      <c r="S60" s="18">
        <f t="shared" si="7"/>
        <v>8000</v>
      </c>
      <c r="T60" s="16">
        <f t="shared" si="8"/>
        <v>4.4482402761467565E-3</v>
      </c>
      <c r="U60" s="16"/>
    </row>
    <row r="61" spans="1:22" x14ac:dyDescent="0.3">
      <c r="A61" s="3">
        <v>59</v>
      </c>
      <c r="B61" s="5">
        <v>7</v>
      </c>
      <c r="D61" s="5">
        <v>7</v>
      </c>
      <c r="H61" s="5"/>
      <c r="I61" s="5"/>
      <c r="J61" s="7"/>
      <c r="K61" s="27" t="s">
        <v>12</v>
      </c>
      <c r="L61" s="27" t="s">
        <v>34</v>
      </c>
      <c r="M61" s="27" t="s">
        <v>40</v>
      </c>
      <c r="N61" s="22">
        <f t="shared" si="16"/>
        <v>10</v>
      </c>
      <c r="O61" s="5">
        <f t="shared" si="17"/>
        <v>1</v>
      </c>
      <c r="P61" s="21">
        <f t="shared" si="18"/>
        <v>1</v>
      </c>
      <c r="Q61" s="5">
        <f t="shared" si="19"/>
        <v>10</v>
      </c>
      <c r="R61" s="27">
        <v>160</v>
      </c>
      <c r="S61" s="18">
        <f t="shared" si="7"/>
        <v>1600</v>
      </c>
      <c r="T61" s="16">
        <f t="shared" si="8"/>
        <v>8.896480552293513E-4</v>
      </c>
      <c r="U61" s="16"/>
    </row>
    <row r="62" spans="1:22" x14ac:dyDescent="0.3">
      <c r="A62" s="3">
        <v>60</v>
      </c>
      <c r="B62" s="5" t="s">
        <v>30</v>
      </c>
      <c r="D62" s="5" t="s">
        <v>30</v>
      </c>
      <c r="H62" s="5"/>
      <c r="I62" s="5"/>
      <c r="J62" s="7"/>
      <c r="K62" s="27" t="s">
        <v>12</v>
      </c>
      <c r="L62" s="27" t="s">
        <v>38</v>
      </c>
      <c r="M62" s="27" t="s">
        <v>12</v>
      </c>
      <c r="N62" s="22">
        <f t="shared" si="16"/>
        <v>10</v>
      </c>
      <c r="O62" s="5">
        <f t="shared" si="17"/>
        <v>1</v>
      </c>
      <c r="P62" s="21">
        <f t="shared" si="18"/>
        <v>10</v>
      </c>
      <c r="Q62" s="5">
        <f t="shared" si="19"/>
        <v>100</v>
      </c>
      <c r="R62" s="27">
        <v>60</v>
      </c>
      <c r="S62" s="18">
        <f t="shared" si="7"/>
        <v>6000</v>
      </c>
      <c r="T62" s="16">
        <f t="shared" si="8"/>
        <v>3.3361802071100672E-3</v>
      </c>
      <c r="U62" s="16"/>
    </row>
    <row r="63" spans="1:22" x14ac:dyDescent="0.3">
      <c r="J63" s="7"/>
      <c r="K63" s="27" t="s">
        <v>12</v>
      </c>
      <c r="L63" s="27" t="s">
        <v>38</v>
      </c>
      <c r="M63" s="27" t="s">
        <v>40</v>
      </c>
      <c r="N63" s="22">
        <f t="shared" si="16"/>
        <v>10</v>
      </c>
      <c r="O63" s="5">
        <f t="shared" si="17"/>
        <v>1</v>
      </c>
      <c r="P63" s="21">
        <f t="shared" si="18"/>
        <v>1</v>
      </c>
      <c r="Q63" s="5">
        <f t="shared" si="19"/>
        <v>10</v>
      </c>
      <c r="R63" s="27">
        <v>120</v>
      </c>
      <c r="S63" s="18">
        <f t="shared" si="7"/>
        <v>1200</v>
      </c>
      <c r="T63" s="16">
        <f t="shared" si="8"/>
        <v>6.6723604142201348E-4</v>
      </c>
      <c r="U63" s="16"/>
    </row>
    <row r="64" spans="1:22" x14ac:dyDescent="0.3">
      <c r="J64" s="7"/>
      <c r="K64" s="27" t="s">
        <v>12</v>
      </c>
      <c r="L64" s="27" t="s">
        <v>40</v>
      </c>
      <c r="M64" s="27" t="s">
        <v>12</v>
      </c>
      <c r="N64" s="22">
        <f t="shared" si="16"/>
        <v>10</v>
      </c>
      <c r="O64" s="5">
        <f t="shared" si="17"/>
        <v>1</v>
      </c>
      <c r="P64" s="21">
        <f t="shared" si="18"/>
        <v>10</v>
      </c>
      <c r="Q64" s="5">
        <f t="shared" si="19"/>
        <v>100</v>
      </c>
      <c r="R64" s="27">
        <v>40</v>
      </c>
      <c r="S64" s="18">
        <f t="shared" si="7"/>
        <v>4000</v>
      </c>
      <c r="T64" s="16">
        <f t="shared" si="8"/>
        <v>2.2241201380733783E-3</v>
      </c>
      <c r="U64" s="16"/>
    </row>
    <row r="65" spans="3:21" x14ac:dyDescent="0.3">
      <c r="J65" s="7"/>
      <c r="K65" s="27" t="s">
        <v>12</v>
      </c>
      <c r="L65" s="27" t="s">
        <v>40</v>
      </c>
      <c r="M65" s="27" t="s">
        <v>40</v>
      </c>
      <c r="N65" s="22">
        <f t="shared" si="16"/>
        <v>10</v>
      </c>
      <c r="O65" s="5">
        <f t="shared" si="17"/>
        <v>1</v>
      </c>
      <c r="P65" s="21">
        <f t="shared" si="18"/>
        <v>1</v>
      </c>
      <c r="Q65" s="5">
        <f t="shared" si="19"/>
        <v>10</v>
      </c>
      <c r="R65" s="27">
        <v>80</v>
      </c>
      <c r="S65" s="18">
        <f t="shared" si="7"/>
        <v>800</v>
      </c>
      <c r="T65" s="16">
        <f t="shared" si="8"/>
        <v>4.4482402761467565E-4</v>
      </c>
      <c r="U65" s="16"/>
    </row>
    <row r="66" spans="3:21" x14ac:dyDescent="0.3">
      <c r="J66" s="7"/>
      <c r="K66" s="27" t="s">
        <v>40</v>
      </c>
      <c r="L66" s="27" t="s">
        <v>12</v>
      </c>
      <c r="M66" s="27" t="s">
        <v>12</v>
      </c>
      <c r="N66" s="22">
        <f t="shared" si="16"/>
        <v>1</v>
      </c>
      <c r="O66" s="5">
        <f t="shared" si="17"/>
        <v>11</v>
      </c>
      <c r="P66" s="21">
        <f t="shared" si="18"/>
        <v>10</v>
      </c>
      <c r="Q66" s="5">
        <f t="shared" si="19"/>
        <v>110</v>
      </c>
      <c r="R66" s="27">
        <v>40</v>
      </c>
      <c r="S66" s="18">
        <f t="shared" si="7"/>
        <v>4400</v>
      </c>
      <c r="T66" s="16">
        <f t="shared" si="8"/>
        <v>2.4465321518807159E-3</v>
      </c>
      <c r="U66" s="16"/>
    </row>
    <row r="67" spans="3:21" x14ac:dyDescent="0.3">
      <c r="J67" s="7"/>
      <c r="K67" s="27" t="s">
        <v>40</v>
      </c>
      <c r="L67" s="27" t="s">
        <v>12</v>
      </c>
      <c r="M67" s="27" t="s">
        <v>40</v>
      </c>
      <c r="N67" s="22">
        <f t="shared" si="16"/>
        <v>1</v>
      </c>
      <c r="O67" s="5">
        <f t="shared" si="17"/>
        <v>11</v>
      </c>
      <c r="P67" s="21">
        <f t="shared" si="18"/>
        <v>1</v>
      </c>
      <c r="Q67" s="5">
        <f t="shared" si="19"/>
        <v>11</v>
      </c>
      <c r="R67" s="27">
        <v>80</v>
      </c>
      <c r="S67" s="18">
        <f t="shared" si="7"/>
        <v>880</v>
      </c>
      <c r="T67" s="16">
        <f t="shared" si="8"/>
        <v>4.8930643037614315E-4</v>
      </c>
      <c r="U67" s="16"/>
    </row>
    <row r="68" spans="3:21" x14ac:dyDescent="0.3">
      <c r="J68" s="7"/>
      <c r="K68" s="27" t="s">
        <v>40</v>
      </c>
      <c r="L68" s="27" t="s">
        <v>33</v>
      </c>
      <c r="M68" s="27" t="s">
        <v>12</v>
      </c>
      <c r="N68" s="22">
        <f t="shared" si="16"/>
        <v>1</v>
      </c>
      <c r="O68" s="5">
        <f t="shared" si="17"/>
        <v>1</v>
      </c>
      <c r="P68" s="21">
        <f t="shared" si="18"/>
        <v>10</v>
      </c>
      <c r="Q68" s="5">
        <f t="shared" si="19"/>
        <v>10</v>
      </c>
      <c r="R68" s="27">
        <v>200</v>
      </c>
      <c r="S68" s="18">
        <f t="shared" si="7"/>
        <v>2000</v>
      </c>
      <c r="T68" s="16">
        <f t="shared" si="8"/>
        <v>1.1120600690366891E-3</v>
      </c>
      <c r="U68" s="16"/>
    </row>
    <row r="69" spans="3:21" x14ac:dyDescent="0.3">
      <c r="J69" s="7"/>
      <c r="K69" s="27" t="s">
        <v>40</v>
      </c>
      <c r="L69" s="27" t="s">
        <v>34</v>
      </c>
      <c r="M69" s="27" t="s">
        <v>12</v>
      </c>
      <c r="N69" s="22">
        <f t="shared" si="16"/>
        <v>1</v>
      </c>
      <c r="O69" s="5">
        <f t="shared" si="17"/>
        <v>1</v>
      </c>
      <c r="P69" s="21">
        <f t="shared" si="18"/>
        <v>10</v>
      </c>
      <c r="Q69" s="5">
        <f t="shared" si="19"/>
        <v>10</v>
      </c>
      <c r="R69" s="27">
        <v>160</v>
      </c>
      <c r="S69" s="18">
        <f t="shared" ref="S69:S132" si="21">Q69*R69</f>
        <v>1600</v>
      </c>
      <c r="T69" s="16">
        <f t="shared" ref="T69:T132" si="22">S69/$I$15</f>
        <v>8.896480552293513E-4</v>
      </c>
      <c r="U69" s="16"/>
    </row>
    <row r="70" spans="3:21" x14ac:dyDescent="0.3">
      <c r="C70" s="5">
        <v>100000000</v>
      </c>
      <c r="E70" s="3">
        <f>I15/C70</f>
        <v>1.798464E-2</v>
      </c>
      <c r="J70" s="7"/>
      <c r="K70" s="27" t="s">
        <v>40</v>
      </c>
      <c r="L70" s="27" t="s">
        <v>38</v>
      </c>
      <c r="M70" s="27" t="s">
        <v>12</v>
      </c>
      <c r="N70" s="22">
        <f t="shared" si="16"/>
        <v>1</v>
      </c>
      <c r="O70" s="5">
        <f t="shared" si="17"/>
        <v>1</v>
      </c>
      <c r="P70" s="21">
        <f t="shared" si="18"/>
        <v>10</v>
      </c>
      <c r="Q70" s="5">
        <f t="shared" si="19"/>
        <v>10</v>
      </c>
      <c r="R70" s="27">
        <v>120</v>
      </c>
      <c r="S70" s="18">
        <f t="shared" si="21"/>
        <v>1200</v>
      </c>
      <c r="T70" s="16">
        <f t="shared" si="22"/>
        <v>6.6723604142201348E-4</v>
      </c>
      <c r="U70" s="16"/>
    </row>
    <row r="71" spans="3:21" x14ac:dyDescent="0.3">
      <c r="C71" s="5">
        <v>251267710</v>
      </c>
      <c r="J71" s="33"/>
      <c r="K71" s="30" t="s">
        <v>40</v>
      </c>
      <c r="L71" s="30" t="s">
        <v>40</v>
      </c>
      <c r="M71" s="30" t="s">
        <v>12</v>
      </c>
      <c r="N71" s="22">
        <f t="shared" si="16"/>
        <v>1</v>
      </c>
      <c r="O71" s="5">
        <f t="shared" si="17"/>
        <v>1</v>
      </c>
      <c r="P71" s="21">
        <f t="shared" si="18"/>
        <v>10</v>
      </c>
      <c r="Q71" s="5">
        <f t="shared" si="19"/>
        <v>10</v>
      </c>
      <c r="R71" s="30">
        <v>80</v>
      </c>
      <c r="S71" s="18">
        <f t="shared" si="21"/>
        <v>800</v>
      </c>
      <c r="T71" s="16">
        <f t="shared" si="22"/>
        <v>4.4482402761467565E-4</v>
      </c>
      <c r="U71" s="16"/>
    </row>
    <row r="72" spans="3:21" x14ac:dyDescent="0.25">
      <c r="C72" s="5">
        <f>C71/C70</f>
        <v>2.5126770999999999</v>
      </c>
      <c r="J72" s="28" t="s">
        <v>8</v>
      </c>
      <c r="K72" s="27" t="s">
        <v>13</v>
      </c>
      <c r="L72" s="27" t="s">
        <v>13</v>
      </c>
      <c r="M72" s="27" t="s">
        <v>13</v>
      </c>
      <c r="N72" s="22">
        <f t="shared" si="16"/>
        <v>10</v>
      </c>
      <c r="O72" s="5">
        <f t="shared" si="17"/>
        <v>11</v>
      </c>
      <c r="P72" s="21">
        <f t="shared" si="18"/>
        <v>9</v>
      </c>
      <c r="Q72" s="5">
        <f t="shared" si="19"/>
        <v>990</v>
      </c>
      <c r="R72" s="27">
        <v>10</v>
      </c>
      <c r="S72" s="18">
        <f t="shared" si="21"/>
        <v>9900</v>
      </c>
      <c r="T72" s="16">
        <f t="shared" si="22"/>
        <v>5.5046973417316111E-3</v>
      </c>
      <c r="U72" s="16"/>
    </row>
    <row r="73" spans="3:21" x14ac:dyDescent="0.3">
      <c r="J73" s="7"/>
      <c r="K73" s="27" t="s">
        <v>13</v>
      </c>
      <c r="L73" s="27" t="s">
        <v>13</v>
      </c>
      <c r="M73" s="27" t="s">
        <v>40</v>
      </c>
      <c r="N73" s="22">
        <f t="shared" si="16"/>
        <v>10</v>
      </c>
      <c r="O73" s="5">
        <f t="shared" si="17"/>
        <v>11</v>
      </c>
      <c r="P73" s="21">
        <f t="shared" si="18"/>
        <v>1</v>
      </c>
      <c r="Q73" s="5">
        <f t="shared" si="19"/>
        <v>110</v>
      </c>
      <c r="R73" s="27">
        <v>20</v>
      </c>
      <c r="S73" s="18">
        <f t="shared" si="21"/>
        <v>2200</v>
      </c>
      <c r="T73" s="16">
        <f t="shared" si="22"/>
        <v>1.2232660759403579E-3</v>
      </c>
      <c r="U73" s="16"/>
    </row>
    <row r="74" spans="3:21" x14ac:dyDescent="0.3">
      <c r="J74" s="7"/>
      <c r="K74" s="27" t="s">
        <v>13</v>
      </c>
      <c r="L74" s="27" t="s">
        <v>33</v>
      </c>
      <c r="M74" s="27" t="s">
        <v>13</v>
      </c>
      <c r="N74" s="22">
        <f t="shared" si="16"/>
        <v>10</v>
      </c>
      <c r="O74" s="5">
        <f t="shared" si="17"/>
        <v>1</v>
      </c>
      <c r="P74" s="21">
        <f t="shared" si="18"/>
        <v>9</v>
      </c>
      <c r="Q74" s="5">
        <f t="shared" si="19"/>
        <v>90</v>
      </c>
      <c r="R74" s="27">
        <v>50</v>
      </c>
      <c r="S74" s="18">
        <f t="shared" si="21"/>
        <v>4500</v>
      </c>
      <c r="T74" s="16">
        <f t="shared" si="22"/>
        <v>2.5021351553325506E-3</v>
      </c>
      <c r="U74" s="16"/>
    </row>
    <row r="75" spans="3:21" x14ac:dyDescent="0.3">
      <c r="J75" s="7"/>
      <c r="K75" s="27" t="s">
        <v>13</v>
      </c>
      <c r="L75" s="27" t="s">
        <v>33</v>
      </c>
      <c r="M75" s="27" t="s">
        <v>40</v>
      </c>
      <c r="N75" s="22">
        <f t="shared" si="16"/>
        <v>10</v>
      </c>
      <c r="O75" s="5">
        <f t="shared" si="17"/>
        <v>1</v>
      </c>
      <c r="P75" s="21">
        <f t="shared" si="18"/>
        <v>1</v>
      </c>
      <c r="Q75" s="5">
        <f t="shared" si="19"/>
        <v>10</v>
      </c>
      <c r="R75" s="27">
        <v>100</v>
      </c>
      <c r="S75" s="18">
        <f t="shared" si="21"/>
        <v>1000</v>
      </c>
      <c r="T75" s="16">
        <f t="shared" si="22"/>
        <v>5.5603003451834456E-4</v>
      </c>
      <c r="U75" s="16"/>
    </row>
    <row r="76" spans="3:21" x14ac:dyDescent="0.3">
      <c r="J76" s="7"/>
      <c r="K76" s="27" t="s">
        <v>13</v>
      </c>
      <c r="L76" s="27" t="s">
        <v>34</v>
      </c>
      <c r="M76" s="27" t="s">
        <v>13</v>
      </c>
      <c r="N76" s="22">
        <f t="shared" si="16"/>
        <v>10</v>
      </c>
      <c r="O76" s="5">
        <f t="shared" si="17"/>
        <v>1</v>
      </c>
      <c r="P76" s="21">
        <f t="shared" si="18"/>
        <v>9</v>
      </c>
      <c r="Q76" s="5">
        <f t="shared" si="19"/>
        <v>90</v>
      </c>
      <c r="R76" s="27">
        <v>40</v>
      </c>
      <c r="S76" s="18">
        <f t="shared" si="21"/>
        <v>3600</v>
      </c>
      <c r="T76" s="16">
        <f t="shared" si="22"/>
        <v>2.0017081242660402E-3</v>
      </c>
      <c r="U76" s="16"/>
    </row>
    <row r="77" spans="3:21" x14ac:dyDescent="0.3">
      <c r="J77" s="7"/>
      <c r="K77" s="27" t="s">
        <v>13</v>
      </c>
      <c r="L77" s="27" t="s">
        <v>34</v>
      </c>
      <c r="M77" s="27" t="s">
        <v>40</v>
      </c>
      <c r="N77" s="22">
        <f t="shared" si="16"/>
        <v>10</v>
      </c>
      <c r="O77" s="5">
        <f t="shared" si="17"/>
        <v>1</v>
      </c>
      <c r="P77" s="21">
        <f t="shared" si="18"/>
        <v>1</v>
      </c>
      <c r="Q77" s="5">
        <f t="shared" si="19"/>
        <v>10</v>
      </c>
      <c r="R77" s="27">
        <v>80</v>
      </c>
      <c r="S77" s="18">
        <f t="shared" si="21"/>
        <v>800</v>
      </c>
      <c r="T77" s="16">
        <f t="shared" si="22"/>
        <v>4.4482402761467565E-4</v>
      </c>
      <c r="U77" s="16"/>
    </row>
    <row r="78" spans="3:21" x14ac:dyDescent="0.3">
      <c r="J78" s="7"/>
      <c r="K78" s="27" t="s">
        <v>13</v>
      </c>
      <c r="L78" s="27" t="s">
        <v>38</v>
      </c>
      <c r="M78" s="27" t="s">
        <v>13</v>
      </c>
      <c r="N78" s="22">
        <f t="shared" si="16"/>
        <v>10</v>
      </c>
      <c r="O78" s="5">
        <f t="shared" si="17"/>
        <v>1</v>
      </c>
      <c r="P78" s="21">
        <f t="shared" si="18"/>
        <v>9</v>
      </c>
      <c r="Q78" s="5">
        <f t="shared" si="19"/>
        <v>90</v>
      </c>
      <c r="R78" s="27">
        <v>30</v>
      </c>
      <c r="S78" s="18">
        <f t="shared" si="21"/>
        <v>2700</v>
      </c>
      <c r="T78" s="16">
        <f t="shared" si="22"/>
        <v>1.5012810931995303E-3</v>
      </c>
      <c r="U78" s="16"/>
    </row>
    <row r="79" spans="3:21" x14ac:dyDescent="0.3">
      <c r="J79" s="7"/>
      <c r="K79" s="27" t="s">
        <v>13</v>
      </c>
      <c r="L79" s="27" t="s">
        <v>38</v>
      </c>
      <c r="M79" s="27" t="s">
        <v>40</v>
      </c>
      <c r="N79" s="22">
        <f t="shared" si="16"/>
        <v>10</v>
      </c>
      <c r="O79" s="5">
        <f t="shared" si="17"/>
        <v>1</v>
      </c>
      <c r="P79" s="21">
        <f t="shared" si="18"/>
        <v>1</v>
      </c>
      <c r="Q79" s="5">
        <f t="shared" si="19"/>
        <v>10</v>
      </c>
      <c r="R79" s="27">
        <v>60</v>
      </c>
      <c r="S79" s="18">
        <f t="shared" si="21"/>
        <v>600</v>
      </c>
      <c r="T79" s="16">
        <f t="shared" si="22"/>
        <v>3.3361802071100674E-4</v>
      </c>
      <c r="U79" s="16"/>
    </row>
    <row r="80" spans="3:21" x14ac:dyDescent="0.3">
      <c r="J80" s="7"/>
      <c r="K80" s="27" t="s">
        <v>13</v>
      </c>
      <c r="L80" s="27" t="s">
        <v>40</v>
      </c>
      <c r="M80" s="27" t="s">
        <v>13</v>
      </c>
      <c r="N80" s="22">
        <f t="shared" si="16"/>
        <v>10</v>
      </c>
      <c r="O80" s="5">
        <f t="shared" si="17"/>
        <v>1</v>
      </c>
      <c r="P80" s="21">
        <f t="shared" si="18"/>
        <v>9</v>
      </c>
      <c r="Q80" s="5">
        <f t="shared" si="19"/>
        <v>90</v>
      </c>
      <c r="R80" s="27">
        <v>20</v>
      </c>
      <c r="S80" s="18">
        <f t="shared" si="21"/>
        <v>1800</v>
      </c>
      <c r="T80" s="16">
        <f t="shared" si="22"/>
        <v>1.0008540621330201E-3</v>
      </c>
      <c r="U80" s="16"/>
    </row>
    <row r="81" spans="10:22" x14ac:dyDescent="0.3">
      <c r="J81" s="7"/>
      <c r="K81" s="27" t="s">
        <v>13</v>
      </c>
      <c r="L81" s="27" t="s">
        <v>40</v>
      </c>
      <c r="M81" s="27" t="s">
        <v>40</v>
      </c>
      <c r="N81" s="22">
        <f t="shared" si="16"/>
        <v>10</v>
      </c>
      <c r="O81" s="5">
        <f t="shared" si="17"/>
        <v>1</v>
      </c>
      <c r="P81" s="21">
        <f t="shared" si="18"/>
        <v>1</v>
      </c>
      <c r="Q81" s="5">
        <f t="shared" si="19"/>
        <v>10</v>
      </c>
      <c r="R81" s="27">
        <v>40</v>
      </c>
      <c r="S81" s="18">
        <f t="shared" si="21"/>
        <v>400</v>
      </c>
      <c r="T81" s="16">
        <f t="shared" si="22"/>
        <v>2.2241201380733783E-4</v>
      </c>
      <c r="U81" s="16"/>
    </row>
    <row r="82" spans="10:22" x14ac:dyDescent="0.3">
      <c r="J82" s="7"/>
      <c r="K82" s="27" t="s">
        <v>40</v>
      </c>
      <c r="L82" s="27" t="s">
        <v>13</v>
      </c>
      <c r="M82" s="27" t="s">
        <v>13</v>
      </c>
      <c r="N82" s="22">
        <f t="shared" si="16"/>
        <v>1</v>
      </c>
      <c r="O82" s="5">
        <f t="shared" si="17"/>
        <v>11</v>
      </c>
      <c r="P82" s="21">
        <f t="shared" si="18"/>
        <v>9</v>
      </c>
      <c r="Q82" s="5">
        <f t="shared" si="19"/>
        <v>99</v>
      </c>
      <c r="R82" s="27">
        <v>20</v>
      </c>
      <c r="S82" s="18">
        <f t="shared" si="21"/>
        <v>1980</v>
      </c>
      <c r="T82" s="16">
        <f t="shared" si="22"/>
        <v>1.1009394683463222E-3</v>
      </c>
      <c r="U82" s="16"/>
    </row>
    <row r="83" spans="10:22" x14ac:dyDescent="0.3">
      <c r="J83" s="7"/>
      <c r="K83" s="27" t="s">
        <v>40</v>
      </c>
      <c r="L83" s="27" t="s">
        <v>13</v>
      </c>
      <c r="M83" s="27" t="s">
        <v>40</v>
      </c>
      <c r="N83" s="22">
        <f t="shared" si="16"/>
        <v>1</v>
      </c>
      <c r="O83" s="5">
        <f t="shared" si="17"/>
        <v>11</v>
      </c>
      <c r="P83" s="21">
        <f t="shared" si="18"/>
        <v>1</v>
      </c>
      <c r="Q83" s="5">
        <f t="shared" si="19"/>
        <v>11</v>
      </c>
      <c r="R83" s="27">
        <v>40</v>
      </c>
      <c r="S83" s="18">
        <f t="shared" si="21"/>
        <v>440</v>
      </c>
      <c r="T83" s="16">
        <f t="shared" si="22"/>
        <v>2.4465321518807158E-4</v>
      </c>
      <c r="U83" s="16"/>
    </row>
    <row r="84" spans="10:22" x14ac:dyDescent="0.3">
      <c r="J84" s="7"/>
      <c r="K84" s="27" t="s">
        <v>40</v>
      </c>
      <c r="L84" s="27" t="s">
        <v>33</v>
      </c>
      <c r="M84" s="27" t="s">
        <v>13</v>
      </c>
      <c r="N84" s="22">
        <f t="shared" si="16"/>
        <v>1</v>
      </c>
      <c r="O84" s="5">
        <f t="shared" si="17"/>
        <v>1</v>
      </c>
      <c r="P84" s="21">
        <f t="shared" si="18"/>
        <v>9</v>
      </c>
      <c r="Q84" s="5">
        <f t="shared" si="19"/>
        <v>9</v>
      </c>
      <c r="R84" s="27">
        <v>100</v>
      </c>
      <c r="S84" s="18">
        <f t="shared" si="21"/>
        <v>900</v>
      </c>
      <c r="T84" s="16">
        <f t="shared" si="22"/>
        <v>5.0042703106651005E-4</v>
      </c>
      <c r="U84" s="16"/>
      <c r="V84" s="7"/>
    </row>
    <row r="85" spans="10:22" x14ac:dyDescent="0.3">
      <c r="J85" s="7"/>
      <c r="K85" s="27" t="s">
        <v>40</v>
      </c>
      <c r="L85" s="27" t="s">
        <v>34</v>
      </c>
      <c r="M85" s="27" t="s">
        <v>13</v>
      </c>
      <c r="N85" s="22">
        <f t="shared" si="16"/>
        <v>1</v>
      </c>
      <c r="O85" s="5">
        <f t="shared" si="17"/>
        <v>1</v>
      </c>
      <c r="P85" s="21">
        <f t="shared" si="18"/>
        <v>9</v>
      </c>
      <c r="Q85" s="5">
        <f t="shared" si="19"/>
        <v>9</v>
      </c>
      <c r="R85" s="27">
        <v>80</v>
      </c>
      <c r="S85" s="18">
        <f t="shared" si="21"/>
        <v>720</v>
      </c>
      <c r="T85" s="16">
        <f t="shared" si="22"/>
        <v>4.003416248532081E-4</v>
      </c>
      <c r="U85" s="16"/>
      <c r="V85" s="7"/>
    </row>
    <row r="86" spans="10:22" x14ac:dyDescent="0.3">
      <c r="J86" s="7"/>
      <c r="K86" s="27" t="s">
        <v>40</v>
      </c>
      <c r="L86" s="27" t="s">
        <v>38</v>
      </c>
      <c r="M86" s="27" t="s">
        <v>13</v>
      </c>
      <c r="N86" s="22">
        <f t="shared" si="16"/>
        <v>1</v>
      </c>
      <c r="O86" s="5">
        <f t="shared" si="17"/>
        <v>1</v>
      </c>
      <c r="P86" s="21">
        <f t="shared" si="18"/>
        <v>9</v>
      </c>
      <c r="Q86" s="5">
        <f t="shared" si="19"/>
        <v>9</v>
      </c>
      <c r="R86" s="27">
        <v>60</v>
      </c>
      <c r="S86" s="18">
        <f t="shared" si="21"/>
        <v>540</v>
      </c>
      <c r="T86" s="16">
        <f t="shared" si="22"/>
        <v>3.0025621863990603E-4</v>
      </c>
      <c r="U86" s="16"/>
      <c r="V86" s="7"/>
    </row>
    <row r="87" spans="10:22" x14ac:dyDescent="0.3">
      <c r="J87" s="34"/>
      <c r="K87" s="30" t="s">
        <v>40</v>
      </c>
      <c r="L87" s="30" t="s">
        <v>40</v>
      </c>
      <c r="M87" s="30" t="s">
        <v>13</v>
      </c>
      <c r="N87" s="22">
        <f t="shared" si="16"/>
        <v>1</v>
      </c>
      <c r="O87" s="5">
        <f t="shared" si="17"/>
        <v>1</v>
      </c>
      <c r="P87" s="21">
        <f t="shared" si="18"/>
        <v>9</v>
      </c>
      <c r="Q87" s="5">
        <f t="shared" si="19"/>
        <v>9</v>
      </c>
      <c r="R87" s="30">
        <v>40</v>
      </c>
      <c r="S87" s="18">
        <f t="shared" si="21"/>
        <v>360</v>
      </c>
      <c r="T87" s="16">
        <f t="shared" si="22"/>
        <v>2.0017081242660405E-4</v>
      </c>
      <c r="U87" s="16"/>
      <c r="V87" s="7"/>
    </row>
    <row r="88" spans="10:22" x14ac:dyDescent="0.25">
      <c r="J88" s="28" t="s">
        <v>6</v>
      </c>
      <c r="K88" s="27">
        <v>7</v>
      </c>
      <c r="L88" s="27">
        <v>7</v>
      </c>
      <c r="M88" s="27" t="s">
        <v>10</v>
      </c>
      <c r="N88" s="22">
        <f t="shared" si="16"/>
        <v>10</v>
      </c>
      <c r="O88" s="5">
        <f t="shared" si="17"/>
        <v>11</v>
      </c>
      <c r="P88" s="21">
        <f t="shared" si="18"/>
        <v>10</v>
      </c>
      <c r="Q88" s="5">
        <f t="shared" si="19"/>
        <v>1100</v>
      </c>
      <c r="R88" s="27">
        <v>25</v>
      </c>
      <c r="S88" s="18">
        <f t="shared" si="21"/>
        <v>27500</v>
      </c>
      <c r="T88" s="16">
        <f t="shared" si="22"/>
        <v>1.5290825949254475E-2</v>
      </c>
      <c r="U88" s="16"/>
      <c r="V88" s="7"/>
    </row>
    <row r="89" spans="10:22" x14ac:dyDescent="0.3">
      <c r="K89" s="27">
        <v>7</v>
      </c>
      <c r="L89" s="27" t="s">
        <v>10</v>
      </c>
      <c r="M89" s="27">
        <v>7</v>
      </c>
      <c r="N89" s="22">
        <f t="shared" si="16"/>
        <v>10</v>
      </c>
      <c r="O89" s="5">
        <f t="shared" si="17"/>
        <v>11</v>
      </c>
      <c r="P89" s="21">
        <f t="shared" si="18"/>
        <v>10</v>
      </c>
      <c r="Q89" s="5">
        <f t="shared" si="19"/>
        <v>1100</v>
      </c>
      <c r="R89" s="27">
        <v>25</v>
      </c>
      <c r="S89" s="18">
        <f t="shared" si="21"/>
        <v>27500</v>
      </c>
      <c r="T89" s="16">
        <f t="shared" si="22"/>
        <v>1.5290825949254475E-2</v>
      </c>
      <c r="U89" s="16"/>
      <c r="V89" s="7"/>
    </row>
    <row r="90" spans="10:22" x14ac:dyDescent="0.3">
      <c r="K90" s="27">
        <v>7</v>
      </c>
      <c r="L90" s="27" t="s">
        <v>10</v>
      </c>
      <c r="M90" s="27" t="s">
        <v>10</v>
      </c>
      <c r="N90" s="22">
        <f t="shared" si="16"/>
        <v>10</v>
      </c>
      <c r="O90" s="5">
        <f t="shared" si="17"/>
        <v>11</v>
      </c>
      <c r="P90" s="21">
        <f t="shared" si="18"/>
        <v>10</v>
      </c>
      <c r="Q90" s="5">
        <f t="shared" si="19"/>
        <v>1100</v>
      </c>
      <c r="R90" s="27">
        <v>25</v>
      </c>
      <c r="S90" s="18">
        <f t="shared" si="21"/>
        <v>27500</v>
      </c>
      <c r="T90" s="16">
        <f t="shared" si="22"/>
        <v>1.5290825949254475E-2</v>
      </c>
      <c r="U90" s="16"/>
      <c r="V90" s="7"/>
    </row>
    <row r="91" spans="10:22" x14ac:dyDescent="0.3">
      <c r="K91" s="27" t="s">
        <v>10</v>
      </c>
      <c r="L91" s="27">
        <v>7</v>
      </c>
      <c r="M91" s="27">
        <v>7</v>
      </c>
      <c r="N91" s="22">
        <f t="shared" si="16"/>
        <v>9</v>
      </c>
      <c r="O91" s="5">
        <f t="shared" si="17"/>
        <v>11</v>
      </c>
      <c r="P91" s="21">
        <f t="shared" si="18"/>
        <v>10</v>
      </c>
      <c r="Q91" s="5">
        <f t="shared" si="19"/>
        <v>990</v>
      </c>
      <c r="R91" s="27">
        <v>25</v>
      </c>
      <c r="S91" s="18">
        <f t="shared" si="21"/>
        <v>24750</v>
      </c>
      <c r="T91" s="16">
        <f t="shared" si="22"/>
        <v>1.3761743354329028E-2</v>
      </c>
      <c r="U91" s="16"/>
      <c r="V91" s="7"/>
    </row>
    <row r="92" spans="10:22" x14ac:dyDescent="0.3">
      <c r="K92" s="27" t="s">
        <v>10</v>
      </c>
      <c r="L92" s="27">
        <v>7</v>
      </c>
      <c r="M92" s="27" t="s">
        <v>10</v>
      </c>
      <c r="N92" s="22">
        <f t="shared" si="16"/>
        <v>9</v>
      </c>
      <c r="O92" s="5">
        <f t="shared" si="17"/>
        <v>11</v>
      </c>
      <c r="P92" s="21">
        <f t="shared" si="18"/>
        <v>10</v>
      </c>
      <c r="Q92" s="5">
        <f t="shared" si="19"/>
        <v>990</v>
      </c>
      <c r="R92" s="27">
        <v>25</v>
      </c>
      <c r="S92" s="18">
        <f t="shared" si="21"/>
        <v>24750</v>
      </c>
      <c r="T92" s="16">
        <f t="shared" si="22"/>
        <v>1.3761743354329028E-2</v>
      </c>
      <c r="U92" s="16"/>
      <c r="V92" s="7"/>
    </row>
    <row r="93" spans="10:22" x14ac:dyDescent="0.3">
      <c r="J93" s="34"/>
      <c r="K93" s="30" t="s">
        <v>10</v>
      </c>
      <c r="L93" s="30" t="s">
        <v>10</v>
      </c>
      <c r="M93" s="30">
        <v>7</v>
      </c>
      <c r="N93" s="22">
        <f t="shared" si="16"/>
        <v>9</v>
      </c>
      <c r="O93" s="5">
        <f t="shared" si="17"/>
        <v>11</v>
      </c>
      <c r="P93" s="21">
        <f t="shared" si="18"/>
        <v>10</v>
      </c>
      <c r="Q93" s="5">
        <f t="shared" si="19"/>
        <v>990</v>
      </c>
      <c r="R93" s="30">
        <v>25</v>
      </c>
      <c r="S93" s="18">
        <f t="shared" si="21"/>
        <v>24750</v>
      </c>
      <c r="T93" s="16">
        <f t="shared" si="22"/>
        <v>1.3761743354329028E-2</v>
      </c>
      <c r="U93" s="16"/>
      <c r="V93" s="7"/>
    </row>
    <row r="94" spans="10:22" x14ac:dyDescent="0.3">
      <c r="J94" s="35" t="s">
        <v>36</v>
      </c>
      <c r="K94" s="27" t="s">
        <v>40</v>
      </c>
      <c r="L94" s="27" t="s">
        <v>33</v>
      </c>
      <c r="M94" s="27" t="s">
        <v>14</v>
      </c>
      <c r="N94" s="22">
        <f t="shared" si="16"/>
        <v>1</v>
      </c>
      <c r="O94" s="5">
        <f t="shared" si="17"/>
        <v>1</v>
      </c>
      <c r="P94" s="21">
        <f t="shared" si="18"/>
        <v>57</v>
      </c>
      <c r="Q94" s="5">
        <f t="shared" si="19"/>
        <v>57</v>
      </c>
      <c r="R94" s="27">
        <v>20</v>
      </c>
      <c r="S94" s="18">
        <f t="shared" si="21"/>
        <v>1140</v>
      </c>
      <c r="T94" s="16">
        <f t="shared" si="22"/>
        <v>6.3387423935091277E-4</v>
      </c>
      <c r="U94" s="16"/>
      <c r="V94" s="7"/>
    </row>
    <row r="95" spans="10:22" x14ac:dyDescent="0.3">
      <c r="K95" s="27" t="s">
        <v>40</v>
      </c>
      <c r="L95" s="27" t="s">
        <v>33</v>
      </c>
      <c r="M95" s="27" t="s">
        <v>15</v>
      </c>
      <c r="N95" s="22">
        <f t="shared" si="16"/>
        <v>1</v>
      </c>
      <c r="O95" s="5">
        <f t="shared" si="17"/>
        <v>1</v>
      </c>
      <c r="P95" s="21">
        <f t="shared" si="18"/>
        <v>7</v>
      </c>
      <c r="Q95" s="5">
        <f t="shared" si="19"/>
        <v>7</v>
      </c>
      <c r="R95" s="27">
        <v>20</v>
      </c>
      <c r="S95" s="18">
        <f t="shared" si="21"/>
        <v>140</v>
      </c>
      <c r="T95" s="16">
        <f t="shared" si="22"/>
        <v>7.7844204832568233E-5</v>
      </c>
      <c r="U95" s="16"/>
      <c r="V95" s="7"/>
    </row>
    <row r="96" spans="10:22" x14ac:dyDescent="0.3">
      <c r="K96" s="27" t="s">
        <v>14</v>
      </c>
      <c r="L96" s="27" t="s">
        <v>33</v>
      </c>
      <c r="M96" s="27" t="s">
        <v>40</v>
      </c>
      <c r="N96" s="22">
        <f t="shared" si="16"/>
        <v>58</v>
      </c>
      <c r="O96" s="5">
        <f t="shared" si="17"/>
        <v>1</v>
      </c>
      <c r="P96" s="21">
        <f t="shared" si="18"/>
        <v>1</v>
      </c>
      <c r="Q96" s="5">
        <f t="shared" si="19"/>
        <v>58</v>
      </c>
      <c r="R96" s="27">
        <v>20</v>
      </c>
      <c r="S96" s="18">
        <f t="shared" si="21"/>
        <v>1160</v>
      </c>
      <c r="T96" s="16">
        <f t="shared" si="22"/>
        <v>6.4499484004127967E-4</v>
      </c>
      <c r="U96" s="16"/>
      <c r="V96" s="7"/>
    </row>
    <row r="97" spans="5:22" x14ac:dyDescent="0.3">
      <c r="J97" s="34"/>
      <c r="K97" s="30" t="s">
        <v>15</v>
      </c>
      <c r="L97" s="30" t="s">
        <v>33</v>
      </c>
      <c r="M97" s="30" t="s">
        <v>40</v>
      </c>
      <c r="N97" s="22">
        <f t="shared" si="16"/>
        <v>8</v>
      </c>
      <c r="O97" s="5">
        <f t="shared" si="17"/>
        <v>1</v>
      </c>
      <c r="P97" s="21">
        <f t="shared" si="18"/>
        <v>1</v>
      </c>
      <c r="Q97" s="5">
        <f t="shared" si="19"/>
        <v>8</v>
      </c>
      <c r="R97" s="30">
        <v>20</v>
      </c>
      <c r="S97" s="18">
        <f t="shared" si="21"/>
        <v>160</v>
      </c>
      <c r="T97" s="16">
        <f t="shared" si="22"/>
        <v>8.8964805522935122E-5</v>
      </c>
      <c r="U97" s="16"/>
      <c r="V97" s="7"/>
    </row>
    <row r="98" spans="5:22" x14ac:dyDescent="0.3">
      <c r="J98" s="35" t="s">
        <v>43</v>
      </c>
      <c r="K98" s="27" t="s">
        <v>40</v>
      </c>
      <c r="L98" s="27" t="s">
        <v>34</v>
      </c>
      <c r="M98" s="27" t="s">
        <v>14</v>
      </c>
      <c r="N98" s="22">
        <f t="shared" si="16"/>
        <v>1</v>
      </c>
      <c r="O98" s="5">
        <f t="shared" si="17"/>
        <v>1</v>
      </c>
      <c r="P98" s="21">
        <f t="shared" si="18"/>
        <v>57</v>
      </c>
      <c r="Q98" s="5">
        <f t="shared" si="19"/>
        <v>57</v>
      </c>
      <c r="R98" s="27">
        <v>16</v>
      </c>
      <c r="S98" s="18">
        <f t="shared" si="21"/>
        <v>912</v>
      </c>
      <c r="T98" s="16">
        <f t="shared" si="22"/>
        <v>5.0709939148073022E-4</v>
      </c>
      <c r="U98" s="16"/>
      <c r="V98" s="7"/>
    </row>
    <row r="99" spans="5:22" x14ac:dyDescent="0.3">
      <c r="K99" s="27" t="s">
        <v>40</v>
      </c>
      <c r="L99" s="27" t="s">
        <v>34</v>
      </c>
      <c r="M99" s="27" t="s">
        <v>15</v>
      </c>
      <c r="N99" s="22">
        <f t="shared" si="16"/>
        <v>1</v>
      </c>
      <c r="O99" s="5">
        <f t="shared" si="17"/>
        <v>1</v>
      </c>
      <c r="P99" s="21">
        <f t="shared" si="18"/>
        <v>7</v>
      </c>
      <c r="Q99" s="5">
        <f t="shared" si="19"/>
        <v>7</v>
      </c>
      <c r="R99" s="27">
        <v>16</v>
      </c>
      <c r="S99" s="18">
        <f t="shared" si="21"/>
        <v>112</v>
      </c>
      <c r="T99" s="16">
        <f t="shared" si="22"/>
        <v>6.2275363866054592E-5</v>
      </c>
      <c r="U99" s="16"/>
      <c r="V99" s="7"/>
    </row>
    <row r="100" spans="5:22" x14ac:dyDescent="0.3">
      <c r="K100" s="27" t="s">
        <v>14</v>
      </c>
      <c r="L100" s="27" t="s">
        <v>34</v>
      </c>
      <c r="M100" s="27" t="s">
        <v>40</v>
      </c>
      <c r="N100" s="22">
        <f t="shared" si="16"/>
        <v>58</v>
      </c>
      <c r="O100" s="5">
        <f t="shared" si="17"/>
        <v>1</v>
      </c>
      <c r="P100" s="21">
        <f t="shared" si="18"/>
        <v>1</v>
      </c>
      <c r="Q100" s="5">
        <f t="shared" si="19"/>
        <v>58</v>
      </c>
      <c r="R100" s="27">
        <v>16</v>
      </c>
      <c r="S100" s="18">
        <f t="shared" si="21"/>
        <v>928</v>
      </c>
      <c r="T100" s="16">
        <f t="shared" si="22"/>
        <v>5.1599587203302369E-4</v>
      </c>
      <c r="U100" s="16"/>
      <c r="V100" s="7"/>
    </row>
    <row r="101" spans="5:22" x14ac:dyDescent="0.3">
      <c r="J101" s="34"/>
      <c r="K101" s="30" t="s">
        <v>15</v>
      </c>
      <c r="L101" s="30" t="s">
        <v>34</v>
      </c>
      <c r="M101" s="30" t="s">
        <v>40</v>
      </c>
      <c r="N101" s="22">
        <f t="shared" si="16"/>
        <v>8</v>
      </c>
      <c r="O101" s="5">
        <f t="shared" si="17"/>
        <v>1</v>
      </c>
      <c r="P101" s="21">
        <f t="shared" si="18"/>
        <v>1</v>
      </c>
      <c r="Q101" s="5">
        <f t="shared" si="19"/>
        <v>8</v>
      </c>
      <c r="R101" s="30">
        <v>16</v>
      </c>
      <c r="S101" s="18">
        <f t="shared" si="21"/>
        <v>128</v>
      </c>
      <c r="T101" s="16">
        <f t="shared" si="22"/>
        <v>7.1171844418348098E-5</v>
      </c>
      <c r="U101" s="16"/>
      <c r="V101" s="7"/>
    </row>
    <row r="102" spans="5:22" x14ac:dyDescent="0.3">
      <c r="J102" s="35" t="s">
        <v>44</v>
      </c>
      <c r="K102" s="27" t="s">
        <v>40</v>
      </c>
      <c r="L102" s="27" t="s">
        <v>38</v>
      </c>
      <c r="M102" s="27" t="s">
        <v>14</v>
      </c>
      <c r="N102" s="22">
        <f t="shared" si="16"/>
        <v>1</v>
      </c>
      <c r="O102" s="5">
        <f t="shared" si="17"/>
        <v>1</v>
      </c>
      <c r="P102" s="21">
        <f t="shared" si="18"/>
        <v>57</v>
      </c>
      <c r="Q102" s="5">
        <f t="shared" si="19"/>
        <v>57</v>
      </c>
      <c r="R102" s="27">
        <v>12</v>
      </c>
      <c r="S102" s="18">
        <f t="shared" si="21"/>
        <v>684</v>
      </c>
      <c r="T102" s="16">
        <f t="shared" si="22"/>
        <v>3.8032454361054766E-4</v>
      </c>
      <c r="U102" s="16"/>
      <c r="V102" s="7"/>
    </row>
    <row r="103" spans="5:22" x14ac:dyDescent="0.3">
      <c r="E103" s="27"/>
      <c r="F103" s="27"/>
      <c r="G103" s="27"/>
      <c r="H103" s="27"/>
      <c r="K103" s="27" t="s">
        <v>40</v>
      </c>
      <c r="L103" s="27" t="s">
        <v>38</v>
      </c>
      <c r="M103" s="27" t="s">
        <v>15</v>
      </c>
      <c r="N103" s="22">
        <f t="shared" si="16"/>
        <v>1</v>
      </c>
      <c r="O103" s="5">
        <f t="shared" si="17"/>
        <v>1</v>
      </c>
      <c r="P103" s="21">
        <f t="shared" si="18"/>
        <v>7</v>
      </c>
      <c r="Q103" s="5">
        <f t="shared" si="19"/>
        <v>7</v>
      </c>
      <c r="R103" s="27">
        <v>12</v>
      </c>
      <c r="S103" s="18">
        <f t="shared" si="21"/>
        <v>84</v>
      </c>
      <c r="T103" s="16">
        <f t="shared" si="22"/>
        <v>4.6706522899540944E-5</v>
      </c>
      <c r="U103" s="16"/>
      <c r="V103" s="7"/>
    </row>
    <row r="104" spans="5:22" x14ac:dyDescent="0.3">
      <c r="K104" s="27" t="s">
        <v>14</v>
      </c>
      <c r="L104" s="27" t="s">
        <v>38</v>
      </c>
      <c r="M104" s="27" t="s">
        <v>40</v>
      </c>
      <c r="N104" s="22">
        <f t="shared" si="16"/>
        <v>58</v>
      </c>
      <c r="O104" s="5">
        <f t="shared" si="17"/>
        <v>1</v>
      </c>
      <c r="P104" s="21">
        <f t="shared" si="18"/>
        <v>1</v>
      </c>
      <c r="Q104" s="5">
        <f t="shared" si="19"/>
        <v>58</v>
      </c>
      <c r="R104" s="27">
        <v>12</v>
      </c>
      <c r="S104" s="18">
        <f t="shared" si="21"/>
        <v>696</v>
      </c>
      <c r="T104" s="16">
        <f t="shared" si="22"/>
        <v>3.8699690402476783E-4</v>
      </c>
      <c r="U104" s="16"/>
      <c r="V104" s="7"/>
    </row>
    <row r="105" spans="5:22" x14ac:dyDescent="0.3">
      <c r="J105" s="34"/>
      <c r="K105" s="30" t="s">
        <v>15</v>
      </c>
      <c r="L105" s="30" t="s">
        <v>38</v>
      </c>
      <c r="M105" s="30" t="s">
        <v>40</v>
      </c>
      <c r="N105" s="22">
        <f t="shared" ref="N105:N168" si="23" xml:space="preserve"> SUMIF($F$3:$F$13,K105, $G$3:$G$13)</f>
        <v>8</v>
      </c>
      <c r="O105" s="5">
        <f t="shared" ref="O105:O168" si="24" xml:space="preserve"> SUMIF($F$3:$F$13,L105, $H$3:$H$13)</f>
        <v>1</v>
      </c>
      <c r="P105" s="21">
        <f t="shared" ref="P105:P168" si="25" xml:space="preserve"> SUMIF($F$3:$F$13,M105, $I$3:$I$13)</f>
        <v>1</v>
      </c>
      <c r="Q105" s="5">
        <f t="shared" ref="Q105:Q168" si="26">PRODUCT(N105:P105)</f>
        <v>8</v>
      </c>
      <c r="R105" s="30">
        <v>12</v>
      </c>
      <c r="S105" s="18">
        <f t="shared" si="21"/>
        <v>96</v>
      </c>
      <c r="T105" s="16">
        <f t="shared" si="22"/>
        <v>5.3378883313761073E-5</v>
      </c>
      <c r="U105" s="16"/>
      <c r="V105" s="7"/>
    </row>
    <row r="106" spans="5:22" x14ac:dyDescent="0.3">
      <c r="J106" s="35" t="s">
        <v>45</v>
      </c>
      <c r="K106" s="27" t="s">
        <v>40</v>
      </c>
      <c r="L106" s="27" t="s">
        <v>40</v>
      </c>
      <c r="M106" s="27" t="s">
        <v>14</v>
      </c>
      <c r="N106" s="22">
        <f t="shared" si="23"/>
        <v>1</v>
      </c>
      <c r="O106" s="5">
        <f t="shared" si="24"/>
        <v>1</v>
      </c>
      <c r="P106" s="21">
        <f t="shared" si="25"/>
        <v>57</v>
      </c>
      <c r="Q106" s="5">
        <f t="shared" si="26"/>
        <v>57</v>
      </c>
      <c r="R106" s="27">
        <v>8</v>
      </c>
      <c r="S106" s="18">
        <f t="shared" si="21"/>
        <v>456</v>
      </c>
      <c r="T106" s="16">
        <f t="shared" si="22"/>
        <v>2.5354969574036511E-4</v>
      </c>
      <c r="U106" s="16"/>
      <c r="V106" s="7"/>
    </row>
    <row r="107" spans="5:22" x14ac:dyDescent="0.3">
      <c r="K107" s="27" t="s">
        <v>40</v>
      </c>
      <c r="L107" s="27" t="s">
        <v>40</v>
      </c>
      <c r="M107" s="27" t="s">
        <v>15</v>
      </c>
      <c r="N107" s="22">
        <f t="shared" si="23"/>
        <v>1</v>
      </c>
      <c r="O107" s="5">
        <f t="shared" si="24"/>
        <v>1</v>
      </c>
      <c r="P107" s="21">
        <f t="shared" si="25"/>
        <v>7</v>
      </c>
      <c r="Q107" s="5">
        <f t="shared" si="26"/>
        <v>7</v>
      </c>
      <c r="R107" s="27">
        <v>8</v>
      </c>
      <c r="S107" s="18">
        <f t="shared" si="21"/>
        <v>56</v>
      </c>
      <c r="T107" s="16">
        <f t="shared" si="22"/>
        <v>3.1137681933027296E-5</v>
      </c>
      <c r="U107" s="16"/>
      <c r="V107" s="7"/>
    </row>
    <row r="108" spans="5:22" x14ac:dyDescent="0.3">
      <c r="K108" s="27" t="s">
        <v>40</v>
      </c>
      <c r="L108" s="27" t="s">
        <v>14</v>
      </c>
      <c r="M108" s="27" t="s">
        <v>40</v>
      </c>
      <c r="N108" s="22">
        <f t="shared" si="23"/>
        <v>1</v>
      </c>
      <c r="O108" s="5">
        <f t="shared" si="24"/>
        <v>68</v>
      </c>
      <c r="P108" s="21">
        <f t="shared" si="25"/>
        <v>1</v>
      </c>
      <c r="Q108" s="5">
        <f t="shared" si="26"/>
        <v>68</v>
      </c>
      <c r="R108" s="27">
        <v>8</v>
      </c>
      <c r="S108" s="18">
        <f t="shared" si="21"/>
        <v>544</v>
      </c>
      <c r="T108" s="16">
        <f t="shared" si="22"/>
        <v>3.0248033877797946E-4</v>
      </c>
      <c r="U108" s="16"/>
      <c r="V108" s="7"/>
    </row>
    <row r="109" spans="5:22" x14ac:dyDescent="0.3">
      <c r="K109" s="27" t="s">
        <v>40</v>
      </c>
      <c r="L109" s="27" t="s">
        <v>15</v>
      </c>
      <c r="M109" s="27" t="s">
        <v>40</v>
      </c>
      <c r="N109" s="22">
        <f t="shared" si="23"/>
        <v>1</v>
      </c>
      <c r="O109" s="5">
        <f t="shared" si="24"/>
        <v>9</v>
      </c>
      <c r="P109" s="21">
        <f t="shared" si="25"/>
        <v>1</v>
      </c>
      <c r="Q109" s="5">
        <f t="shared" si="26"/>
        <v>9</v>
      </c>
      <c r="R109" s="27">
        <v>8</v>
      </c>
      <c r="S109" s="18">
        <f t="shared" si="21"/>
        <v>72</v>
      </c>
      <c r="T109" s="16">
        <f t="shared" si="22"/>
        <v>4.0034162485320808E-5</v>
      </c>
      <c r="U109" s="16"/>
      <c r="V109" s="7"/>
    </row>
    <row r="110" spans="5:22" x14ac:dyDescent="0.3">
      <c r="K110" s="27" t="s">
        <v>14</v>
      </c>
      <c r="L110" s="27" t="s">
        <v>40</v>
      </c>
      <c r="M110" s="27" t="s">
        <v>40</v>
      </c>
      <c r="N110" s="22">
        <f t="shared" si="23"/>
        <v>58</v>
      </c>
      <c r="O110" s="5">
        <f t="shared" si="24"/>
        <v>1</v>
      </c>
      <c r="P110" s="21">
        <f t="shared" si="25"/>
        <v>1</v>
      </c>
      <c r="Q110" s="5">
        <f t="shared" si="26"/>
        <v>58</v>
      </c>
      <c r="R110" s="27">
        <v>8</v>
      </c>
      <c r="S110" s="18">
        <f t="shared" si="21"/>
        <v>464</v>
      </c>
      <c r="T110" s="16">
        <f t="shared" si="22"/>
        <v>2.5799793601651185E-4</v>
      </c>
      <c r="U110" s="16"/>
      <c r="V110" s="7"/>
    </row>
    <row r="111" spans="5:22" x14ac:dyDescent="0.3">
      <c r="J111" s="34"/>
      <c r="K111" s="30" t="s">
        <v>15</v>
      </c>
      <c r="L111" s="30" t="s">
        <v>40</v>
      </c>
      <c r="M111" s="30" t="s">
        <v>40</v>
      </c>
      <c r="N111" s="22">
        <f t="shared" si="23"/>
        <v>8</v>
      </c>
      <c r="O111" s="5">
        <f t="shared" si="24"/>
        <v>1</v>
      </c>
      <c r="P111" s="21">
        <f t="shared" si="25"/>
        <v>1</v>
      </c>
      <c r="Q111" s="5">
        <f t="shared" si="26"/>
        <v>8</v>
      </c>
      <c r="R111" s="30">
        <v>8</v>
      </c>
      <c r="S111" s="18">
        <f t="shared" si="21"/>
        <v>64</v>
      </c>
      <c r="T111" s="16">
        <f t="shared" si="22"/>
        <v>3.5585922209174049E-5</v>
      </c>
      <c r="U111" s="16"/>
      <c r="V111" s="7"/>
    </row>
    <row r="112" spans="5:22" x14ac:dyDescent="0.3">
      <c r="J112" s="35" t="s">
        <v>9</v>
      </c>
      <c r="K112" s="27" t="s">
        <v>13</v>
      </c>
      <c r="L112" s="27" t="s">
        <v>13</v>
      </c>
      <c r="M112" s="27" t="s">
        <v>12</v>
      </c>
      <c r="N112" s="22">
        <f t="shared" si="23"/>
        <v>10</v>
      </c>
      <c r="O112" s="5">
        <f t="shared" si="24"/>
        <v>11</v>
      </c>
      <c r="P112" s="21">
        <f t="shared" si="25"/>
        <v>10</v>
      </c>
      <c r="Q112" s="5">
        <f t="shared" si="26"/>
        <v>1100</v>
      </c>
      <c r="R112" s="27">
        <v>5</v>
      </c>
      <c r="S112" s="18">
        <f t="shared" si="21"/>
        <v>5500</v>
      </c>
      <c r="T112" s="16">
        <f t="shared" si="22"/>
        <v>3.0581651898508948E-3</v>
      </c>
      <c r="U112" s="16"/>
      <c r="V112" s="7"/>
    </row>
    <row r="113" spans="11:22" x14ac:dyDescent="0.3">
      <c r="K113" s="27" t="s">
        <v>13</v>
      </c>
      <c r="L113" s="27" t="s">
        <v>13</v>
      </c>
      <c r="M113" s="27" t="s">
        <v>11</v>
      </c>
      <c r="N113" s="22">
        <f t="shared" si="23"/>
        <v>10</v>
      </c>
      <c r="O113" s="5">
        <f t="shared" si="24"/>
        <v>11</v>
      </c>
      <c r="P113" s="21">
        <f t="shared" si="25"/>
        <v>10</v>
      </c>
      <c r="Q113" s="5">
        <f t="shared" si="26"/>
        <v>1100</v>
      </c>
      <c r="R113" s="27">
        <v>5</v>
      </c>
      <c r="S113" s="18">
        <f t="shared" si="21"/>
        <v>5500</v>
      </c>
      <c r="T113" s="16">
        <f t="shared" si="22"/>
        <v>3.0581651898508948E-3</v>
      </c>
      <c r="U113" s="16"/>
      <c r="V113" s="7"/>
    </row>
    <row r="114" spans="11:22" x14ac:dyDescent="0.3">
      <c r="K114" s="27" t="s">
        <v>13</v>
      </c>
      <c r="L114" s="27" t="s">
        <v>13</v>
      </c>
      <c r="M114" s="27" t="s">
        <v>10</v>
      </c>
      <c r="N114" s="22">
        <f t="shared" si="23"/>
        <v>10</v>
      </c>
      <c r="O114" s="5">
        <f t="shared" si="24"/>
        <v>11</v>
      </c>
      <c r="P114" s="21">
        <f t="shared" si="25"/>
        <v>10</v>
      </c>
      <c r="Q114" s="5">
        <f t="shared" si="26"/>
        <v>1100</v>
      </c>
      <c r="R114" s="27">
        <v>5</v>
      </c>
      <c r="S114" s="18">
        <f t="shared" si="21"/>
        <v>5500</v>
      </c>
      <c r="T114" s="16">
        <f t="shared" si="22"/>
        <v>3.0581651898508948E-3</v>
      </c>
      <c r="U114" s="16"/>
      <c r="V114" s="7"/>
    </row>
    <row r="115" spans="11:22" x14ac:dyDescent="0.3">
      <c r="K115" s="27" t="s">
        <v>13</v>
      </c>
      <c r="L115" s="27" t="s">
        <v>12</v>
      </c>
      <c r="M115" s="27" t="s">
        <v>13</v>
      </c>
      <c r="N115" s="22">
        <f t="shared" si="23"/>
        <v>10</v>
      </c>
      <c r="O115" s="5">
        <f t="shared" si="24"/>
        <v>11</v>
      </c>
      <c r="P115" s="21">
        <f t="shared" si="25"/>
        <v>9</v>
      </c>
      <c r="Q115" s="5">
        <f t="shared" si="26"/>
        <v>990</v>
      </c>
      <c r="R115" s="27">
        <v>5</v>
      </c>
      <c r="S115" s="18">
        <f t="shared" si="21"/>
        <v>4950</v>
      </c>
      <c r="T115" s="16">
        <f t="shared" si="22"/>
        <v>2.7523486708658056E-3</v>
      </c>
      <c r="U115" s="16"/>
      <c r="V115" s="7"/>
    </row>
    <row r="116" spans="11:22" x14ac:dyDescent="0.3">
      <c r="K116" s="27" t="s">
        <v>13</v>
      </c>
      <c r="L116" s="27" t="s">
        <v>12</v>
      </c>
      <c r="M116" s="27" t="s">
        <v>12</v>
      </c>
      <c r="N116" s="22">
        <f t="shared" si="23"/>
        <v>10</v>
      </c>
      <c r="O116" s="5">
        <f t="shared" si="24"/>
        <v>11</v>
      </c>
      <c r="P116" s="21">
        <f t="shared" si="25"/>
        <v>10</v>
      </c>
      <c r="Q116" s="5">
        <f t="shared" si="26"/>
        <v>1100</v>
      </c>
      <c r="R116" s="27">
        <v>5</v>
      </c>
      <c r="S116" s="18">
        <f t="shared" si="21"/>
        <v>5500</v>
      </c>
      <c r="T116" s="16">
        <f t="shared" si="22"/>
        <v>3.0581651898508948E-3</v>
      </c>
      <c r="U116" s="16"/>
      <c r="V116" s="7"/>
    </row>
    <row r="117" spans="11:22" x14ac:dyDescent="0.3">
      <c r="K117" s="27" t="s">
        <v>13</v>
      </c>
      <c r="L117" s="27" t="s">
        <v>12</v>
      </c>
      <c r="M117" s="27" t="s">
        <v>11</v>
      </c>
      <c r="N117" s="22">
        <f t="shared" si="23"/>
        <v>10</v>
      </c>
      <c r="O117" s="5">
        <f t="shared" si="24"/>
        <v>11</v>
      </c>
      <c r="P117" s="21">
        <f t="shared" si="25"/>
        <v>10</v>
      </c>
      <c r="Q117" s="5">
        <f t="shared" si="26"/>
        <v>1100</v>
      </c>
      <c r="R117" s="27">
        <v>5</v>
      </c>
      <c r="S117" s="18">
        <f t="shared" si="21"/>
        <v>5500</v>
      </c>
      <c r="T117" s="16">
        <f t="shared" si="22"/>
        <v>3.0581651898508948E-3</v>
      </c>
      <c r="U117" s="16"/>
      <c r="V117" s="7"/>
    </row>
    <row r="118" spans="11:22" x14ac:dyDescent="0.3">
      <c r="K118" s="27" t="s">
        <v>13</v>
      </c>
      <c r="L118" s="27" t="s">
        <v>12</v>
      </c>
      <c r="M118" s="27" t="s">
        <v>10</v>
      </c>
      <c r="N118" s="22">
        <f t="shared" si="23"/>
        <v>10</v>
      </c>
      <c r="O118" s="5">
        <f t="shared" si="24"/>
        <v>11</v>
      </c>
      <c r="P118" s="21">
        <f t="shared" si="25"/>
        <v>10</v>
      </c>
      <c r="Q118" s="5">
        <f t="shared" si="26"/>
        <v>1100</v>
      </c>
      <c r="R118" s="27">
        <v>5</v>
      </c>
      <c r="S118" s="18">
        <f t="shared" si="21"/>
        <v>5500</v>
      </c>
      <c r="T118" s="16">
        <f t="shared" si="22"/>
        <v>3.0581651898508948E-3</v>
      </c>
      <c r="U118" s="16"/>
      <c r="V118" s="7"/>
    </row>
    <row r="119" spans="11:22" x14ac:dyDescent="0.3">
      <c r="K119" s="27" t="s">
        <v>13</v>
      </c>
      <c r="L119" s="27" t="s">
        <v>11</v>
      </c>
      <c r="M119" s="27" t="s">
        <v>13</v>
      </c>
      <c r="N119" s="22">
        <f t="shared" si="23"/>
        <v>10</v>
      </c>
      <c r="O119" s="5">
        <f t="shared" si="24"/>
        <v>11</v>
      </c>
      <c r="P119" s="21">
        <f t="shared" si="25"/>
        <v>9</v>
      </c>
      <c r="Q119" s="5">
        <f t="shared" si="26"/>
        <v>990</v>
      </c>
      <c r="R119" s="27">
        <v>5</v>
      </c>
      <c r="S119" s="18">
        <f t="shared" si="21"/>
        <v>4950</v>
      </c>
      <c r="T119" s="16">
        <f t="shared" si="22"/>
        <v>2.7523486708658056E-3</v>
      </c>
      <c r="U119" s="16"/>
      <c r="V119" s="7"/>
    </row>
    <row r="120" spans="11:22" x14ac:dyDescent="0.3">
      <c r="K120" s="27" t="s">
        <v>13</v>
      </c>
      <c r="L120" s="27" t="s">
        <v>11</v>
      </c>
      <c r="M120" s="27" t="s">
        <v>12</v>
      </c>
      <c r="N120" s="22">
        <f t="shared" si="23"/>
        <v>10</v>
      </c>
      <c r="O120" s="5">
        <f t="shared" si="24"/>
        <v>11</v>
      </c>
      <c r="P120" s="21">
        <f t="shared" si="25"/>
        <v>10</v>
      </c>
      <c r="Q120" s="5">
        <f t="shared" si="26"/>
        <v>1100</v>
      </c>
      <c r="R120" s="27">
        <v>5</v>
      </c>
      <c r="S120" s="18">
        <f t="shared" si="21"/>
        <v>5500</v>
      </c>
      <c r="T120" s="16">
        <f t="shared" si="22"/>
        <v>3.0581651898508948E-3</v>
      </c>
      <c r="U120" s="16"/>
      <c r="V120" s="7"/>
    </row>
    <row r="121" spans="11:22" x14ac:dyDescent="0.3">
      <c r="K121" s="27" t="s">
        <v>13</v>
      </c>
      <c r="L121" s="27" t="s">
        <v>11</v>
      </c>
      <c r="M121" s="27" t="s">
        <v>11</v>
      </c>
      <c r="N121" s="22">
        <f t="shared" si="23"/>
        <v>10</v>
      </c>
      <c r="O121" s="5">
        <f t="shared" si="24"/>
        <v>11</v>
      </c>
      <c r="P121" s="21">
        <f t="shared" si="25"/>
        <v>10</v>
      </c>
      <c r="Q121" s="5">
        <f t="shared" si="26"/>
        <v>1100</v>
      </c>
      <c r="R121" s="27">
        <v>5</v>
      </c>
      <c r="S121" s="18">
        <f t="shared" si="21"/>
        <v>5500</v>
      </c>
      <c r="T121" s="16">
        <f t="shared" si="22"/>
        <v>3.0581651898508948E-3</v>
      </c>
      <c r="U121" s="16"/>
      <c r="V121" s="7"/>
    </row>
    <row r="122" spans="11:22" x14ac:dyDescent="0.3">
      <c r="K122" s="27" t="s">
        <v>13</v>
      </c>
      <c r="L122" s="27" t="s">
        <v>11</v>
      </c>
      <c r="M122" s="27" t="s">
        <v>10</v>
      </c>
      <c r="N122" s="22">
        <f t="shared" si="23"/>
        <v>10</v>
      </c>
      <c r="O122" s="5">
        <f t="shared" si="24"/>
        <v>11</v>
      </c>
      <c r="P122" s="21">
        <f t="shared" si="25"/>
        <v>10</v>
      </c>
      <c r="Q122" s="5">
        <f t="shared" si="26"/>
        <v>1100</v>
      </c>
      <c r="R122" s="27">
        <v>5</v>
      </c>
      <c r="S122" s="18">
        <f t="shared" si="21"/>
        <v>5500</v>
      </c>
      <c r="T122" s="16">
        <f t="shared" si="22"/>
        <v>3.0581651898508948E-3</v>
      </c>
      <c r="U122" s="16"/>
      <c r="V122" s="7"/>
    </row>
    <row r="123" spans="11:22" x14ac:dyDescent="0.3">
      <c r="K123" s="27" t="s">
        <v>13</v>
      </c>
      <c r="L123" s="27" t="s">
        <v>10</v>
      </c>
      <c r="M123" s="27" t="s">
        <v>13</v>
      </c>
      <c r="N123" s="22">
        <f t="shared" si="23"/>
        <v>10</v>
      </c>
      <c r="O123" s="5">
        <f t="shared" si="24"/>
        <v>11</v>
      </c>
      <c r="P123" s="21">
        <f t="shared" si="25"/>
        <v>9</v>
      </c>
      <c r="Q123" s="5">
        <f t="shared" si="26"/>
        <v>990</v>
      </c>
      <c r="R123" s="27">
        <v>5</v>
      </c>
      <c r="S123" s="18">
        <f t="shared" si="21"/>
        <v>4950</v>
      </c>
      <c r="T123" s="16">
        <f t="shared" si="22"/>
        <v>2.7523486708658056E-3</v>
      </c>
      <c r="U123" s="16"/>
      <c r="V123" s="7"/>
    </row>
    <row r="124" spans="11:22" x14ac:dyDescent="0.3">
      <c r="K124" s="27" t="s">
        <v>13</v>
      </c>
      <c r="L124" s="27" t="s">
        <v>10</v>
      </c>
      <c r="M124" s="27" t="s">
        <v>12</v>
      </c>
      <c r="N124" s="22">
        <f t="shared" si="23"/>
        <v>10</v>
      </c>
      <c r="O124" s="5">
        <f t="shared" si="24"/>
        <v>11</v>
      </c>
      <c r="P124" s="21">
        <f t="shared" si="25"/>
        <v>10</v>
      </c>
      <c r="Q124" s="5">
        <f t="shared" si="26"/>
        <v>1100</v>
      </c>
      <c r="R124" s="27">
        <v>5</v>
      </c>
      <c r="S124" s="18">
        <f t="shared" si="21"/>
        <v>5500</v>
      </c>
      <c r="T124" s="16">
        <f t="shared" si="22"/>
        <v>3.0581651898508948E-3</v>
      </c>
      <c r="U124" s="16"/>
      <c r="V124" s="7"/>
    </row>
    <row r="125" spans="11:22" x14ac:dyDescent="0.3">
      <c r="K125" s="27" t="s">
        <v>13</v>
      </c>
      <c r="L125" s="27" t="s">
        <v>10</v>
      </c>
      <c r="M125" s="27" t="s">
        <v>11</v>
      </c>
      <c r="N125" s="22">
        <f t="shared" si="23"/>
        <v>10</v>
      </c>
      <c r="O125" s="5">
        <f t="shared" si="24"/>
        <v>11</v>
      </c>
      <c r="P125" s="21">
        <f t="shared" si="25"/>
        <v>10</v>
      </c>
      <c r="Q125" s="5">
        <f t="shared" si="26"/>
        <v>1100</v>
      </c>
      <c r="R125" s="27">
        <v>5</v>
      </c>
      <c r="S125" s="18">
        <f t="shared" si="21"/>
        <v>5500</v>
      </c>
      <c r="T125" s="16">
        <f t="shared" si="22"/>
        <v>3.0581651898508948E-3</v>
      </c>
      <c r="U125" s="16"/>
      <c r="V125" s="7"/>
    </row>
    <row r="126" spans="11:22" x14ac:dyDescent="0.3">
      <c r="K126" s="27" t="s">
        <v>13</v>
      </c>
      <c r="L126" s="27" t="s">
        <v>10</v>
      </c>
      <c r="M126" s="27" t="s">
        <v>10</v>
      </c>
      <c r="N126" s="22">
        <f t="shared" si="23"/>
        <v>10</v>
      </c>
      <c r="O126" s="5">
        <f t="shared" si="24"/>
        <v>11</v>
      </c>
      <c r="P126" s="21">
        <f t="shared" si="25"/>
        <v>10</v>
      </c>
      <c r="Q126" s="5">
        <f t="shared" si="26"/>
        <v>1100</v>
      </c>
      <c r="R126" s="27">
        <v>5</v>
      </c>
      <c r="S126" s="18">
        <f t="shared" si="21"/>
        <v>5500</v>
      </c>
      <c r="T126" s="16">
        <f t="shared" si="22"/>
        <v>3.0581651898508948E-3</v>
      </c>
      <c r="U126" s="16"/>
      <c r="V126" s="7"/>
    </row>
    <row r="127" spans="11:22" x14ac:dyDescent="0.3">
      <c r="K127" s="27" t="s">
        <v>12</v>
      </c>
      <c r="L127" s="27" t="s">
        <v>13</v>
      </c>
      <c r="M127" s="27" t="s">
        <v>13</v>
      </c>
      <c r="N127" s="22">
        <f t="shared" si="23"/>
        <v>10</v>
      </c>
      <c r="O127" s="5">
        <f t="shared" si="24"/>
        <v>11</v>
      </c>
      <c r="P127" s="21">
        <f t="shared" si="25"/>
        <v>9</v>
      </c>
      <c r="Q127" s="5">
        <f t="shared" si="26"/>
        <v>990</v>
      </c>
      <c r="R127" s="27">
        <v>5</v>
      </c>
      <c r="S127" s="18">
        <f t="shared" si="21"/>
        <v>4950</v>
      </c>
      <c r="T127" s="16">
        <f t="shared" si="22"/>
        <v>2.7523486708658056E-3</v>
      </c>
      <c r="U127" s="16"/>
      <c r="V127" s="7"/>
    </row>
    <row r="128" spans="11:22" x14ac:dyDescent="0.3">
      <c r="K128" s="27" t="s">
        <v>12</v>
      </c>
      <c r="L128" s="27" t="s">
        <v>13</v>
      </c>
      <c r="M128" s="27" t="s">
        <v>12</v>
      </c>
      <c r="N128" s="22">
        <f t="shared" si="23"/>
        <v>10</v>
      </c>
      <c r="O128" s="5">
        <f t="shared" si="24"/>
        <v>11</v>
      </c>
      <c r="P128" s="21">
        <f t="shared" si="25"/>
        <v>10</v>
      </c>
      <c r="Q128" s="5">
        <f t="shared" si="26"/>
        <v>1100</v>
      </c>
      <c r="R128" s="27">
        <v>5</v>
      </c>
      <c r="S128" s="18">
        <f t="shared" si="21"/>
        <v>5500</v>
      </c>
      <c r="T128" s="16">
        <f t="shared" si="22"/>
        <v>3.0581651898508948E-3</v>
      </c>
      <c r="U128" s="16"/>
      <c r="V128" s="7"/>
    </row>
    <row r="129" spans="11:22" x14ac:dyDescent="0.3">
      <c r="K129" s="27" t="s">
        <v>12</v>
      </c>
      <c r="L129" s="27" t="s">
        <v>13</v>
      </c>
      <c r="M129" s="27" t="s">
        <v>11</v>
      </c>
      <c r="N129" s="22">
        <f t="shared" si="23"/>
        <v>10</v>
      </c>
      <c r="O129" s="5">
        <f t="shared" si="24"/>
        <v>11</v>
      </c>
      <c r="P129" s="21">
        <f t="shared" si="25"/>
        <v>10</v>
      </c>
      <c r="Q129" s="5">
        <f t="shared" si="26"/>
        <v>1100</v>
      </c>
      <c r="R129" s="27">
        <v>5</v>
      </c>
      <c r="S129" s="18">
        <f t="shared" si="21"/>
        <v>5500</v>
      </c>
      <c r="T129" s="16">
        <f t="shared" si="22"/>
        <v>3.0581651898508948E-3</v>
      </c>
      <c r="U129" s="16"/>
      <c r="V129" s="7"/>
    </row>
    <row r="130" spans="11:22" x14ac:dyDescent="0.3">
      <c r="K130" s="27" t="s">
        <v>12</v>
      </c>
      <c r="L130" s="27" t="s">
        <v>13</v>
      </c>
      <c r="M130" s="27" t="s">
        <v>10</v>
      </c>
      <c r="N130" s="22">
        <f t="shared" si="23"/>
        <v>10</v>
      </c>
      <c r="O130" s="5">
        <f t="shared" si="24"/>
        <v>11</v>
      </c>
      <c r="P130" s="21">
        <f t="shared" si="25"/>
        <v>10</v>
      </c>
      <c r="Q130" s="5">
        <f t="shared" si="26"/>
        <v>1100</v>
      </c>
      <c r="R130" s="27">
        <v>5</v>
      </c>
      <c r="S130" s="18">
        <f t="shared" si="21"/>
        <v>5500</v>
      </c>
      <c r="T130" s="16">
        <f t="shared" si="22"/>
        <v>3.0581651898508948E-3</v>
      </c>
      <c r="U130" s="16"/>
      <c r="V130" s="7"/>
    </row>
    <row r="131" spans="11:22" x14ac:dyDescent="0.3">
      <c r="K131" s="27" t="s">
        <v>12</v>
      </c>
      <c r="L131" s="27" t="s">
        <v>12</v>
      </c>
      <c r="M131" s="27" t="s">
        <v>13</v>
      </c>
      <c r="N131" s="22">
        <f t="shared" si="23"/>
        <v>10</v>
      </c>
      <c r="O131" s="5">
        <f t="shared" si="24"/>
        <v>11</v>
      </c>
      <c r="P131" s="21">
        <f t="shared" si="25"/>
        <v>9</v>
      </c>
      <c r="Q131" s="5">
        <f t="shared" si="26"/>
        <v>990</v>
      </c>
      <c r="R131" s="27">
        <v>5</v>
      </c>
      <c r="S131" s="18">
        <f t="shared" si="21"/>
        <v>4950</v>
      </c>
      <c r="T131" s="16">
        <f t="shared" si="22"/>
        <v>2.7523486708658056E-3</v>
      </c>
      <c r="U131" s="16"/>
      <c r="V131" s="7"/>
    </row>
    <row r="132" spans="11:22" x14ac:dyDescent="0.3">
      <c r="K132" s="27" t="s">
        <v>12</v>
      </c>
      <c r="L132" s="27" t="s">
        <v>12</v>
      </c>
      <c r="M132" s="27" t="s">
        <v>11</v>
      </c>
      <c r="N132" s="22">
        <f t="shared" si="23"/>
        <v>10</v>
      </c>
      <c r="O132" s="5">
        <f t="shared" si="24"/>
        <v>11</v>
      </c>
      <c r="P132" s="21">
        <f t="shared" si="25"/>
        <v>10</v>
      </c>
      <c r="Q132" s="5">
        <f t="shared" si="26"/>
        <v>1100</v>
      </c>
      <c r="R132" s="27">
        <v>5</v>
      </c>
      <c r="S132" s="18">
        <f t="shared" si="21"/>
        <v>5500</v>
      </c>
      <c r="T132" s="16">
        <f t="shared" si="22"/>
        <v>3.0581651898508948E-3</v>
      </c>
      <c r="U132" s="16"/>
      <c r="V132" s="7"/>
    </row>
    <row r="133" spans="11:22" x14ac:dyDescent="0.3">
      <c r="K133" s="27" t="s">
        <v>12</v>
      </c>
      <c r="L133" s="27" t="s">
        <v>12</v>
      </c>
      <c r="M133" s="27" t="s">
        <v>10</v>
      </c>
      <c r="N133" s="22">
        <f t="shared" si="23"/>
        <v>10</v>
      </c>
      <c r="O133" s="5">
        <f t="shared" si="24"/>
        <v>11</v>
      </c>
      <c r="P133" s="21">
        <f t="shared" si="25"/>
        <v>10</v>
      </c>
      <c r="Q133" s="5">
        <f t="shared" si="26"/>
        <v>1100</v>
      </c>
      <c r="R133" s="27">
        <v>5</v>
      </c>
      <c r="S133" s="18">
        <f t="shared" ref="S133:S196" si="27">Q133*R133</f>
        <v>5500</v>
      </c>
      <c r="T133" s="16">
        <f t="shared" ref="T133:T196" si="28">S133/$I$15</f>
        <v>3.0581651898508948E-3</v>
      </c>
      <c r="U133" s="16"/>
      <c r="V133" s="7"/>
    </row>
    <row r="134" spans="11:22" x14ac:dyDescent="0.3">
      <c r="K134" s="27" t="s">
        <v>12</v>
      </c>
      <c r="L134" s="27" t="s">
        <v>11</v>
      </c>
      <c r="M134" s="27" t="s">
        <v>13</v>
      </c>
      <c r="N134" s="22">
        <f t="shared" si="23"/>
        <v>10</v>
      </c>
      <c r="O134" s="5">
        <f t="shared" si="24"/>
        <v>11</v>
      </c>
      <c r="P134" s="21">
        <f t="shared" si="25"/>
        <v>9</v>
      </c>
      <c r="Q134" s="5">
        <f t="shared" si="26"/>
        <v>990</v>
      </c>
      <c r="R134" s="27">
        <v>5</v>
      </c>
      <c r="S134" s="18">
        <f t="shared" si="27"/>
        <v>4950</v>
      </c>
      <c r="T134" s="16">
        <f t="shared" si="28"/>
        <v>2.7523486708658056E-3</v>
      </c>
      <c r="U134" s="16"/>
      <c r="V134" s="7"/>
    </row>
    <row r="135" spans="11:22" x14ac:dyDescent="0.3">
      <c r="K135" s="27" t="s">
        <v>12</v>
      </c>
      <c r="L135" s="27" t="s">
        <v>11</v>
      </c>
      <c r="M135" s="27" t="s">
        <v>12</v>
      </c>
      <c r="N135" s="22">
        <f t="shared" si="23"/>
        <v>10</v>
      </c>
      <c r="O135" s="5">
        <f t="shared" si="24"/>
        <v>11</v>
      </c>
      <c r="P135" s="21">
        <f t="shared" si="25"/>
        <v>10</v>
      </c>
      <c r="Q135" s="5">
        <f t="shared" si="26"/>
        <v>1100</v>
      </c>
      <c r="R135" s="27">
        <v>5</v>
      </c>
      <c r="S135" s="18">
        <f t="shared" si="27"/>
        <v>5500</v>
      </c>
      <c r="T135" s="16">
        <f t="shared" si="28"/>
        <v>3.0581651898508948E-3</v>
      </c>
      <c r="U135" s="16"/>
      <c r="V135" s="7"/>
    </row>
    <row r="136" spans="11:22" x14ac:dyDescent="0.3">
      <c r="K136" s="27" t="s">
        <v>12</v>
      </c>
      <c r="L136" s="27" t="s">
        <v>11</v>
      </c>
      <c r="M136" s="27" t="s">
        <v>11</v>
      </c>
      <c r="N136" s="22">
        <f t="shared" si="23"/>
        <v>10</v>
      </c>
      <c r="O136" s="5">
        <f t="shared" si="24"/>
        <v>11</v>
      </c>
      <c r="P136" s="21">
        <f t="shared" si="25"/>
        <v>10</v>
      </c>
      <c r="Q136" s="5">
        <f t="shared" si="26"/>
        <v>1100</v>
      </c>
      <c r="R136" s="27">
        <v>5</v>
      </c>
      <c r="S136" s="18">
        <f t="shared" si="27"/>
        <v>5500</v>
      </c>
      <c r="T136" s="16">
        <f t="shared" si="28"/>
        <v>3.0581651898508948E-3</v>
      </c>
      <c r="U136" s="16"/>
      <c r="V136" s="7"/>
    </row>
    <row r="137" spans="11:22" x14ac:dyDescent="0.3">
      <c r="K137" s="27" t="s">
        <v>12</v>
      </c>
      <c r="L137" s="27" t="s">
        <v>11</v>
      </c>
      <c r="M137" s="27" t="s">
        <v>10</v>
      </c>
      <c r="N137" s="22">
        <f t="shared" si="23"/>
        <v>10</v>
      </c>
      <c r="O137" s="5">
        <f t="shared" si="24"/>
        <v>11</v>
      </c>
      <c r="P137" s="21">
        <f t="shared" si="25"/>
        <v>10</v>
      </c>
      <c r="Q137" s="5">
        <f t="shared" si="26"/>
        <v>1100</v>
      </c>
      <c r="R137" s="27">
        <v>5</v>
      </c>
      <c r="S137" s="18">
        <f t="shared" si="27"/>
        <v>5500</v>
      </c>
      <c r="T137" s="16">
        <f t="shared" si="28"/>
        <v>3.0581651898508948E-3</v>
      </c>
      <c r="U137" s="16"/>
      <c r="V137" s="7"/>
    </row>
    <row r="138" spans="11:22" x14ac:dyDescent="0.3">
      <c r="K138" s="27" t="s">
        <v>12</v>
      </c>
      <c r="L138" s="27" t="s">
        <v>10</v>
      </c>
      <c r="M138" s="27" t="s">
        <v>13</v>
      </c>
      <c r="N138" s="22">
        <f t="shared" si="23"/>
        <v>10</v>
      </c>
      <c r="O138" s="5">
        <f t="shared" si="24"/>
        <v>11</v>
      </c>
      <c r="P138" s="21">
        <f t="shared" si="25"/>
        <v>9</v>
      </c>
      <c r="Q138" s="5">
        <f t="shared" si="26"/>
        <v>990</v>
      </c>
      <c r="R138" s="27">
        <v>5</v>
      </c>
      <c r="S138" s="18">
        <f t="shared" si="27"/>
        <v>4950</v>
      </c>
      <c r="T138" s="16">
        <f t="shared" si="28"/>
        <v>2.7523486708658056E-3</v>
      </c>
      <c r="U138" s="16"/>
      <c r="V138" s="7"/>
    </row>
    <row r="139" spans="11:22" x14ac:dyDescent="0.3">
      <c r="K139" s="27" t="s">
        <v>12</v>
      </c>
      <c r="L139" s="27" t="s">
        <v>10</v>
      </c>
      <c r="M139" s="27" t="s">
        <v>12</v>
      </c>
      <c r="N139" s="22">
        <f t="shared" si="23"/>
        <v>10</v>
      </c>
      <c r="O139" s="5">
        <f t="shared" si="24"/>
        <v>11</v>
      </c>
      <c r="P139" s="21">
        <f t="shared" si="25"/>
        <v>10</v>
      </c>
      <c r="Q139" s="5">
        <f t="shared" si="26"/>
        <v>1100</v>
      </c>
      <c r="R139" s="27">
        <v>5</v>
      </c>
      <c r="S139" s="18">
        <f t="shared" si="27"/>
        <v>5500</v>
      </c>
      <c r="T139" s="16">
        <f t="shared" si="28"/>
        <v>3.0581651898508948E-3</v>
      </c>
      <c r="U139" s="16"/>
      <c r="V139" s="7"/>
    </row>
    <row r="140" spans="11:22" x14ac:dyDescent="0.3">
      <c r="K140" s="27" t="s">
        <v>12</v>
      </c>
      <c r="L140" s="27" t="s">
        <v>10</v>
      </c>
      <c r="M140" s="27" t="s">
        <v>11</v>
      </c>
      <c r="N140" s="22">
        <f t="shared" si="23"/>
        <v>10</v>
      </c>
      <c r="O140" s="5">
        <f t="shared" si="24"/>
        <v>11</v>
      </c>
      <c r="P140" s="21">
        <f t="shared" si="25"/>
        <v>10</v>
      </c>
      <c r="Q140" s="5">
        <f t="shared" si="26"/>
        <v>1100</v>
      </c>
      <c r="R140" s="27">
        <v>5</v>
      </c>
      <c r="S140" s="18">
        <f t="shared" si="27"/>
        <v>5500</v>
      </c>
      <c r="T140" s="16">
        <f t="shared" si="28"/>
        <v>3.0581651898508948E-3</v>
      </c>
      <c r="U140" s="16"/>
      <c r="V140" s="7"/>
    </row>
    <row r="141" spans="11:22" x14ac:dyDescent="0.3">
      <c r="K141" s="27" t="s">
        <v>12</v>
      </c>
      <c r="L141" s="27" t="s">
        <v>10</v>
      </c>
      <c r="M141" s="27" t="s">
        <v>10</v>
      </c>
      <c r="N141" s="22">
        <f t="shared" si="23"/>
        <v>10</v>
      </c>
      <c r="O141" s="5">
        <f t="shared" si="24"/>
        <v>11</v>
      </c>
      <c r="P141" s="21">
        <f t="shared" si="25"/>
        <v>10</v>
      </c>
      <c r="Q141" s="5">
        <f t="shared" si="26"/>
        <v>1100</v>
      </c>
      <c r="R141" s="27">
        <v>5</v>
      </c>
      <c r="S141" s="18">
        <f t="shared" si="27"/>
        <v>5500</v>
      </c>
      <c r="T141" s="16">
        <f t="shared" si="28"/>
        <v>3.0581651898508948E-3</v>
      </c>
      <c r="U141" s="16"/>
      <c r="V141" s="7"/>
    </row>
    <row r="142" spans="11:22" x14ac:dyDescent="0.3">
      <c r="K142" s="27" t="s">
        <v>11</v>
      </c>
      <c r="L142" s="27" t="s">
        <v>13</v>
      </c>
      <c r="M142" s="27" t="s">
        <v>13</v>
      </c>
      <c r="N142" s="22">
        <f t="shared" si="23"/>
        <v>10</v>
      </c>
      <c r="O142" s="5">
        <f t="shared" si="24"/>
        <v>11</v>
      </c>
      <c r="P142" s="21">
        <f t="shared" si="25"/>
        <v>9</v>
      </c>
      <c r="Q142" s="5">
        <f t="shared" si="26"/>
        <v>990</v>
      </c>
      <c r="R142" s="27">
        <v>5</v>
      </c>
      <c r="S142" s="18">
        <f t="shared" si="27"/>
        <v>4950</v>
      </c>
      <c r="T142" s="16">
        <f t="shared" si="28"/>
        <v>2.7523486708658056E-3</v>
      </c>
      <c r="U142" s="16"/>
      <c r="V142" s="7"/>
    </row>
    <row r="143" spans="11:22" x14ac:dyDescent="0.3">
      <c r="K143" s="27" t="s">
        <v>11</v>
      </c>
      <c r="L143" s="27" t="s">
        <v>13</v>
      </c>
      <c r="M143" s="27" t="s">
        <v>12</v>
      </c>
      <c r="N143" s="22">
        <f t="shared" si="23"/>
        <v>10</v>
      </c>
      <c r="O143" s="5">
        <f t="shared" si="24"/>
        <v>11</v>
      </c>
      <c r="P143" s="21">
        <f t="shared" si="25"/>
        <v>10</v>
      </c>
      <c r="Q143" s="5">
        <f t="shared" si="26"/>
        <v>1100</v>
      </c>
      <c r="R143" s="27">
        <v>5</v>
      </c>
      <c r="S143" s="18">
        <f t="shared" si="27"/>
        <v>5500</v>
      </c>
      <c r="T143" s="16">
        <f t="shared" si="28"/>
        <v>3.0581651898508948E-3</v>
      </c>
      <c r="U143" s="16"/>
      <c r="V143" s="7"/>
    </row>
    <row r="144" spans="11:22" x14ac:dyDescent="0.3">
      <c r="K144" s="27" t="s">
        <v>11</v>
      </c>
      <c r="L144" s="27" t="s">
        <v>13</v>
      </c>
      <c r="M144" s="27" t="s">
        <v>11</v>
      </c>
      <c r="N144" s="22">
        <f t="shared" si="23"/>
        <v>10</v>
      </c>
      <c r="O144" s="5">
        <f t="shared" si="24"/>
        <v>11</v>
      </c>
      <c r="P144" s="21">
        <f t="shared" si="25"/>
        <v>10</v>
      </c>
      <c r="Q144" s="5">
        <f t="shared" si="26"/>
        <v>1100</v>
      </c>
      <c r="R144" s="27">
        <v>5</v>
      </c>
      <c r="S144" s="18">
        <f t="shared" si="27"/>
        <v>5500</v>
      </c>
      <c r="T144" s="16">
        <f t="shared" si="28"/>
        <v>3.0581651898508948E-3</v>
      </c>
      <c r="U144" s="16"/>
      <c r="V144" s="7"/>
    </row>
    <row r="145" spans="11:22" x14ac:dyDescent="0.3">
      <c r="K145" s="27" t="s">
        <v>11</v>
      </c>
      <c r="L145" s="27" t="s">
        <v>13</v>
      </c>
      <c r="M145" s="27" t="s">
        <v>10</v>
      </c>
      <c r="N145" s="22">
        <f t="shared" si="23"/>
        <v>10</v>
      </c>
      <c r="O145" s="5">
        <f t="shared" si="24"/>
        <v>11</v>
      </c>
      <c r="P145" s="21">
        <f t="shared" si="25"/>
        <v>10</v>
      </c>
      <c r="Q145" s="5">
        <f t="shared" si="26"/>
        <v>1100</v>
      </c>
      <c r="R145" s="27">
        <v>5</v>
      </c>
      <c r="S145" s="18">
        <f t="shared" si="27"/>
        <v>5500</v>
      </c>
      <c r="T145" s="16">
        <f t="shared" si="28"/>
        <v>3.0581651898508948E-3</v>
      </c>
      <c r="U145" s="16"/>
      <c r="V145" s="7"/>
    </row>
    <row r="146" spans="11:22" x14ac:dyDescent="0.3">
      <c r="K146" s="27" t="s">
        <v>11</v>
      </c>
      <c r="L146" s="27" t="s">
        <v>12</v>
      </c>
      <c r="M146" s="27" t="s">
        <v>13</v>
      </c>
      <c r="N146" s="22">
        <f t="shared" si="23"/>
        <v>10</v>
      </c>
      <c r="O146" s="5">
        <f t="shared" si="24"/>
        <v>11</v>
      </c>
      <c r="P146" s="21">
        <f t="shared" si="25"/>
        <v>9</v>
      </c>
      <c r="Q146" s="5">
        <f t="shared" si="26"/>
        <v>990</v>
      </c>
      <c r="R146" s="27">
        <v>5</v>
      </c>
      <c r="S146" s="18">
        <f t="shared" si="27"/>
        <v>4950</v>
      </c>
      <c r="T146" s="16">
        <f t="shared" si="28"/>
        <v>2.7523486708658056E-3</v>
      </c>
      <c r="U146" s="16"/>
      <c r="V146" s="7"/>
    </row>
    <row r="147" spans="11:22" x14ac:dyDescent="0.3">
      <c r="K147" s="27" t="s">
        <v>11</v>
      </c>
      <c r="L147" s="27" t="s">
        <v>12</v>
      </c>
      <c r="M147" s="27" t="s">
        <v>12</v>
      </c>
      <c r="N147" s="22">
        <f t="shared" si="23"/>
        <v>10</v>
      </c>
      <c r="O147" s="5">
        <f t="shared" si="24"/>
        <v>11</v>
      </c>
      <c r="P147" s="21">
        <f t="shared" si="25"/>
        <v>10</v>
      </c>
      <c r="Q147" s="5">
        <f t="shared" si="26"/>
        <v>1100</v>
      </c>
      <c r="R147" s="27">
        <v>5</v>
      </c>
      <c r="S147" s="18">
        <f t="shared" si="27"/>
        <v>5500</v>
      </c>
      <c r="T147" s="16">
        <f t="shared" si="28"/>
        <v>3.0581651898508948E-3</v>
      </c>
      <c r="U147" s="16"/>
      <c r="V147" s="7"/>
    </row>
    <row r="148" spans="11:22" x14ac:dyDescent="0.3">
      <c r="K148" s="27" t="s">
        <v>11</v>
      </c>
      <c r="L148" s="27" t="s">
        <v>12</v>
      </c>
      <c r="M148" s="27" t="s">
        <v>11</v>
      </c>
      <c r="N148" s="22">
        <f t="shared" si="23"/>
        <v>10</v>
      </c>
      <c r="O148" s="5">
        <f t="shared" si="24"/>
        <v>11</v>
      </c>
      <c r="P148" s="21">
        <f t="shared" si="25"/>
        <v>10</v>
      </c>
      <c r="Q148" s="5">
        <f t="shared" si="26"/>
        <v>1100</v>
      </c>
      <c r="R148" s="27">
        <v>5</v>
      </c>
      <c r="S148" s="18">
        <f t="shared" si="27"/>
        <v>5500</v>
      </c>
      <c r="T148" s="16">
        <f t="shared" si="28"/>
        <v>3.0581651898508948E-3</v>
      </c>
      <c r="U148" s="16"/>
      <c r="V148" s="7"/>
    </row>
    <row r="149" spans="11:22" x14ac:dyDescent="0.3">
      <c r="K149" s="27" t="s">
        <v>11</v>
      </c>
      <c r="L149" s="27" t="s">
        <v>12</v>
      </c>
      <c r="M149" s="27" t="s">
        <v>10</v>
      </c>
      <c r="N149" s="22">
        <f t="shared" si="23"/>
        <v>10</v>
      </c>
      <c r="O149" s="5">
        <f t="shared" si="24"/>
        <v>11</v>
      </c>
      <c r="P149" s="21">
        <f t="shared" si="25"/>
        <v>10</v>
      </c>
      <c r="Q149" s="5">
        <f t="shared" si="26"/>
        <v>1100</v>
      </c>
      <c r="R149" s="27">
        <v>5</v>
      </c>
      <c r="S149" s="18">
        <f t="shared" si="27"/>
        <v>5500</v>
      </c>
      <c r="T149" s="16">
        <f t="shared" si="28"/>
        <v>3.0581651898508948E-3</v>
      </c>
      <c r="U149" s="16"/>
      <c r="V149" s="7"/>
    </row>
    <row r="150" spans="11:22" x14ac:dyDescent="0.3">
      <c r="K150" s="27" t="s">
        <v>11</v>
      </c>
      <c r="L150" s="27" t="s">
        <v>11</v>
      </c>
      <c r="M150" s="27" t="s">
        <v>13</v>
      </c>
      <c r="N150" s="22">
        <f t="shared" si="23"/>
        <v>10</v>
      </c>
      <c r="O150" s="5">
        <f t="shared" si="24"/>
        <v>11</v>
      </c>
      <c r="P150" s="21">
        <f t="shared" si="25"/>
        <v>9</v>
      </c>
      <c r="Q150" s="5">
        <f t="shared" si="26"/>
        <v>990</v>
      </c>
      <c r="R150" s="27">
        <v>5</v>
      </c>
      <c r="S150" s="18">
        <f t="shared" si="27"/>
        <v>4950</v>
      </c>
      <c r="T150" s="16">
        <f t="shared" si="28"/>
        <v>2.7523486708658056E-3</v>
      </c>
      <c r="U150" s="16"/>
      <c r="V150" s="7"/>
    </row>
    <row r="151" spans="11:22" x14ac:dyDescent="0.3">
      <c r="K151" s="27" t="s">
        <v>11</v>
      </c>
      <c r="L151" s="27" t="s">
        <v>11</v>
      </c>
      <c r="M151" s="27" t="s">
        <v>12</v>
      </c>
      <c r="N151" s="22">
        <f t="shared" si="23"/>
        <v>10</v>
      </c>
      <c r="O151" s="5">
        <f t="shared" si="24"/>
        <v>11</v>
      </c>
      <c r="P151" s="21">
        <f t="shared" si="25"/>
        <v>10</v>
      </c>
      <c r="Q151" s="5">
        <f t="shared" si="26"/>
        <v>1100</v>
      </c>
      <c r="R151" s="27">
        <v>5</v>
      </c>
      <c r="S151" s="18">
        <f t="shared" si="27"/>
        <v>5500</v>
      </c>
      <c r="T151" s="16">
        <f t="shared" si="28"/>
        <v>3.0581651898508948E-3</v>
      </c>
      <c r="U151" s="16"/>
      <c r="V151" s="7"/>
    </row>
    <row r="152" spans="11:22" x14ac:dyDescent="0.3">
      <c r="K152" s="27" t="s">
        <v>11</v>
      </c>
      <c r="L152" s="27" t="s">
        <v>11</v>
      </c>
      <c r="M152" s="27" t="s">
        <v>10</v>
      </c>
      <c r="N152" s="22">
        <f t="shared" si="23"/>
        <v>10</v>
      </c>
      <c r="O152" s="5">
        <f t="shared" si="24"/>
        <v>11</v>
      </c>
      <c r="P152" s="21">
        <f t="shared" si="25"/>
        <v>10</v>
      </c>
      <c r="Q152" s="5">
        <f t="shared" si="26"/>
        <v>1100</v>
      </c>
      <c r="R152" s="27">
        <v>5</v>
      </c>
      <c r="S152" s="18">
        <f t="shared" si="27"/>
        <v>5500</v>
      </c>
      <c r="T152" s="16">
        <f t="shared" si="28"/>
        <v>3.0581651898508948E-3</v>
      </c>
      <c r="U152" s="16"/>
      <c r="V152" s="7"/>
    </row>
    <row r="153" spans="11:22" x14ac:dyDescent="0.3">
      <c r="K153" s="27" t="s">
        <v>11</v>
      </c>
      <c r="L153" s="27" t="s">
        <v>10</v>
      </c>
      <c r="M153" s="27" t="s">
        <v>13</v>
      </c>
      <c r="N153" s="22">
        <f t="shared" si="23"/>
        <v>10</v>
      </c>
      <c r="O153" s="5">
        <f t="shared" si="24"/>
        <v>11</v>
      </c>
      <c r="P153" s="21">
        <f t="shared" si="25"/>
        <v>9</v>
      </c>
      <c r="Q153" s="5">
        <f t="shared" si="26"/>
        <v>990</v>
      </c>
      <c r="R153" s="27">
        <v>5</v>
      </c>
      <c r="S153" s="18">
        <f t="shared" si="27"/>
        <v>4950</v>
      </c>
      <c r="T153" s="16">
        <f t="shared" si="28"/>
        <v>2.7523486708658056E-3</v>
      </c>
      <c r="U153" s="16"/>
      <c r="V153" s="7"/>
    </row>
    <row r="154" spans="11:22" x14ac:dyDescent="0.3">
      <c r="K154" s="27" t="s">
        <v>11</v>
      </c>
      <c r="L154" s="27" t="s">
        <v>10</v>
      </c>
      <c r="M154" s="27" t="s">
        <v>12</v>
      </c>
      <c r="N154" s="22">
        <f t="shared" si="23"/>
        <v>10</v>
      </c>
      <c r="O154" s="5">
        <f t="shared" si="24"/>
        <v>11</v>
      </c>
      <c r="P154" s="21">
        <f t="shared" si="25"/>
        <v>10</v>
      </c>
      <c r="Q154" s="5">
        <f t="shared" si="26"/>
        <v>1100</v>
      </c>
      <c r="R154" s="27">
        <v>5</v>
      </c>
      <c r="S154" s="18">
        <f t="shared" si="27"/>
        <v>5500</v>
      </c>
      <c r="T154" s="16">
        <f t="shared" si="28"/>
        <v>3.0581651898508948E-3</v>
      </c>
      <c r="U154" s="16"/>
      <c r="V154" s="7"/>
    </row>
    <row r="155" spans="11:22" x14ac:dyDescent="0.3">
      <c r="K155" s="27" t="s">
        <v>11</v>
      </c>
      <c r="L155" s="27" t="s">
        <v>10</v>
      </c>
      <c r="M155" s="27" t="s">
        <v>11</v>
      </c>
      <c r="N155" s="22">
        <f t="shared" si="23"/>
        <v>10</v>
      </c>
      <c r="O155" s="5">
        <f t="shared" si="24"/>
        <v>11</v>
      </c>
      <c r="P155" s="21">
        <f t="shared" si="25"/>
        <v>10</v>
      </c>
      <c r="Q155" s="5">
        <f t="shared" si="26"/>
        <v>1100</v>
      </c>
      <c r="R155" s="27">
        <v>5</v>
      </c>
      <c r="S155" s="18">
        <f t="shared" si="27"/>
        <v>5500</v>
      </c>
      <c r="T155" s="16">
        <f t="shared" si="28"/>
        <v>3.0581651898508948E-3</v>
      </c>
      <c r="U155" s="16"/>
      <c r="V155" s="7"/>
    </row>
    <row r="156" spans="11:22" x14ac:dyDescent="0.3">
      <c r="K156" s="27" t="s">
        <v>11</v>
      </c>
      <c r="L156" s="27" t="s">
        <v>10</v>
      </c>
      <c r="M156" s="27" t="s">
        <v>10</v>
      </c>
      <c r="N156" s="22">
        <f t="shared" si="23"/>
        <v>10</v>
      </c>
      <c r="O156" s="5">
        <f t="shared" si="24"/>
        <v>11</v>
      </c>
      <c r="P156" s="21">
        <f t="shared" si="25"/>
        <v>10</v>
      </c>
      <c r="Q156" s="5">
        <f t="shared" si="26"/>
        <v>1100</v>
      </c>
      <c r="R156" s="27">
        <v>5</v>
      </c>
      <c r="S156" s="18">
        <f t="shared" si="27"/>
        <v>5500</v>
      </c>
      <c r="T156" s="16">
        <f t="shared" si="28"/>
        <v>3.0581651898508948E-3</v>
      </c>
      <c r="U156" s="16"/>
      <c r="V156" s="7"/>
    </row>
    <row r="157" spans="11:22" x14ac:dyDescent="0.3">
      <c r="K157" s="27" t="s">
        <v>10</v>
      </c>
      <c r="L157" s="27" t="s">
        <v>13</v>
      </c>
      <c r="M157" s="27" t="s">
        <v>13</v>
      </c>
      <c r="N157" s="22">
        <f t="shared" si="23"/>
        <v>9</v>
      </c>
      <c r="O157" s="5">
        <f t="shared" si="24"/>
        <v>11</v>
      </c>
      <c r="P157" s="21">
        <f t="shared" si="25"/>
        <v>9</v>
      </c>
      <c r="Q157" s="5">
        <f t="shared" si="26"/>
        <v>891</v>
      </c>
      <c r="R157" s="27">
        <v>5</v>
      </c>
      <c r="S157" s="18">
        <f t="shared" si="27"/>
        <v>4455</v>
      </c>
      <c r="T157" s="16">
        <f t="shared" si="28"/>
        <v>2.477113803779225E-3</v>
      </c>
      <c r="U157" s="16"/>
      <c r="V157" s="7"/>
    </row>
    <row r="158" spans="11:22" x14ac:dyDescent="0.3">
      <c r="K158" s="27" t="s">
        <v>10</v>
      </c>
      <c r="L158" s="27" t="s">
        <v>13</v>
      </c>
      <c r="M158" s="27" t="s">
        <v>12</v>
      </c>
      <c r="N158" s="22">
        <f t="shared" si="23"/>
        <v>9</v>
      </c>
      <c r="O158" s="5">
        <f t="shared" si="24"/>
        <v>11</v>
      </c>
      <c r="P158" s="21">
        <f t="shared" si="25"/>
        <v>10</v>
      </c>
      <c r="Q158" s="5">
        <f t="shared" si="26"/>
        <v>990</v>
      </c>
      <c r="R158" s="27">
        <v>5</v>
      </c>
      <c r="S158" s="18">
        <f t="shared" si="27"/>
        <v>4950</v>
      </c>
      <c r="T158" s="16">
        <f t="shared" si="28"/>
        <v>2.7523486708658056E-3</v>
      </c>
      <c r="U158" s="16"/>
      <c r="V158" s="7"/>
    </row>
    <row r="159" spans="11:22" x14ac:dyDescent="0.3">
      <c r="K159" s="27" t="s">
        <v>10</v>
      </c>
      <c r="L159" s="27" t="s">
        <v>13</v>
      </c>
      <c r="M159" s="27" t="s">
        <v>11</v>
      </c>
      <c r="N159" s="22">
        <f t="shared" si="23"/>
        <v>9</v>
      </c>
      <c r="O159" s="5">
        <f t="shared" si="24"/>
        <v>11</v>
      </c>
      <c r="P159" s="21">
        <f t="shared" si="25"/>
        <v>10</v>
      </c>
      <c r="Q159" s="5">
        <f t="shared" si="26"/>
        <v>990</v>
      </c>
      <c r="R159" s="27">
        <v>5</v>
      </c>
      <c r="S159" s="18">
        <f t="shared" si="27"/>
        <v>4950</v>
      </c>
      <c r="T159" s="16">
        <f t="shared" si="28"/>
        <v>2.7523486708658056E-3</v>
      </c>
      <c r="U159" s="16"/>
      <c r="V159" s="7"/>
    </row>
    <row r="160" spans="11:22" x14ac:dyDescent="0.3">
      <c r="K160" s="27" t="s">
        <v>10</v>
      </c>
      <c r="L160" s="27" t="s">
        <v>13</v>
      </c>
      <c r="M160" s="27" t="s">
        <v>10</v>
      </c>
      <c r="N160" s="22">
        <f t="shared" si="23"/>
        <v>9</v>
      </c>
      <c r="O160" s="5">
        <f t="shared" si="24"/>
        <v>11</v>
      </c>
      <c r="P160" s="21">
        <f t="shared" si="25"/>
        <v>10</v>
      </c>
      <c r="Q160" s="5">
        <f t="shared" si="26"/>
        <v>990</v>
      </c>
      <c r="R160" s="27">
        <v>5</v>
      </c>
      <c r="S160" s="18">
        <f t="shared" si="27"/>
        <v>4950</v>
      </c>
      <c r="T160" s="16">
        <f t="shared" si="28"/>
        <v>2.7523486708658056E-3</v>
      </c>
      <c r="U160" s="16"/>
      <c r="V160" s="7"/>
    </row>
    <row r="161" spans="10:22" x14ac:dyDescent="0.3">
      <c r="K161" s="27" t="s">
        <v>10</v>
      </c>
      <c r="L161" s="27" t="s">
        <v>12</v>
      </c>
      <c r="M161" s="27" t="s">
        <v>13</v>
      </c>
      <c r="N161" s="22">
        <f t="shared" si="23"/>
        <v>9</v>
      </c>
      <c r="O161" s="5">
        <f t="shared" si="24"/>
        <v>11</v>
      </c>
      <c r="P161" s="21">
        <f t="shared" si="25"/>
        <v>9</v>
      </c>
      <c r="Q161" s="5">
        <f t="shared" si="26"/>
        <v>891</v>
      </c>
      <c r="R161" s="27">
        <v>5</v>
      </c>
      <c r="S161" s="18">
        <f t="shared" si="27"/>
        <v>4455</v>
      </c>
      <c r="T161" s="16">
        <f t="shared" si="28"/>
        <v>2.477113803779225E-3</v>
      </c>
      <c r="U161" s="16"/>
      <c r="V161" s="7"/>
    </row>
    <row r="162" spans="10:22" x14ac:dyDescent="0.3">
      <c r="K162" s="27" t="s">
        <v>10</v>
      </c>
      <c r="L162" s="27" t="s">
        <v>12</v>
      </c>
      <c r="M162" s="27" t="s">
        <v>12</v>
      </c>
      <c r="N162" s="22">
        <f t="shared" si="23"/>
        <v>9</v>
      </c>
      <c r="O162" s="5">
        <f t="shared" si="24"/>
        <v>11</v>
      </c>
      <c r="P162" s="21">
        <f t="shared" si="25"/>
        <v>10</v>
      </c>
      <c r="Q162" s="5">
        <f t="shared" si="26"/>
        <v>990</v>
      </c>
      <c r="R162" s="27">
        <v>5</v>
      </c>
      <c r="S162" s="18">
        <f t="shared" si="27"/>
        <v>4950</v>
      </c>
      <c r="T162" s="16">
        <f t="shared" si="28"/>
        <v>2.7523486708658056E-3</v>
      </c>
      <c r="U162" s="16"/>
      <c r="V162" s="7"/>
    </row>
    <row r="163" spans="10:22" x14ac:dyDescent="0.3">
      <c r="K163" s="27" t="s">
        <v>10</v>
      </c>
      <c r="L163" s="27" t="s">
        <v>12</v>
      </c>
      <c r="M163" s="27" t="s">
        <v>11</v>
      </c>
      <c r="N163" s="22">
        <f t="shared" si="23"/>
        <v>9</v>
      </c>
      <c r="O163" s="5">
        <f t="shared" si="24"/>
        <v>11</v>
      </c>
      <c r="P163" s="21">
        <f t="shared" si="25"/>
        <v>10</v>
      </c>
      <c r="Q163" s="5">
        <f t="shared" si="26"/>
        <v>990</v>
      </c>
      <c r="R163" s="27">
        <v>5</v>
      </c>
      <c r="S163" s="18">
        <f t="shared" si="27"/>
        <v>4950</v>
      </c>
      <c r="T163" s="16">
        <f t="shared" si="28"/>
        <v>2.7523486708658056E-3</v>
      </c>
      <c r="U163" s="16"/>
      <c r="V163" s="7"/>
    </row>
    <row r="164" spans="10:22" x14ac:dyDescent="0.3">
      <c r="K164" s="27" t="s">
        <v>10</v>
      </c>
      <c r="L164" s="27" t="s">
        <v>12</v>
      </c>
      <c r="M164" s="27" t="s">
        <v>10</v>
      </c>
      <c r="N164" s="22">
        <f t="shared" si="23"/>
        <v>9</v>
      </c>
      <c r="O164" s="5">
        <f t="shared" si="24"/>
        <v>11</v>
      </c>
      <c r="P164" s="21">
        <f t="shared" si="25"/>
        <v>10</v>
      </c>
      <c r="Q164" s="5">
        <f t="shared" si="26"/>
        <v>990</v>
      </c>
      <c r="R164" s="27">
        <v>5</v>
      </c>
      <c r="S164" s="18">
        <f t="shared" si="27"/>
        <v>4950</v>
      </c>
      <c r="T164" s="16">
        <f t="shared" si="28"/>
        <v>2.7523486708658056E-3</v>
      </c>
      <c r="U164" s="16"/>
      <c r="V164" s="7"/>
    </row>
    <row r="165" spans="10:22" x14ac:dyDescent="0.3">
      <c r="K165" s="27" t="s">
        <v>10</v>
      </c>
      <c r="L165" s="27" t="s">
        <v>11</v>
      </c>
      <c r="M165" s="27" t="s">
        <v>13</v>
      </c>
      <c r="N165" s="22">
        <f t="shared" si="23"/>
        <v>9</v>
      </c>
      <c r="O165" s="5">
        <f t="shared" si="24"/>
        <v>11</v>
      </c>
      <c r="P165" s="21">
        <f t="shared" si="25"/>
        <v>9</v>
      </c>
      <c r="Q165" s="5">
        <f t="shared" si="26"/>
        <v>891</v>
      </c>
      <c r="R165" s="27">
        <v>5</v>
      </c>
      <c r="S165" s="18">
        <f t="shared" si="27"/>
        <v>4455</v>
      </c>
      <c r="T165" s="16">
        <f t="shared" si="28"/>
        <v>2.477113803779225E-3</v>
      </c>
      <c r="U165" s="16"/>
      <c r="V165" s="7"/>
    </row>
    <row r="166" spans="10:22" x14ac:dyDescent="0.3">
      <c r="K166" s="27" t="s">
        <v>10</v>
      </c>
      <c r="L166" s="27" t="s">
        <v>11</v>
      </c>
      <c r="M166" s="27" t="s">
        <v>12</v>
      </c>
      <c r="N166" s="22">
        <f t="shared" si="23"/>
        <v>9</v>
      </c>
      <c r="O166" s="5">
        <f t="shared" si="24"/>
        <v>11</v>
      </c>
      <c r="P166" s="21">
        <f t="shared" si="25"/>
        <v>10</v>
      </c>
      <c r="Q166" s="5">
        <f t="shared" si="26"/>
        <v>990</v>
      </c>
      <c r="R166" s="27">
        <v>5</v>
      </c>
      <c r="S166" s="18">
        <f t="shared" si="27"/>
        <v>4950</v>
      </c>
      <c r="T166" s="16">
        <f t="shared" si="28"/>
        <v>2.7523486708658056E-3</v>
      </c>
      <c r="U166" s="16"/>
      <c r="V166" s="7"/>
    </row>
    <row r="167" spans="10:22" x14ac:dyDescent="0.3">
      <c r="K167" s="27" t="s">
        <v>10</v>
      </c>
      <c r="L167" s="27" t="s">
        <v>11</v>
      </c>
      <c r="M167" s="27" t="s">
        <v>11</v>
      </c>
      <c r="N167" s="22">
        <f t="shared" si="23"/>
        <v>9</v>
      </c>
      <c r="O167" s="5">
        <f t="shared" si="24"/>
        <v>11</v>
      </c>
      <c r="P167" s="21">
        <f t="shared" si="25"/>
        <v>10</v>
      </c>
      <c r="Q167" s="5">
        <f t="shared" si="26"/>
        <v>990</v>
      </c>
      <c r="R167" s="27">
        <v>5</v>
      </c>
      <c r="S167" s="18">
        <f t="shared" si="27"/>
        <v>4950</v>
      </c>
      <c r="T167" s="16">
        <f t="shared" si="28"/>
        <v>2.7523486708658056E-3</v>
      </c>
      <c r="U167" s="16"/>
      <c r="V167" s="7"/>
    </row>
    <row r="168" spans="10:22" x14ac:dyDescent="0.3">
      <c r="K168" s="27" t="s">
        <v>10</v>
      </c>
      <c r="L168" s="27" t="s">
        <v>11</v>
      </c>
      <c r="M168" s="27" t="s">
        <v>10</v>
      </c>
      <c r="N168" s="22">
        <f t="shared" si="23"/>
        <v>9</v>
      </c>
      <c r="O168" s="5">
        <f t="shared" si="24"/>
        <v>11</v>
      </c>
      <c r="P168" s="21">
        <f t="shared" si="25"/>
        <v>10</v>
      </c>
      <c r="Q168" s="5">
        <f t="shared" si="26"/>
        <v>990</v>
      </c>
      <c r="R168" s="27">
        <v>5</v>
      </c>
      <c r="S168" s="18">
        <f t="shared" si="27"/>
        <v>4950</v>
      </c>
      <c r="T168" s="16">
        <f t="shared" si="28"/>
        <v>2.7523486708658056E-3</v>
      </c>
      <c r="U168" s="16"/>
      <c r="V168" s="7"/>
    </row>
    <row r="169" spans="10:22" x14ac:dyDescent="0.3">
      <c r="K169" s="27" t="s">
        <v>10</v>
      </c>
      <c r="L169" s="27" t="s">
        <v>10</v>
      </c>
      <c r="M169" s="27" t="s">
        <v>13</v>
      </c>
      <c r="N169" s="22">
        <f t="shared" ref="N169:N232" si="29" xml:space="preserve"> SUMIF($F$3:$F$13,K169, $G$3:$G$13)</f>
        <v>9</v>
      </c>
      <c r="O169" s="5">
        <f t="shared" ref="O169:O232" si="30" xml:space="preserve"> SUMIF($F$3:$F$13,L169, $H$3:$H$13)</f>
        <v>11</v>
      </c>
      <c r="P169" s="21">
        <f t="shared" ref="P169:P232" si="31" xml:space="preserve"> SUMIF($F$3:$F$13,M169, $I$3:$I$13)</f>
        <v>9</v>
      </c>
      <c r="Q169" s="5">
        <f t="shared" ref="Q169:Q232" si="32">PRODUCT(N169:P169)</f>
        <v>891</v>
      </c>
      <c r="R169" s="27">
        <v>5</v>
      </c>
      <c r="S169" s="18">
        <f t="shared" si="27"/>
        <v>4455</v>
      </c>
      <c r="T169" s="16">
        <f t="shared" si="28"/>
        <v>2.477113803779225E-3</v>
      </c>
      <c r="U169" s="16"/>
      <c r="V169" s="7"/>
    </row>
    <row r="170" spans="10:22" x14ac:dyDescent="0.3">
      <c r="K170" s="27" t="s">
        <v>10</v>
      </c>
      <c r="L170" s="27" t="s">
        <v>10</v>
      </c>
      <c r="M170" s="27" t="s">
        <v>12</v>
      </c>
      <c r="N170" s="22">
        <f t="shared" si="29"/>
        <v>9</v>
      </c>
      <c r="O170" s="5">
        <f t="shared" si="30"/>
        <v>11</v>
      </c>
      <c r="P170" s="21">
        <f t="shared" si="31"/>
        <v>10</v>
      </c>
      <c r="Q170" s="5">
        <f t="shared" si="32"/>
        <v>990</v>
      </c>
      <c r="R170" s="27">
        <v>5</v>
      </c>
      <c r="S170" s="18">
        <f t="shared" si="27"/>
        <v>4950</v>
      </c>
      <c r="T170" s="16">
        <f t="shared" si="28"/>
        <v>2.7523486708658056E-3</v>
      </c>
      <c r="U170" s="16"/>
      <c r="V170" s="7"/>
    </row>
    <row r="171" spans="10:22" x14ac:dyDescent="0.3">
      <c r="J171" s="34"/>
      <c r="K171" s="30" t="s">
        <v>10</v>
      </c>
      <c r="L171" s="30" t="s">
        <v>10</v>
      </c>
      <c r="M171" s="30" t="s">
        <v>11</v>
      </c>
      <c r="N171" s="22">
        <f t="shared" si="29"/>
        <v>9</v>
      </c>
      <c r="O171" s="5">
        <f t="shared" si="30"/>
        <v>11</v>
      </c>
      <c r="P171" s="21">
        <f t="shared" si="31"/>
        <v>10</v>
      </c>
      <c r="Q171" s="5">
        <f t="shared" si="32"/>
        <v>990</v>
      </c>
      <c r="R171" s="30">
        <v>5</v>
      </c>
      <c r="S171" s="18">
        <f t="shared" si="27"/>
        <v>4950</v>
      </c>
      <c r="T171" s="16">
        <f t="shared" si="28"/>
        <v>2.7523486708658056E-3</v>
      </c>
      <c r="U171" s="16"/>
      <c r="V171" s="7"/>
    </row>
    <row r="172" spans="10:22" x14ac:dyDescent="0.25">
      <c r="J172" s="28" t="s">
        <v>37</v>
      </c>
      <c r="K172" s="27">
        <v>7</v>
      </c>
      <c r="L172" s="27" t="s">
        <v>33</v>
      </c>
      <c r="M172" s="27" t="s">
        <v>13</v>
      </c>
      <c r="N172" s="22">
        <f t="shared" si="29"/>
        <v>10</v>
      </c>
      <c r="O172" s="5">
        <f t="shared" si="30"/>
        <v>1</v>
      </c>
      <c r="P172" s="21">
        <f t="shared" si="31"/>
        <v>9</v>
      </c>
      <c r="Q172" s="5">
        <f t="shared" si="32"/>
        <v>90</v>
      </c>
      <c r="R172" s="27">
        <v>5</v>
      </c>
      <c r="S172" s="18">
        <f t="shared" si="27"/>
        <v>450</v>
      </c>
      <c r="T172" s="16">
        <f t="shared" si="28"/>
        <v>2.5021351553325503E-4</v>
      </c>
      <c r="U172" s="16"/>
      <c r="V172" s="7"/>
    </row>
    <row r="173" spans="10:22" x14ac:dyDescent="0.3">
      <c r="K173" s="27">
        <v>7</v>
      </c>
      <c r="L173" s="27" t="s">
        <v>33</v>
      </c>
      <c r="M173" s="27" t="s">
        <v>12</v>
      </c>
      <c r="N173" s="22">
        <f t="shared" si="29"/>
        <v>10</v>
      </c>
      <c r="O173" s="5">
        <f t="shared" si="30"/>
        <v>1</v>
      </c>
      <c r="P173" s="21">
        <f t="shared" si="31"/>
        <v>10</v>
      </c>
      <c r="Q173" s="5">
        <f t="shared" si="32"/>
        <v>100</v>
      </c>
      <c r="R173" s="27">
        <v>5</v>
      </c>
      <c r="S173" s="18">
        <f t="shared" si="27"/>
        <v>500</v>
      </c>
      <c r="T173" s="16">
        <f t="shared" si="28"/>
        <v>2.7801501725917228E-4</v>
      </c>
      <c r="U173" s="16"/>
      <c r="V173" s="7"/>
    </row>
    <row r="174" spans="10:22" x14ac:dyDescent="0.3">
      <c r="K174" s="27">
        <v>7</v>
      </c>
      <c r="L174" s="27" t="s">
        <v>33</v>
      </c>
      <c r="M174" s="27" t="s">
        <v>11</v>
      </c>
      <c r="N174" s="22">
        <f t="shared" si="29"/>
        <v>10</v>
      </c>
      <c r="O174" s="5">
        <f t="shared" si="30"/>
        <v>1</v>
      </c>
      <c r="P174" s="21">
        <f t="shared" si="31"/>
        <v>10</v>
      </c>
      <c r="Q174" s="5">
        <f t="shared" si="32"/>
        <v>100</v>
      </c>
      <c r="R174" s="27">
        <v>5</v>
      </c>
      <c r="S174" s="18">
        <f t="shared" si="27"/>
        <v>500</v>
      </c>
      <c r="T174" s="16">
        <f t="shared" si="28"/>
        <v>2.7801501725917228E-4</v>
      </c>
      <c r="U174" s="16"/>
      <c r="V174" s="7"/>
    </row>
    <row r="175" spans="10:22" x14ac:dyDescent="0.3">
      <c r="K175" s="27">
        <v>7</v>
      </c>
      <c r="L175" s="27" t="s">
        <v>33</v>
      </c>
      <c r="M175" s="27" t="s">
        <v>10</v>
      </c>
      <c r="N175" s="22">
        <f t="shared" si="29"/>
        <v>10</v>
      </c>
      <c r="O175" s="5">
        <f t="shared" si="30"/>
        <v>1</v>
      </c>
      <c r="P175" s="21">
        <f t="shared" si="31"/>
        <v>10</v>
      </c>
      <c r="Q175" s="5">
        <f t="shared" si="32"/>
        <v>100</v>
      </c>
      <c r="R175" s="27">
        <v>5</v>
      </c>
      <c r="S175" s="18">
        <f t="shared" si="27"/>
        <v>500</v>
      </c>
      <c r="T175" s="16">
        <f t="shared" si="28"/>
        <v>2.7801501725917228E-4</v>
      </c>
      <c r="U175" s="16"/>
      <c r="V175" s="7"/>
    </row>
    <row r="176" spans="10:22" x14ac:dyDescent="0.3">
      <c r="K176" s="27">
        <v>7</v>
      </c>
      <c r="L176" s="27" t="s">
        <v>33</v>
      </c>
      <c r="M176" s="27" t="s">
        <v>14</v>
      </c>
      <c r="N176" s="22">
        <f t="shared" si="29"/>
        <v>10</v>
      </c>
      <c r="O176" s="5">
        <f t="shared" si="30"/>
        <v>1</v>
      </c>
      <c r="P176" s="21">
        <f t="shared" si="31"/>
        <v>57</v>
      </c>
      <c r="Q176" s="5">
        <f t="shared" si="32"/>
        <v>570</v>
      </c>
      <c r="R176" s="27">
        <v>5</v>
      </c>
      <c r="S176" s="18">
        <f t="shared" si="27"/>
        <v>2850</v>
      </c>
      <c r="T176" s="16">
        <f t="shared" si="28"/>
        <v>1.5846855983772819E-3</v>
      </c>
      <c r="U176" s="16"/>
      <c r="V176" s="7"/>
    </row>
    <row r="177" spans="11:22" x14ac:dyDescent="0.3">
      <c r="K177" s="27">
        <v>7</v>
      </c>
      <c r="L177" s="27" t="s">
        <v>33</v>
      </c>
      <c r="M177" s="27" t="s">
        <v>15</v>
      </c>
      <c r="N177" s="22">
        <f t="shared" si="29"/>
        <v>10</v>
      </c>
      <c r="O177" s="5">
        <f t="shared" si="30"/>
        <v>1</v>
      </c>
      <c r="P177" s="21">
        <f t="shared" si="31"/>
        <v>7</v>
      </c>
      <c r="Q177" s="5">
        <f t="shared" si="32"/>
        <v>70</v>
      </c>
      <c r="R177" s="27">
        <v>5</v>
      </c>
      <c r="S177" s="18">
        <f t="shared" si="27"/>
        <v>350</v>
      </c>
      <c r="T177" s="16">
        <f t="shared" si="28"/>
        <v>1.946105120814206E-4</v>
      </c>
      <c r="U177" s="16"/>
      <c r="V177" s="7"/>
    </row>
    <row r="178" spans="11:22" x14ac:dyDescent="0.3">
      <c r="K178" s="27" t="s">
        <v>13</v>
      </c>
      <c r="L178" s="27" t="s">
        <v>33</v>
      </c>
      <c r="M178" s="27">
        <v>7</v>
      </c>
      <c r="N178" s="22">
        <f t="shared" si="29"/>
        <v>10</v>
      </c>
      <c r="O178" s="5">
        <f t="shared" si="30"/>
        <v>1</v>
      </c>
      <c r="P178" s="21">
        <f t="shared" si="31"/>
        <v>10</v>
      </c>
      <c r="Q178" s="5">
        <f t="shared" si="32"/>
        <v>100</v>
      </c>
      <c r="R178" s="27">
        <v>5</v>
      </c>
      <c r="S178" s="18">
        <f t="shared" si="27"/>
        <v>500</v>
      </c>
      <c r="T178" s="16">
        <f t="shared" si="28"/>
        <v>2.7801501725917228E-4</v>
      </c>
      <c r="U178" s="16"/>
      <c r="V178" s="7"/>
    </row>
    <row r="179" spans="11:22" x14ac:dyDescent="0.3">
      <c r="K179" s="27" t="s">
        <v>13</v>
      </c>
      <c r="L179" s="27" t="s">
        <v>33</v>
      </c>
      <c r="M179" s="27" t="s">
        <v>12</v>
      </c>
      <c r="N179" s="22">
        <f t="shared" si="29"/>
        <v>10</v>
      </c>
      <c r="O179" s="5">
        <f t="shared" si="30"/>
        <v>1</v>
      </c>
      <c r="P179" s="21">
        <f t="shared" si="31"/>
        <v>10</v>
      </c>
      <c r="Q179" s="5">
        <f t="shared" si="32"/>
        <v>100</v>
      </c>
      <c r="R179" s="27">
        <v>5</v>
      </c>
      <c r="S179" s="18">
        <f t="shared" si="27"/>
        <v>500</v>
      </c>
      <c r="T179" s="16">
        <f t="shared" si="28"/>
        <v>2.7801501725917228E-4</v>
      </c>
      <c r="U179" s="16"/>
      <c r="V179" s="7"/>
    </row>
    <row r="180" spans="11:22" x14ac:dyDescent="0.3">
      <c r="K180" s="27" t="s">
        <v>13</v>
      </c>
      <c r="L180" s="27" t="s">
        <v>33</v>
      </c>
      <c r="M180" s="27" t="s">
        <v>11</v>
      </c>
      <c r="N180" s="22">
        <f t="shared" si="29"/>
        <v>10</v>
      </c>
      <c r="O180" s="5">
        <f t="shared" si="30"/>
        <v>1</v>
      </c>
      <c r="P180" s="21">
        <f t="shared" si="31"/>
        <v>10</v>
      </c>
      <c r="Q180" s="5">
        <f t="shared" si="32"/>
        <v>100</v>
      </c>
      <c r="R180" s="27">
        <v>5</v>
      </c>
      <c r="S180" s="18">
        <f t="shared" si="27"/>
        <v>500</v>
      </c>
      <c r="T180" s="16">
        <f t="shared" si="28"/>
        <v>2.7801501725917228E-4</v>
      </c>
      <c r="U180" s="16"/>
      <c r="V180" s="7"/>
    </row>
    <row r="181" spans="11:22" x14ac:dyDescent="0.3">
      <c r="K181" s="27" t="s">
        <v>13</v>
      </c>
      <c r="L181" s="27" t="s">
        <v>33</v>
      </c>
      <c r="M181" s="27" t="s">
        <v>10</v>
      </c>
      <c r="N181" s="22">
        <f t="shared" si="29"/>
        <v>10</v>
      </c>
      <c r="O181" s="5">
        <f t="shared" si="30"/>
        <v>1</v>
      </c>
      <c r="P181" s="21">
        <f t="shared" si="31"/>
        <v>10</v>
      </c>
      <c r="Q181" s="5">
        <f t="shared" si="32"/>
        <v>100</v>
      </c>
      <c r="R181" s="27">
        <v>5</v>
      </c>
      <c r="S181" s="18">
        <f t="shared" si="27"/>
        <v>500</v>
      </c>
      <c r="T181" s="16">
        <f t="shared" si="28"/>
        <v>2.7801501725917228E-4</v>
      </c>
      <c r="U181" s="16"/>
      <c r="V181" s="7"/>
    </row>
    <row r="182" spans="11:22" x14ac:dyDescent="0.3">
      <c r="K182" s="27" t="s">
        <v>13</v>
      </c>
      <c r="L182" s="27" t="s">
        <v>33</v>
      </c>
      <c r="M182" s="27" t="s">
        <v>14</v>
      </c>
      <c r="N182" s="22">
        <f t="shared" si="29"/>
        <v>10</v>
      </c>
      <c r="O182" s="5">
        <f t="shared" si="30"/>
        <v>1</v>
      </c>
      <c r="P182" s="21">
        <f t="shared" si="31"/>
        <v>57</v>
      </c>
      <c r="Q182" s="5">
        <f t="shared" si="32"/>
        <v>570</v>
      </c>
      <c r="R182" s="27">
        <v>5</v>
      </c>
      <c r="S182" s="18">
        <f t="shared" si="27"/>
        <v>2850</v>
      </c>
      <c r="T182" s="16">
        <f t="shared" si="28"/>
        <v>1.5846855983772819E-3</v>
      </c>
      <c r="U182" s="16"/>
      <c r="V182" s="7"/>
    </row>
    <row r="183" spans="11:22" x14ac:dyDescent="0.3">
      <c r="K183" s="27" t="s">
        <v>13</v>
      </c>
      <c r="L183" s="27" t="s">
        <v>33</v>
      </c>
      <c r="M183" s="27" t="s">
        <v>15</v>
      </c>
      <c r="N183" s="22">
        <f t="shared" si="29"/>
        <v>10</v>
      </c>
      <c r="O183" s="5">
        <f t="shared" si="30"/>
        <v>1</v>
      </c>
      <c r="P183" s="21">
        <f t="shared" si="31"/>
        <v>7</v>
      </c>
      <c r="Q183" s="5">
        <f t="shared" si="32"/>
        <v>70</v>
      </c>
      <c r="R183" s="27">
        <v>5</v>
      </c>
      <c r="S183" s="18">
        <f t="shared" si="27"/>
        <v>350</v>
      </c>
      <c r="T183" s="16">
        <f t="shared" si="28"/>
        <v>1.946105120814206E-4</v>
      </c>
      <c r="U183" s="16"/>
      <c r="V183" s="7"/>
    </row>
    <row r="184" spans="11:22" x14ac:dyDescent="0.3">
      <c r="K184" s="27" t="s">
        <v>12</v>
      </c>
      <c r="L184" s="27" t="s">
        <v>33</v>
      </c>
      <c r="M184" s="27">
        <v>7</v>
      </c>
      <c r="N184" s="22">
        <f t="shared" si="29"/>
        <v>10</v>
      </c>
      <c r="O184" s="5">
        <f t="shared" si="30"/>
        <v>1</v>
      </c>
      <c r="P184" s="21">
        <f t="shared" si="31"/>
        <v>10</v>
      </c>
      <c r="Q184" s="5">
        <f t="shared" si="32"/>
        <v>100</v>
      </c>
      <c r="R184" s="27">
        <v>5</v>
      </c>
      <c r="S184" s="18">
        <f t="shared" si="27"/>
        <v>500</v>
      </c>
      <c r="T184" s="16">
        <f t="shared" si="28"/>
        <v>2.7801501725917228E-4</v>
      </c>
      <c r="U184" s="16"/>
      <c r="V184" s="7"/>
    </row>
    <row r="185" spans="11:22" x14ac:dyDescent="0.3">
      <c r="K185" s="27" t="s">
        <v>12</v>
      </c>
      <c r="L185" s="27" t="s">
        <v>33</v>
      </c>
      <c r="M185" s="27" t="s">
        <v>13</v>
      </c>
      <c r="N185" s="22">
        <f t="shared" si="29"/>
        <v>10</v>
      </c>
      <c r="O185" s="5">
        <f t="shared" si="30"/>
        <v>1</v>
      </c>
      <c r="P185" s="21">
        <f t="shared" si="31"/>
        <v>9</v>
      </c>
      <c r="Q185" s="5">
        <f t="shared" si="32"/>
        <v>90</v>
      </c>
      <c r="R185" s="27">
        <v>5</v>
      </c>
      <c r="S185" s="18">
        <f t="shared" si="27"/>
        <v>450</v>
      </c>
      <c r="T185" s="16">
        <f t="shared" si="28"/>
        <v>2.5021351553325503E-4</v>
      </c>
      <c r="U185" s="16"/>
      <c r="V185" s="7"/>
    </row>
    <row r="186" spans="11:22" x14ac:dyDescent="0.3">
      <c r="K186" s="27" t="s">
        <v>12</v>
      </c>
      <c r="L186" s="27" t="s">
        <v>33</v>
      </c>
      <c r="M186" s="27" t="s">
        <v>11</v>
      </c>
      <c r="N186" s="22">
        <f t="shared" si="29"/>
        <v>10</v>
      </c>
      <c r="O186" s="5">
        <f t="shared" si="30"/>
        <v>1</v>
      </c>
      <c r="P186" s="21">
        <f t="shared" si="31"/>
        <v>10</v>
      </c>
      <c r="Q186" s="5">
        <f t="shared" si="32"/>
        <v>100</v>
      </c>
      <c r="R186" s="27">
        <v>5</v>
      </c>
      <c r="S186" s="18">
        <f t="shared" si="27"/>
        <v>500</v>
      </c>
      <c r="T186" s="16">
        <f t="shared" si="28"/>
        <v>2.7801501725917228E-4</v>
      </c>
      <c r="U186" s="16"/>
      <c r="V186" s="7"/>
    </row>
    <row r="187" spans="11:22" x14ac:dyDescent="0.3">
      <c r="K187" s="27" t="s">
        <v>12</v>
      </c>
      <c r="L187" s="27" t="s">
        <v>33</v>
      </c>
      <c r="M187" s="27" t="s">
        <v>10</v>
      </c>
      <c r="N187" s="22">
        <f t="shared" si="29"/>
        <v>10</v>
      </c>
      <c r="O187" s="5">
        <f t="shared" si="30"/>
        <v>1</v>
      </c>
      <c r="P187" s="21">
        <f t="shared" si="31"/>
        <v>10</v>
      </c>
      <c r="Q187" s="5">
        <f t="shared" si="32"/>
        <v>100</v>
      </c>
      <c r="R187" s="27">
        <v>5</v>
      </c>
      <c r="S187" s="18">
        <f t="shared" si="27"/>
        <v>500</v>
      </c>
      <c r="T187" s="16">
        <f t="shared" si="28"/>
        <v>2.7801501725917228E-4</v>
      </c>
      <c r="U187" s="16"/>
      <c r="V187" s="7"/>
    </row>
    <row r="188" spans="11:22" x14ac:dyDescent="0.3">
      <c r="K188" s="27" t="s">
        <v>12</v>
      </c>
      <c r="L188" s="27" t="s">
        <v>33</v>
      </c>
      <c r="M188" s="27" t="s">
        <v>14</v>
      </c>
      <c r="N188" s="22">
        <f t="shared" si="29"/>
        <v>10</v>
      </c>
      <c r="O188" s="5">
        <f t="shared" si="30"/>
        <v>1</v>
      </c>
      <c r="P188" s="21">
        <f t="shared" si="31"/>
        <v>57</v>
      </c>
      <c r="Q188" s="5">
        <f t="shared" si="32"/>
        <v>570</v>
      </c>
      <c r="R188" s="27">
        <v>5</v>
      </c>
      <c r="S188" s="18">
        <f t="shared" si="27"/>
        <v>2850</v>
      </c>
      <c r="T188" s="16">
        <f t="shared" si="28"/>
        <v>1.5846855983772819E-3</v>
      </c>
      <c r="U188" s="16"/>
      <c r="V188" s="7"/>
    </row>
    <row r="189" spans="11:22" x14ac:dyDescent="0.3">
      <c r="K189" s="27" t="s">
        <v>12</v>
      </c>
      <c r="L189" s="27" t="s">
        <v>33</v>
      </c>
      <c r="M189" s="27" t="s">
        <v>15</v>
      </c>
      <c r="N189" s="22">
        <f t="shared" si="29"/>
        <v>10</v>
      </c>
      <c r="O189" s="5">
        <f t="shared" si="30"/>
        <v>1</v>
      </c>
      <c r="P189" s="21">
        <f t="shared" si="31"/>
        <v>7</v>
      </c>
      <c r="Q189" s="5">
        <f t="shared" si="32"/>
        <v>70</v>
      </c>
      <c r="R189" s="27">
        <v>5</v>
      </c>
      <c r="S189" s="18">
        <f t="shared" si="27"/>
        <v>350</v>
      </c>
      <c r="T189" s="16">
        <f t="shared" si="28"/>
        <v>1.946105120814206E-4</v>
      </c>
      <c r="U189" s="16"/>
      <c r="V189" s="7"/>
    </row>
    <row r="190" spans="11:22" x14ac:dyDescent="0.3">
      <c r="K190" s="27" t="s">
        <v>11</v>
      </c>
      <c r="L190" s="27" t="s">
        <v>33</v>
      </c>
      <c r="M190" s="27">
        <v>7</v>
      </c>
      <c r="N190" s="22">
        <f t="shared" si="29"/>
        <v>10</v>
      </c>
      <c r="O190" s="5">
        <f t="shared" si="30"/>
        <v>1</v>
      </c>
      <c r="P190" s="21">
        <f t="shared" si="31"/>
        <v>10</v>
      </c>
      <c r="Q190" s="5">
        <f t="shared" si="32"/>
        <v>100</v>
      </c>
      <c r="R190" s="27">
        <v>5</v>
      </c>
      <c r="S190" s="18">
        <f t="shared" si="27"/>
        <v>500</v>
      </c>
      <c r="T190" s="16">
        <f t="shared" si="28"/>
        <v>2.7801501725917228E-4</v>
      </c>
      <c r="U190" s="16"/>
      <c r="V190" s="7"/>
    </row>
    <row r="191" spans="11:22" x14ac:dyDescent="0.3">
      <c r="K191" s="27" t="s">
        <v>11</v>
      </c>
      <c r="L191" s="27" t="s">
        <v>33</v>
      </c>
      <c r="M191" s="27" t="s">
        <v>13</v>
      </c>
      <c r="N191" s="22">
        <f t="shared" si="29"/>
        <v>10</v>
      </c>
      <c r="O191" s="5">
        <f t="shared" si="30"/>
        <v>1</v>
      </c>
      <c r="P191" s="21">
        <f t="shared" si="31"/>
        <v>9</v>
      </c>
      <c r="Q191" s="5">
        <f t="shared" si="32"/>
        <v>90</v>
      </c>
      <c r="R191" s="27">
        <v>5</v>
      </c>
      <c r="S191" s="18">
        <f t="shared" si="27"/>
        <v>450</v>
      </c>
      <c r="T191" s="16">
        <f t="shared" si="28"/>
        <v>2.5021351553325503E-4</v>
      </c>
      <c r="U191" s="16"/>
      <c r="V191" s="7"/>
    </row>
    <row r="192" spans="11:22" x14ac:dyDescent="0.3">
      <c r="K192" s="27" t="s">
        <v>11</v>
      </c>
      <c r="L192" s="27" t="s">
        <v>33</v>
      </c>
      <c r="M192" s="27" t="s">
        <v>12</v>
      </c>
      <c r="N192" s="22">
        <f t="shared" si="29"/>
        <v>10</v>
      </c>
      <c r="O192" s="5">
        <f t="shared" si="30"/>
        <v>1</v>
      </c>
      <c r="P192" s="21">
        <f t="shared" si="31"/>
        <v>10</v>
      </c>
      <c r="Q192" s="5">
        <f t="shared" si="32"/>
        <v>100</v>
      </c>
      <c r="R192" s="27">
        <v>5</v>
      </c>
      <c r="S192" s="18">
        <f t="shared" si="27"/>
        <v>500</v>
      </c>
      <c r="T192" s="16">
        <f t="shared" si="28"/>
        <v>2.7801501725917228E-4</v>
      </c>
      <c r="U192" s="16"/>
      <c r="V192" s="7"/>
    </row>
    <row r="193" spans="11:22" x14ac:dyDescent="0.3">
      <c r="K193" s="27" t="s">
        <v>11</v>
      </c>
      <c r="L193" s="27" t="s">
        <v>33</v>
      </c>
      <c r="M193" s="27" t="s">
        <v>10</v>
      </c>
      <c r="N193" s="22">
        <f t="shared" si="29"/>
        <v>10</v>
      </c>
      <c r="O193" s="5">
        <f t="shared" si="30"/>
        <v>1</v>
      </c>
      <c r="P193" s="21">
        <f t="shared" si="31"/>
        <v>10</v>
      </c>
      <c r="Q193" s="5">
        <f t="shared" si="32"/>
        <v>100</v>
      </c>
      <c r="R193" s="27">
        <v>5</v>
      </c>
      <c r="S193" s="18">
        <f t="shared" si="27"/>
        <v>500</v>
      </c>
      <c r="T193" s="16">
        <f t="shared" si="28"/>
        <v>2.7801501725917228E-4</v>
      </c>
      <c r="U193" s="16"/>
      <c r="V193" s="7"/>
    </row>
    <row r="194" spans="11:22" x14ac:dyDescent="0.3">
      <c r="K194" s="27" t="s">
        <v>11</v>
      </c>
      <c r="L194" s="27" t="s">
        <v>33</v>
      </c>
      <c r="M194" s="27" t="s">
        <v>14</v>
      </c>
      <c r="N194" s="22">
        <f t="shared" si="29"/>
        <v>10</v>
      </c>
      <c r="O194" s="5">
        <f t="shared" si="30"/>
        <v>1</v>
      </c>
      <c r="P194" s="21">
        <f t="shared" si="31"/>
        <v>57</v>
      </c>
      <c r="Q194" s="5">
        <f t="shared" si="32"/>
        <v>570</v>
      </c>
      <c r="R194" s="27">
        <v>5</v>
      </c>
      <c r="S194" s="18">
        <f t="shared" si="27"/>
        <v>2850</v>
      </c>
      <c r="T194" s="16">
        <f t="shared" si="28"/>
        <v>1.5846855983772819E-3</v>
      </c>
      <c r="U194" s="16"/>
      <c r="V194" s="7"/>
    </row>
    <row r="195" spans="11:22" x14ac:dyDescent="0.3">
      <c r="K195" s="27" t="s">
        <v>11</v>
      </c>
      <c r="L195" s="27" t="s">
        <v>33</v>
      </c>
      <c r="M195" s="27" t="s">
        <v>15</v>
      </c>
      <c r="N195" s="22">
        <f t="shared" si="29"/>
        <v>10</v>
      </c>
      <c r="O195" s="5">
        <f t="shared" si="30"/>
        <v>1</v>
      </c>
      <c r="P195" s="21">
        <f t="shared" si="31"/>
        <v>7</v>
      </c>
      <c r="Q195" s="5">
        <f t="shared" si="32"/>
        <v>70</v>
      </c>
      <c r="R195" s="27">
        <v>5</v>
      </c>
      <c r="S195" s="18">
        <f t="shared" si="27"/>
        <v>350</v>
      </c>
      <c r="T195" s="16">
        <f t="shared" si="28"/>
        <v>1.946105120814206E-4</v>
      </c>
      <c r="U195" s="16"/>
      <c r="V195" s="7"/>
    </row>
    <row r="196" spans="11:22" x14ac:dyDescent="0.3">
      <c r="K196" s="27" t="s">
        <v>10</v>
      </c>
      <c r="L196" s="27" t="s">
        <v>33</v>
      </c>
      <c r="M196" s="27">
        <v>7</v>
      </c>
      <c r="N196" s="22">
        <f t="shared" si="29"/>
        <v>9</v>
      </c>
      <c r="O196" s="5">
        <f t="shared" si="30"/>
        <v>1</v>
      </c>
      <c r="P196" s="21">
        <f t="shared" si="31"/>
        <v>10</v>
      </c>
      <c r="Q196" s="5">
        <f t="shared" si="32"/>
        <v>90</v>
      </c>
      <c r="R196" s="27">
        <v>5</v>
      </c>
      <c r="S196" s="18">
        <f t="shared" si="27"/>
        <v>450</v>
      </c>
      <c r="T196" s="16">
        <f t="shared" si="28"/>
        <v>2.5021351553325503E-4</v>
      </c>
      <c r="U196" s="16"/>
      <c r="V196" s="7"/>
    </row>
    <row r="197" spans="11:22" x14ac:dyDescent="0.3">
      <c r="K197" s="27" t="s">
        <v>10</v>
      </c>
      <c r="L197" s="27" t="s">
        <v>33</v>
      </c>
      <c r="M197" s="27" t="s">
        <v>13</v>
      </c>
      <c r="N197" s="22">
        <f t="shared" si="29"/>
        <v>9</v>
      </c>
      <c r="O197" s="5">
        <f t="shared" si="30"/>
        <v>1</v>
      </c>
      <c r="P197" s="21">
        <f t="shared" si="31"/>
        <v>9</v>
      </c>
      <c r="Q197" s="5">
        <f t="shared" si="32"/>
        <v>81</v>
      </c>
      <c r="R197" s="27">
        <v>5</v>
      </c>
      <c r="S197" s="18">
        <f t="shared" ref="S197:S260" si="33">Q197*R197</f>
        <v>405</v>
      </c>
      <c r="T197" s="16">
        <f t="shared" ref="T197:T260" si="34">S197/$I$15</f>
        <v>2.2519216397992955E-4</v>
      </c>
      <c r="U197" s="16"/>
      <c r="V197" s="7"/>
    </row>
    <row r="198" spans="11:22" x14ac:dyDescent="0.3">
      <c r="K198" s="27" t="s">
        <v>10</v>
      </c>
      <c r="L198" s="27" t="s">
        <v>33</v>
      </c>
      <c r="M198" s="27" t="s">
        <v>12</v>
      </c>
      <c r="N198" s="22">
        <f t="shared" si="29"/>
        <v>9</v>
      </c>
      <c r="O198" s="5">
        <f t="shared" si="30"/>
        <v>1</v>
      </c>
      <c r="P198" s="21">
        <f t="shared" si="31"/>
        <v>10</v>
      </c>
      <c r="Q198" s="5">
        <f t="shared" si="32"/>
        <v>90</v>
      </c>
      <c r="R198" s="27">
        <v>5</v>
      </c>
      <c r="S198" s="18">
        <f t="shared" si="33"/>
        <v>450</v>
      </c>
      <c r="T198" s="16">
        <f t="shared" si="34"/>
        <v>2.5021351553325503E-4</v>
      </c>
      <c r="U198" s="16"/>
      <c r="V198" s="7"/>
    </row>
    <row r="199" spans="11:22" x14ac:dyDescent="0.3">
      <c r="K199" s="27" t="s">
        <v>10</v>
      </c>
      <c r="L199" s="27" t="s">
        <v>33</v>
      </c>
      <c r="M199" s="27" t="s">
        <v>11</v>
      </c>
      <c r="N199" s="22">
        <f t="shared" si="29"/>
        <v>9</v>
      </c>
      <c r="O199" s="5">
        <f t="shared" si="30"/>
        <v>1</v>
      </c>
      <c r="P199" s="21">
        <f t="shared" si="31"/>
        <v>10</v>
      </c>
      <c r="Q199" s="5">
        <f t="shared" si="32"/>
        <v>90</v>
      </c>
      <c r="R199" s="27">
        <v>5</v>
      </c>
      <c r="S199" s="18">
        <f t="shared" si="33"/>
        <v>450</v>
      </c>
      <c r="T199" s="16">
        <f t="shared" si="34"/>
        <v>2.5021351553325503E-4</v>
      </c>
      <c r="U199" s="16"/>
      <c r="V199" s="7"/>
    </row>
    <row r="200" spans="11:22" x14ac:dyDescent="0.3">
      <c r="K200" s="27" t="s">
        <v>10</v>
      </c>
      <c r="L200" s="27" t="s">
        <v>33</v>
      </c>
      <c r="M200" s="27" t="s">
        <v>14</v>
      </c>
      <c r="N200" s="22">
        <f t="shared" si="29"/>
        <v>9</v>
      </c>
      <c r="O200" s="5">
        <f t="shared" si="30"/>
        <v>1</v>
      </c>
      <c r="P200" s="21">
        <f t="shared" si="31"/>
        <v>57</v>
      </c>
      <c r="Q200" s="5">
        <f t="shared" si="32"/>
        <v>513</v>
      </c>
      <c r="R200" s="27">
        <v>5</v>
      </c>
      <c r="S200" s="18">
        <f t="shared" si="33"/>
        <v>2565</v>
      </c>
      <c r="T200" s="16">
        <f t="shared" si="34"/>
        <v>1.4262170385395537E-3</v>
      </c>
      <c r="U200" s="16"/>
      <c r="V200" s="7"/>
    </row>
    <row r="201" spans="11:22" x14ac:dyDescent="0.3">
      <c r="K201" s="27" t="s">
        <v>10</v>
      </c>
      <c r="L201" s="27" t="s">
        <v>33</v>
      </c>
      <c r="M201" s="27" t="s">
        <v>15</v>
      </c>
      <c r="N201" s="22">
        <f t="shared" si="29"/>
        <v>9</v>
      </c>
      <c r="O201" s="5">
        <f t="shared" si="30"/>
        <v>1</v>
      </c>
      <c r="P201" s="21">
        <f t="shared" si="31"/>
        <v>7</v>
      </c>
      <c r="Q201" s="5">
        <f t="shared" si="32"/>
        <v>63</v>
      </c>
      <c r="R201" s="27">
        <v>5</v>
      </c>
      <c r="S201" s="18">
        <f t="shared" si="33"/>
        <v>315</v>
      </c>
      <c r="T201" s="16">
        <f t="shared" si="34"/>
        <v>1.7514946087327852E-4</v>
      </c>
      <c r="U201" s="16"/>
      <c r="V201" s="7"/>
    </row>
    <row r="202" spans="11:22" x14ac:dyDescent="0.3">
      <c r="K202" s="27" t="s">
        <v>14</v>
      </c>
      <c r="L202" s="27" t="s">
        <v>33</v>
      </c>
      <c r="M202" s="27">
        <v>7</v>
      </c>
      <c r="N202" s="22">
        <f t="shared" si="29"/>
        <v>58</v>
      </c>
      <c r="O202" s="5">
        <f t="shared" si="30"/>
        <v>1</v>
      </c>
      <c r="P202" s="21">
        <f t="shared" si="31"/>
        <v>10</v>
      </c>
      <c r="Q202" s="5">
        <f t="shared" si="32"/>
        <v>580</v>
      </c>
      <c r="R202" s="27">
        <v>5</v>
      </c>
      <c r="S202" s="18">
        <f t="shared" si="33"/>
        <v>2900</v>
      </c>
      <c r="T202" s="16">
        <f t="shared" si="34"/>
        <v>1.6124871001031991E-3</v>
      </c>
      <c r="U202" s="16"/>
      <c r="V202" s="7"/>
    </row>
    <row r="203" spans="11:22" x14ac:dyDescent="0.3">
      <c r="K203" s="27" t="s">
        <v>14</v>
      </c>
      <c r="L203" s="27" t="s">
        <v>33</v>
      </c>
      <c r="M203" s="27" t="s">
        <v>13</v>
      </c>
      <c r="N203" s="22">
        <f t="shared" si="29"/>
        <v>58</v>
      </c>
      <c r="O203" s="5">
        <f t="shared" si="30"/>
        <v>1</v>
      </c>
      <c r="P203" s="21">
        <f t="shared" si="31"/>
        <v>9</v>
      </c>
      <c r="Q203" s="5">
        <f t="shared" si="32"/>
        <v>522</v>
      </c>
      <c r="R203" s="27">
        <v>5</v>
      </c>
      <c r="S203" s="18">
        <f t="shared" si="33"/>
        <v>2610</v>
      </c>
      <c r="T203" s="16">
        <f t="shared" si="34"/>
        <v>1.4512383900928793E-3</v>
      </c>
      <c r="U203" s="16"/>
      <c r="V203" s="7"/>
    </row>
    <row r="204" spans="11:22" x14ac:dyDescent="0.3">
      <c r="K204" s="27" t="s">
        <v>14</v>
      </c>
      <c r="L204" s="27" t="s">
        <v>33</v>
      </c>
      <c r="M204" s="27" t="s">
        <v>12</v>
      </c>
      <c r="N204" s="22">
        <f t="shared" si="29"/>
        <v>58</v>
      </c>
      <c r="O204" s="5">
        <f t="shared" si="30"/>
        <v>1</v>
      </c>
      <c r="P204" s="21">
        <f t="shared" si="31"/>
        <v>10</v>
      </c>
      <c r="Q204" s="5">
        <f t="shared" si="32"/>
        <v>580</v>
      </c>
      <c r="R204" s="27">
        <v>5</v>
      </c>
      <c r="S204" s="18">
        <f t="shared" si="33"/>
        <v>2900</v>
      </c>
      <c r="T204" s="16">
        <f t="shared" si="34"/>
        <v>1.6124871001031991E-3</v>
      </c>
      <c r="U204" s="16"/>
      <c r="V204" s="7"/>
    </row>
    <row r="205" spans="11:22" x14ac:dyDescent="0.3">
      <c r="K205" s="27" t="s">
        <v>14</v>
      </c>
      <c r="L205" s="27" t="s">
        <v>33</v>
      </c>
      <c r="M205" s="27" t="s">
        <v>11</v>
      </c>
      <c r="N205" s="22">
        <f t="shared" si="29"/>
        <v>58</v>
      </c>
      <c r="O205" s="5">
        <f t="shared" si="30"/>
        <v>1</v>
      </c>
      <c r="P205" s="21">
        <f t="shared" si="31"/>
        <v>10</v>
      </c>
      <c r="Q205" s="5">
        <f t="shared" si="32"/>
        <v>580</v>
      </c>
      <c r="R205" s="27">
        <v>5</v>
      </c>
      <c r="S205" s="18">
        <f t="shared" si="33"/>
        <v>2900</v>
      </c>
      <c r="T205" s="16">
        <f t="shared" si="34"/>
        <v>1.6124871001031991E-3</v>
      </c>
      <c r="U205" s="16"/>
      <c r="V205" s="7"/>
    </row>
    <row r="206" spans="11:22" x14ac:dyDescent="0.3">
      <c r="K206" s="27" t="s">
        <v>14</v>
      </c>
      <c r="L206" s="27" t="s">
        <v>33</v>
      </c>
      <c r="M206" s="27" t="s">
        <v>10</v>
      </c>
      <c r="N206" s="22">
        <f t="shared" si="29"/>
        <v>58</v>
      </c>
      <c r="O206" s="5">
        <f t="shared" si="30"/>
        <v>1</v>
      </c>
      <c r="P206" s="21">
        <f t="shared" si="31"/>
        <v>10</v>
      </c>
      <c r="Q206" s="5">
        <f t="shared" si="32"/>
        <v>580</v>
      </c>
      <c r="R206" s="27">
        <v>5</v>
      </c>
      <c r="S206" s="18">
        <f t="shared" si="33"/>
        <v>2900</v>
      </c>
      <c r="T206" s="16">
        <f t="shared" si="34"/>
        <v>1.6124871001031991E-3</v>
      </c>
      <c r="U206" s="16"/>
      <c r="V206" s="7"/>
    </row>
    <row r="207" spans="11:22" x14ac:dyDescent="0.3">
      <c r="K207" s="27" t="s">
        <v>14</v>
      </c>
      <c r="L207" s="27" t="s">
        <v>33</v>
      </c>
      <c r="M207" s="27" t="s">
        <v>14</v>
      </c>
      <c r="N207" s="22">
        <f t="shared" si="29"/>
        <v>58</v>
      </c>
      <c r="O207" s="5">
        <f t="shared" si="30"/>
        <v>1</v>
      </c>
      <c r="P207" s="21">
        <f t="shared" si="31"/>
        <v>57</v>
      </c>
      <c r="Q207" s="5">
        <f t="shared" si="32"/>
        <v>3306</v>
      </c>
      <c r="R207" s="27">
        <v>5</v>
      </c>
      <c r="S207" s="18">
        <f t="shared" si="33"/>
        <v>16530</v>
      </c>
      <c r="T207" s="16">
        <f t="shared" si="34"/>
        <v>9.1911764705882356E-3</v>
      </c>
      <c r="U207" s="16"/>
      <c r="V207" s="7"/>
    </row>
    <row r="208" spans="11:22" x14ac:dyDescent="0.3">
      <c r="K208" s="27" t="s">
        <v>14</v>
      </c>
      <c r="L208" s="27" t="s">
        <v>33</v>
      </c>
      <c r="M208" s="27" t="s">
        <v>15</v>
      </c>
      <c r="N208" s="22">
        <f t="shared" si="29"/>
        <v>58</v>
      </c>
      <c r="O208" s="5">
        <f t="shared" si="30"/>
        <v>1</v>
      </c>
      <c r="P208" s="21">
        <f t="shared" si="31"/>
        <v>7</v>
      </c>
      <c r="Q208" s="5">
        <f t="shared" si="32"/>
        <v>406</v>
      </c>
      <c r="R208" s="27">
        <v>5</v>
      </c>
      <c r="S208" s="18">
        <f t="shared" si="33"/>
        <v>2030</v>
      </c>
      <c r="T208" s="16">
        <f t="shared" si="34"/>
        <v>1.1287409700722394E-3</v>
      </c>
      <c r="U208" s="16"/>
      <c r="V208" s="7"/>
    </row>
    <row r="209" spans="10:22" x14ac:dyDescent="0.3">
      <c r="K209" s="27" t="s">
        <v>15</v>
      </c>
      <c r="L209" s="27" t="s">
        <v>33</v>
      </c>
      <c r="M209" s="27">
        <v>7</v>
      </c>
      <c r="N209" s="22">
        <f t="shared" si="29"/>
        <v>8</v>
      </c>
      <c r="O209" s="5">
        <f t="shared" si="30"/>
        <v>1</v>
      </c>
      <c r="P209" s="21">
        <f t="shared" si="31"/>
        <v>10</v>
      </c>
      <c r="Q209" s="5">
        <f t="shared" si="32"/>
        <v>80</v>
      </c>
      <c r="R209" s="27">
        <v>5</v>
      </c>
      <c r="S209" s="18">
        <f t="shared" si="33"/>
        <v>400</v>
      </c>
      <c r="T209" s="16">
        <f t="shared" si="34"/>
        <v>2.2241201380733783E-4</v>
      </c>
      <c r="U209" s="16"/>
      <c r="V209" s="7"/>
    </row>
    <row r="210" spans="10:22" x14ac:dyDescent="0.3">
      <c r="K210" s="27" t="s">
        <v>15</v>
      </c>
      <c r="L210" s="27" t="s">
        <v>33</v>
      </c>
      <c r="M210" s="27" t="s">
        <v>13</v>
      </c>
      <c r="N210" s="22">
        <f t="shared" si="29"/>
        <v>8</v>
      </c>
      <c r="O210" s="5">
        <f t="shared" si="30"/>
        <v>1</v>
      </c>
      <c r="P210" s="21">
        <f t="shared" si="31"/>
        <v>9</v>
      </c>
      <c r="Q210" s="5">
        <f t="shared" si="32"/>
        <v>72</v>
      </c>
      <c r="R210" s="27">
        <v>5</v>
      </c>
      <c r="S210" s="18">
        <f t="shared" si="33"/>
        <v>360</v>
      </c>
      <c r="T210" s="16">
        <f t="shared" si="34"/>
        <v>2.0017081242660405E-4</v>
      </c>
      <c r="U210" s="16"/>
      <c r="V210" s="7"/>
    </row>
    <row r="211" spans="10:22" x14ac:dyDescent="0.3">
      <c r="K211" s="27" t="s">
        <v>15</v>
      </c>
      <c r="L211" s="27" t="s">
        <v>33</v>
      </c>
      <c r="M211" s="27" t="s">
        <v>12</v>
      </c>
      <c r="N211" s="22">
        <f t="shared" si="29"/>
        <v>8</v>
      </c>
      <c r="O211" s="5">
        <f t="shared" si="30"/>
        <v>1</v>
      </c>
      <c r="P211" s="21">
        <f t="shared" si="31"/>
        <v>10</v>
      </c>
      <c r="Q211" s="5">
        <f t="shared" si="32"/>
        <v>80</v>
      </c>
      <c r="R211" s="27">
        <v>5</v>
      </c>
      <c r="S211" s="18">
        <f t="shared" si="33"/>
        <v>400</v>
      </c>
      <c r="T211" s="16">
        <f t="shared" si="34"/>
        <v>2.2241201380733783E-4</v>
      </c>
      <c r="U211" s="16"/>
      <c r="V211" s="7"/>
    </row>
    <row r="212" spans="10:22" x14ac:dyDescent="0.3">
      <c r="K212" s="27" t="s">
        <v>15</v>
      </c>
      <c r="L212" s="27" t="s">
        <v>33</v>
      </c>
      <c r="M212" s="27" t="s">
        <v>11</v>
      </c>
      <c r="N212" s="22">
        <f t="shared" si="29"/>
        <v>8</v>
      </c>
      <c r="O212" s="5">
        <f t="shared" si="30"/>
        <v>1</v>
      </c>
      <c r="P212" s="21">
        <f t="shared" si="31"/>
        <v>10</v>
      </c>
      <c r="Q212" s="5">
        <f t="shared" si="32"/>
        <v>80</v>
      </c>
      <c r="R212" s="27">
        <v>5</v>
      </c>
      <c r="S212" s="18">
        <f t="shared" si="33"/>
        <v>400</v>
      </c>
      <c r="T212" s="16">
        <f t="shared" si="34"/>
        <v>2.2241201380733783E-4</v>
      </c>
      <c r="U212" s="16"/>
      <c r="V212" s="7"/>
    </row>
    <row r="213" spans="10:22" x14ac:dyDescent="0.3">
      <c r="K213" s="27" t="s">
        <v>15</v>
      </c>
      <c r="L213" s="27" t="s">
        <v>33</v>
      </c>
      <c r="M213" s="27" t="s">
        <v>10</v>
      </c>
      <c r="N213" s="22">
        <f t="shared" si="29"/>
        <v>8</v>
      </c>
      <c r="O213" s="5">
        <f t="shared" si="30"/>
        <v>1</v>
      </c>
      <c r="P213" s="21">
        <f t="shared" si="31"/>
        <v>10</v>
      </c>
      <c r="Q213" s="5">
        <f t="shared" si="32"/>
        <v>80</v>
      </c>
      <c r="R213" s="27">
        <v>5</v>
      </c>
      <c r="S213" s="18">
        <f t="shared" si="33"/>
        <v>400</v>
      </c>
      <c r="T213" s="16">
        <f t="shared" si="34"/>
        <v>2.2241201380733783E-4</v>
      </c>
      <c r="U213" s="16"/>
      <c r="V213" s="7"/>
    </row>
    <row r="214" spans="10:22" x14ac:dyDescent="0.3">
      <c r="K214" s="27" t="s">
        <v>15</v>
      </c>
      <c r="L214" s="27" t="s">
        <v>33</v>
      </c>
      <c r="M214" s="27" t="s">
        <v>14</v>
      </c>
      <c r="N214" s="22">
        <f t="shared" si="29"/>
        <v>8</v>
      </c>
      <c r="O214" s="5">
        <f t="shared" si="30"/>
        <v>1</v>
      </c>
      <c r="P214" s="21">
        <f t="shared" si="31"/>
        <v>57</v>
      </c>
      <c r="Q214" s="5">
        <f t="shared" si="32"/>
        <v>456</v>
      </c>
      <c r="R214" s="27">
        <v>5</v>
      </c>
      <c r="S214" s="18">
        <f t="shared" si="33"/>
        <v>2280</v>
      </c>
      <c r="T214" s="16">
        <f t="shared" si="34"/>
        <v>1.2677484787018255E-3</v>
      </c>
      <c r="U214" s="16"/>
      <c r="V214" s="7"/>
    </row>
    <row r="215" spans="10:22" x14ac:dyDescent="0.3">
      <c r="J215" s="34"/>
      <c r="K215" s="30" t="s">
        <v>15</v>
      </c>
      <c r="L215" s="30" t="s">
        <v>33</v>
      </c>
      <c r="M215" s="30" t="s">
        <v>15</v>
      </c>
      <c r="N215" s="22">
        <f t="shared" si="29"/>
        <v>8</v>
      </c>
      <c r="O215" s="5">
        <f t="shared" si="30"/>
        <v>1</v>
      </c>
      <c r="P215" s="21">
        <f t="shared" si="31"/>
        <v>7</v>
      </c>
      <c r="Q215" s="5">
        <f t="shared" si="32"/>
        <v>56</v>
      </c>
      <c r="R215" s="30">
        <v>5</v>
      </c>
      <c r="S215" s="18">
        <f t="shared" si="33"/>
        <v>280</v>
      </c>
      <c r="T215" s="16">
        <f t="shared" si="34"/>
        <v>1.5568840966513647E-4</v>
      </c>
      <c r="U215" s="16"/>
      <c r="V215" s="7"/>
    </row>
    <row r="216" spans="10:22" x14ac:dyDescent="0.25">
      <c r="J216" s="19" t="s">
        <v>46</v>
      </c>
      <c r="K216" s="27">
        <v>7</v>
      </c>
      <c r="L216" s="27" t="s">
        <v>34</v>
      </c>
      <c r="M216" s="27" t="s">
        <v>13</v>
      </c>
      <c r="N216" s="22">
        <f t="shared" si="29"/>
        <v>10</v>
      </c>
      <c r="O216" s="5">
        <f t="shared" si="30"/>
        <v>1</v>
      </c>
      <c r="P216" s="21">
        <f t="shared" si="31"/>
        <v>9</v>
      </c>
      <c r="Q216" s="5">
        <f t="shared" si="32"/>
        <v>90</v>
      </c>
      <c r="R216" s="27">
        <v>4</v>
      </c>
      <c r="S216" s="18">
        <f t="shared" si="33"/>
        <v>360</v>
      </c>
      <c r="T216" s="16">
        <f t="shared" si="34"/>
        <v>2.0017081242660405E-4</v>
      </c>
      <c r="U216" s="16"/>
      <c r="V216" s="7"/>
    </row>
    <row r="217" spans="10:22" x14ac:dyDescent="0.3">
      <c r="K217" s="27">
        <v>7</v>
      </c>
      <c r="L217" s="27" t="s">
        <v>34</v>
      </c>
      <c r="M217" s="27" t="s">
        <v>12</v>
      </c>
      <c r="N217" s="22">
        <f t="shared" si="29"/>
        <v>10</v>
      </c>
      <c r="O217" s="5">
        <f t="shared" si="30"/>
        <v>1</v>
      </c>
      <c r="P217" s="21">
        <f t="shared" si="31"/>
        <v>10</v>
      </c>
      <c r="Q217" s="5">
        <f t="shared" si="32"/>
        <v>100</v>
      </c>
      <c r="R217" s="27">
        <v>4</v>
      </c>
      <c r="S217" s="18">
        <f t="shared" si="33"/>
        <v>400</v>
      </c>
      <c r="T217" s="16">
        <f t="shared" si="34"/>
        <v>2.2241201380733783E-4</v>
      </c>
      <c r="U217" s="16"/>
      <c r="V217" s="7"/>
    </row>
    <row r="218" spans="10:22" x14ac:dyDescent="0.3">
      <c r="K218" s="27">
        <v>7</v>
      </c>
      <c r="L218" s="27" t="s">
        <v>34</v>
      </c>
      <c r="M218" s="27" t="s">
        <v>11</v>
      </c>
      <c r="N218" s="22">
        <f t="shared" si="29"/>
        <v>10</v>
      </c>
      <c r="O218" s="5">
        <f t="shared" si="30"/>
        <v>1</v>
      </c>
      <c r="P218" s="21">
        <f t="shared" si="31"/>
        <v>10</v>
      </c>
      <c r="Q218" s="5">
        <f t="shared" si="32"/>
        <v>100</v>
      </c>
      <c r="R218" s="27">
        <v>4</v>
      </c>
      <c r="S218" s="18">
        <f t="shared" si="33"/>
        <v>400</v>
      </c>
      <c r="T218" s="16">
        <f t="shared" si="34"/>
        <v>2.2241201380733783E-4</v>
      </c>
      <c r="U218" s="16"/>
      <c r="V218" s="7"/>
    </row>
    <row r="219" spans="10:22" x14ac:dyDescent="0.3">
      <c r="K219" s="27">
        <v>7</v>
      </c>
      <c r="L219" s="27" t="s">
        <v>34</v>
      </c>
      <c r="M219" s="27" t="s">
        <v>10</v>
      </c>
      <c r="N219" s="22">
        <f t="shared" si="29"/>
        <v>10</v>
      </c>
      <c r="O219" s="5">
        <f t="shared" si="30"/>
        <v>1</v>
      </c>
      <c r="P219" s="21">
        <f t="shared" si="31"/>
        <v>10</v>
      </c>
      <c r="Q219" s="5">
        <f t="shared" si="32"/>
        <v>100</v>
      </c>
      <c r="R219" s="27">
        <v>4</v>
      </c>
      <c r="S219" s="18">
        <f t="shared" si="33"/>
        <v>400</v>
      </c>
      <c r="T219" s="16">
        <f t="shared" si="34"/>
        <v>2.2241201380733783E-4</v>
      </c>
      <c r="U219" s="16"/>
      <c r="V219" s="7"/>
    </row>
    <row r="220" spans="10:22" x14ac:dyDescent="0.3">
      <c r="K220" s="27">
        <v>7</v>
      </c>
      <c r="L220" s="27" t="s">
        <v>34</v>
      </c>
      <c r="M220" s="27" t="s">
        <v>14</v>
      </c>
      <c r="N220" s="22">
        <f t="shared" si="29"/>
        <v>10</v>
      </c>
      <c r="O220" s="5">
        <f t="shared" si="30"/>
        <v>1</v>
      </c>
      <c r="P220" s="21">
        <f t="shared" si="31"/>
        <v>57</v>
      </c>
      <c r="Q220" s="5">
        <f t="shared" si="32"/>
        <v>570</v>
      </c>
      <c r="R220" s="27">
        <v>4</v>
      </c>
      <c r="S220" s="18">
        <f t="shared" si="33"/>
        <v>2280</v>
      </c>
      <c r="T220" s="16">
        <f t="shared" si="34"/>
        <v>1.2677484787018255E-3</v>
      </c>
      <c r="U220" s="16"/>
      <c r="V220" s="7"/>
    </row>
    <row r="221" spans="10:22" x14ac:dyDescent="0.3">
      <c r="K221" s="27">
        <v>7</v>
      </c>
      <c r="L221" s="27" t="s">
        <v>34</v>
      </c>
      <c r="M221" s="27" t="s">
        <v>15</v>
      </c>
      <c r="N221" s="22">
        <f t="shared" si="29"/>
        <v>10</v>
      </c>
      <c r="O221" s="5">
        <f t="shared" si="30"/>
        <v>1</v>
      </c>
      <c r="P221" s="21">
        <f t="shared" si="31"/>
        <v>7</v>
      </c>
      <c r="Q221" s="5">
        <f t="shared" si="32"/>
        <v>70</v>
      </c>
      <c r="R221" s="27">
        <v>4</v>
      </c>
      <c r="S221" s="18">
        <f t="shared" si="33"/>
        <v>280</v>
      </c>
      <c r="T221" s="16">
        <f t="shared" si="34"/>
        <v>1.5568840966513647E-4</v>
      </c>
      <c r="U221" s="16"/>
      <c r="V221" s="7"/>
    </row>
    <row r="222" spans="10:22" x14ac:dyDescent="0.3">
      <c r="K222" s="27" t="s">
        <v>13</v>
      </c>
      <c r="L222" s="27" t="s">
        <v>34</v>
      </c>
      <c r="M222" s="27">
        <v>7</v>
      </c>
      <c r="N222" s="22">
        <f t="shared" si="29"/>
        <v>10</v>
      </c>
      <c r="O222" s="5">
        <f t="shared" si="30"/>
        <v>1</v>
      </c>
      <c r="P222" s="21">
        <f t="shared" si="31"/>
        <v>10</v>
      </c>
      <c r="Q222" s="5">
        <f t="shared" si="32"/>
        <v>100</v>
      </c>
      <c r="R222" s="27">
        <v>4</v>
      </c>
      <c r="S222" s="18">
        <f t="shared" si="33"/>
        <v>400</v>
      </c>
      <c r="T222" s="16">
        <f t="shared" si="34"/>
        <v>2.2241201380733783E-4</v>
      </c>
      <c r="U222" s="16"/>
      <c r="V222" s="7"/>
    </row>
    <row r="223" spans="10:22" x14ac:dyDescent="0.3">
      <c r="K223" s="27" t="s">
        <v>13</v>
      </c>
      <c r="L223" s="27" t="s">
        <v>34</v>
      </c>
      <c r="M223" s="27" t="s">
        <v>12</v>
      </c>
      <c r="N223" s="22">
        <f t="shared" si="29"/>
        <v>10</v>
      </c>
      <c r="O223" s="5">
        <f t="shared" si="30"/>
        <v>1</v>
      </c>
      <c r="P223" s="21">
        <f t="shared" si="31"/>
        <v>10</v>
      </c>
      <c r="Q223" s="5">
        <f t="shared" si="32"/>
        <v>100</v>
      </c>
      <c r="R223" s="27">
        <v>4</v>
      </c>
      <c r="S223" s="18">
        <f t="shared" si="33"/>
        <v>400</v>
      </c>
      <c r="T223" s="16">
        <f t="shared" si="34"/>
        <v>2.2241201380733783E-4</v>
      </c>
      <c r="U223" s="16"/>
      <c r="V223" s="7"/>
    </row>
    <row r="224" spans="10:22" x14ac:dyDescent="0.3">
      <c r="K224" s="27" t="s">
        <v>13</v>
      </c>
      <c r="L224" s="27" t="s">
        <v>34</v>
      </c>
      <c r="M224" s="27" t="s">
        <v>11</v>
      </c>
      <c r="N224" s="22">
        <f t="shared" si="29"/>
        <v>10</v>
      </c>
      <c r="O224" s="5">
        <f t="shared" si="30"/>
        <v>1</v>
      </c>
      <c r="P224" s="21">
        <f t="shared" si="31"/>
        <v>10</v>
      </c>
      <c r="Q224" s="5">
        <f t="shared" si="32"/>
        <v>100</v>
      </c>
      <c r="R224" s="27">
        <v>4</v>
      </c>
      <c r="S224" s="18">
        <f t="shared" si="33"/>
        <v>400</v>
      </c>
      <c r="T224" s="16">
        <f t="shared" si="34"/>
        <v>2.2241201380733783E-4</v>
      </c>
      <c r="U224" s="16"/>
      <c r="V224" s="7"/>
    </row>
    <row r="225" spans="11:22" x14ac:dyDescent="0.3">
      <c r="K225" s="27" t="s">
        <v>13</v>
      </c>
      <c r="L225" s="27" t="s">
        <v>34</v>
      </c>
      <c r="M225" s="27" t="s">
        <v>10</v>
      </c>
      <c r="N225" s="22">
        <f t="shared" si="29"/>
        <v>10</v>
      </c>
      <c r="O225" s="5">
        <f t="shared" si="30"/>
        <v>1</v>
      </c>
      <c r="P225" s="21">
        <f t="shared" si="31"/>
        <v>10</v>
      </c>
      <c r="Q225" s="5">
        <f t="shared" si="32"/>
        <v>100</v>
      </c>
      <c r="R225" s="27">
        <v>4</v>
      </c>
      <c r="S225" s="18">
        <f t="shared" si="33"/>
        <v>400</v>
      </c>
      <c r="T225" s="16">
        <f t="shared" si="34"/>
        <v>2.2241201380733783E-4</v>
      </c>
      <c r="U225" s="16"/>
      <c r="V225" s="7"/>
    </row>
    <row r="226" spans="11:22" x14ac:dyDescent="0.3">
      <c r="K226" s="27" t="s">
        <v>13</v>
      </c>
      <c r="L226" s="27" t="s">
        <v>34</v>
      </c>
      <c r="M226" s="27" t="s">
        <v>14</v>
      </c>
      <c r="N226" s="22">
        <f t="shared" si="29"/>
        <v>10</v>
      </c>
      <c r="O226" s="5">
        <f t="shared" si="30"/>
        <v>1</v>
      </c>
      <c r="P226" s="21">
        <f t="shared" si="31"/>
        <v>57</v>
      </c>
      <c r="Q226" s="5">
        <f t="shared" si="32"/>
        <v>570</v>
      </c>
      <c r="R226" s="27">
        <v>4</v>
      </c>
      <c r="S226" s="18">
        <f t="shared" si="33"/>
        <v>2280</v>
      </c>
      <c r="T226" s="16">
        <f t="shared" si="34"/>
        <v>1.2677484787018255E-3</v>
      </c>
      <c r="U226" s="16"/>
      <c r="V226" s="7"/>
    </row>
    <row r="227" spans="11:22" x14ac:dyDescent="0.3">
      <c r="K227" s="27" t="s">
        <v>13</v>
      </c>
      <c r="L227" s="27" t="s">
        <v>34</v>
      </c>
      <c r="M227" s="27" t="s">
        <v>15</v>
      </c>
      <c r="N227" s="22">
        <f t="shared" si="29"/>
        <v>10</v>
      </c>
      <c r="O227" s="5">
        <f t="shared" si="30"/>
        <v>1</v>
      </c>
      <c r="P227" s="21">
        <f t="shared" si="31"/>
        <v>7</v>
      </c>
      <c r="Q227" s="5">
        <f t="shared" si="32"/>
        <v>70</v>
      </c>
      <c r="R227" s="27">
        <v>4</v>
      </c>
      <c r="S227" s="18">
        <f t="shared" si="33"/>
        <v>280</v>
      </c>
      <c r="T227" s="16">
        <f t="shared" si="34"/>
        <v>1.5568840966513647E-4</v>
      </c>
      <c r="U227" s="16"/>
      <c r="V227" s="7"/>
    </row>
    <row r="228" spans="11:22" x14ac:dyDescent="0.3">
      <c r="K228" s="27" t="s">
        <v>12</v>
      </c>
      <c r="L228" s="27" t="s">
        <v>34</v>
      </c>
      <c r="M228" s="27">
        <v>7</v>
      </c>
      <c r="N228" s="22">
        <f t="shared" si="29"/>
        <v>10</v>
      </c>
      <c r="O228" s="5">
        <f t="shared" si="30"/>
        <v>1</v>
      </c>
      <c r="P228" s="21">
        <f t="shared" si="31"/>
        <v>10</v>
      </c>
      <c r="Q228" s="5">
        <f t="shared" si="32"/>
        <v>100</v>
      </c>
      <c r="R228" s="27">
        <v>4</v>
      </c>
      <c r="S228" s="18">
        <f t="shared" si="33"/>
        <v>400</v>
      </c>
      <c r="T228" s="16">
        <f t="shared" si="34"/>
        <v>2.2241201380733783E-4</v>
      </c>
      <c r="U228" s="16"/>
      <c r="V228" s="7"/>
    </row>
    <row r="229" spans="11:22" x14ac:dyDescent="0.3">
      <c r="K229" s="27" t="s">
        <v>12</v>
      </c>
      <c r="L229" s="27" t="s">
        <v>34</v>
      </c>
      <c r="M229" s="27" t="s">
        <v>13</v>
      </c>
      <c r="N229" s="22">
        <f t="shared" si="29"/>
        <v>10</v>
      </c>
      <c r="O229" s="5">
        <f t="shared" si="30"/>
        <v>1</v>
      </c>
      <c r="P229" s="21">
        <f t="shared" si="31"/>
        <v>9</v>
      </c>
      <c r="Q229" s="5">
        <f t="shared" si="32"/>
        <v>90</v>
      </c>
      <c r="R229" s="27">
        <v>4</v>
      </c>
      <c r="S229" s="18">
        <f t="shared" si="33"/>
        <v>360</v>
      </c>
      <c r="T229" s="16">
        <f t="shared" si="34"/>
        <v>2.0017081242660405E-4</v>
      </c>
      <c r="U229" s="16"/>
      <c r="V229" s="7"/>
    </row>
    <row r="230" spans="11:22" x14ac:dyDescent="0.3">
      <c r="K230" s="27" t="s">
        <v>12</v>
      </c>
      <c r="L230" s="27" t="s">
        <v>34</v>
      </c>
      <c r="M230" s="27" t="s">
        <v>11</v>
      </c>
      <c r="N230" s="22">
        <f t="shared" si="29"/>
        <v>10</v>
      </c>
      <c r="O230" s="5">
        <f t="shared" si="30"/>
        <v>1</v>
      </c>
      <c r="P230" s="21">
        <f t="shared" si="31"/>
        <v>10</v>
      </c>
      <c r="Q230" s="5">
        <f t="shared" si="32"/>
        <v>100</v>
      </c>
      <c r="R230" s="27">
        <v>4</v>
      </c>
      <c r="S230" s="18">
        <f t="shared" si="33"/>
        <v>400</v>
      </c>
      <c r="T230" s="16">
        <f t="shared" si="34"/>
        <v>2.2241201380733783E-4</v>
      </c>
      <c r="U230" s="16"/>
      <c r="V230" s="7"/>
    </row>
    <row r="231" spans="11:22" x14ac:dyDescent="0.3">
      <c r="K231" s="27" t="s">
        <v>12</v>
      </c>
      <c r="L231" s="27" t="s">
        <v>34</v>
      </c>
      <c r="M231" s="27" t="s">
        <v>10</v>
      </c>
      <c r="N231" s="22">
        <f t="shared" si="29"/>
        <v>10</v>
      </c>
      <c r="O231" s="5">
        <f t="shared" si="30"/>
        <v>1</v>
      </c>
      <c r="P231" s="21">
        <f t="shared" si="31"/>
        <v>10</v>
      </c>
      <c r="Q231" s="5">
        <f t="shared" si="32"/>
        <v>100</v>
      </c>
      <c r="R231" s="27">
        <v>4</v>
      </c>
      <c r="S231" s="18">
        <f t="shared" si="33"/>
        <v>400</v>
      </c>
      <c r="T231" s="16">
        <f t="shared" si="34"/>
        <v>2.2241201380733783E-4</v>
      </c>
      <c r="U231" s="16"/>
      <c r="V231" s="7"/>
    </row>
    <row r="232" spans="11:22" x14ac:dyDescent="0.3">
      <c r="K232" s="27" t="s">
        <v>12</v>
      </c>
      <c r="L232" s="27" t="s">
        <v>34</v>
      </c>
      <c r="M232" s="27" t="s">
        <v>14</v>
      </c>
      <c r="N232" s="22">
        <f t="shared" si="29"/>
        <v>10</v>
      </c>
      <c r="O232" s="5">
        <f t="shared" si="30"/>
        <v>1</v>
      </c>
      <c r="P232" s="21">
        <f t="shared" si="31"/>
        <v>57</v>
      </c>
      <c r="Q232" s="5">
        <f t="shared" si="32"/>
        <v>570</v>
      </c>
      <c r="R232" s="27">
        <v>4</v>
      </c>
      <c r="S232" s="18">
        <f t="shared" si="33"/>
        <v>2280</v>
      </c>
      <c r="T232" s="16">
        <f t="shared" si="34"/>
        <v>1.2677484787018255E-3</v>
      </c>
      <c r="U232" s="16"/>
      <c r="V232" s="7"/>
    </row>
    <row r="233" spans="11:22" x14ac:dyDescent="0.3">
      <c r="K233" s="27" t="s">
        <v>12</v>
      </c>
      <c r="L233" s="27" t="s">
        <v>34</v>
      </c>
      <c r="M233" s="27" t="s">
        <v>15</v>
      </c>
      <c r="N233" s="22">
        <f t="shared" ref="N233:N296" si="35" xml:space="preserve"> SUMIF($F$3:$F$13,K233, $G$3:$G$13)</f>
        <v>10</v>
      </c>
      <c r="O233" s="5">
        <f t="shared" ref="O233:O296" si="36" xml:space="preserve"> SUMIF($F$3:$F$13,L233, $H$3:$H$13)</f>
        <v>1</v>
      </c>
      <c r="P233" s="21">
        <f t="shared" ref="P233:P296" si="37" xml:space="preserve"> SUMIF($F$3:$F$13,M233, $I$3:$I$13)</f>
        <v>7</v>
      </c>
      <c r="Q233" s="5">
        <f t="shared" ref="Q233:Q296" si="38">PRODUCT(N233:P233)</f>
        <v>70</v>
      </c>
      <c r="R233" s="27">
        <v>4</v>
      </c>
      <c r="S233" s="18">
        <f t="shared" si="33"/>
        <v>280</v>
      </c>
      <c r="T233" s="16">
        <f t="shared" si="34"/>
        <v>1.5568840966513647E-4</v>
      </c>
      <c r="U233" s="16"/>
      <c r="V233" s="7"/>
    </row>
    <row r="234" spans="11:22" x14ac:dyDescent="0.3">
      <c r="K234" s="27" t="s">
        <v>11</v>
      </c>
      <c r="L234" s="27" t="s">
        <v>34</v>
      </c>
      <c r="M234" s="27">
        <v>7</v>
      </c>
      <c r="N234" s="22">
        <f t="shared" si="35"/>
        <v>10</v>
      </c>
      <c r="O234" s="5">
        <f t="shared" si="36"/>
        <v>1</v>
      </c>
      <c r="P234" s="21">
        <f t="shared" si="37"/>
        <v>10</v>
      </c>
      <c r="Q234" s="5">
        <f t="shared" si="38"/>
        <v>100</v>
      </c>
      <c r="R234" s="27">
        <v>4</v>
      </c>
      <c r="S234" s="18">
        <f t="shared" si="33"/>
        <v>400</v>
      </c>
      <c r="T234" s="16">
        <f t="shared" si="34"/>
        <v>2.2241201380733783E-4</v>
      </c>
      <c r="U234" s="16"/>
      <c r="V234" s="7"/>
    </row>
    <row r="235" spans="11:22" x14ac:dyDescent="0.3">
      <c r="K235" s="27" t="s">
        <v>11</v>
      </c>
      <c r="L235" s="27" t="s">
        <v>34</v>
      </c>
      <c r="M235" s="27" t="s">
        <v>13</v>
      </c>
      <c r="N235" s="22">
        <f t="shared" si="35"/>
        <v>10</v>
      </c>
      <c r="O235" s="5">
        <f t="shared" si="36"/>
        <v>1</v>
      </c>
      <c r="P235" s="21">
        <f t="shared" si="37"/>
        <v>9</v>
      </c>
      <c r="Q235" s="5">
        <f t="shared" si="38"/>
        <v>90</v>
      </c>
      <c r="R235" s="27">
        <v>4</v>
      </c>
      <c r="S235" s="18">
        <f t="shared" si="33"/>
        <v>360</v>
      </c>
      <c r="T235" s="16">
        <f t="shared" si="34"/>
        <v>2.0017081242660405E-4</v>
      </c>
      <c r="U235" s="16"/>
      <c r="V235" s="7"/>
    </row>
    <row r="236" spans="11:22" x14ac:dyDescent="0.3">
      <c r="K236" s="27" t="s">
        <v>11</v>
      </c>
      <c r="L236" s="27" t="s">
        <v>34</v>
      </c>
      <c r="M236" s="27" t="s">
        <v>12</v>
      </c>
      <c r="N236" s="22">
        <f t="shared" si="35"/>
        <v>10</v>
      </c>
      <c r="O236" s="5">
        <f t="shared" si="36"/>
        <v>1</v>
      </c>
      <c r="P236" s="21">
        <f t="shared" si="37"/>
        <v>10</v>
      </c>
      <c r="Q236" s="5">
        <f t="shared" si="38"/>
        <v>100</v>
      </c>
      <c r="R236" s="27">
        <v>4</v>
      </c>
      <c r="S236" s="18">
        <f t="shared" si="33"/>
        <v>400</v>
      </c>
      <c r="T236" s="16">
        <f t="shared" si="34"/>
        <v>2.2241201380733783E-4</v>
      </c>
      <c r="U236" s="16"/>
      <c r="V236" s="7"/>
    </row>
    <row r="237" spans="11:22" x14ac:dyDescent="0.3">
      <c r="K237" s="27" t="s">
        <v>11</v>
      </c>
      <c r="L237" s="27" t="s">
        <v>34</v>
      </c>
      <c r="M237" s="27" t="s">
        <v>10</v>
      </c>
      <c r="N237" s="22">
        <f t="shared" si="35"/>
        <v>10</v>
      </c>
      <c r="O237" s="5">
        <f t="shared" si="36"/>
        <v>1</v>
      </c>
      <c r="P237" s="21">
        <f t="shared" si="37"/>
        <v>10</v>
      </c>
      <c r="Q237" s="5">
        <f t="shared" si="38"/>
        <v>100</v>
      </c>
      <c r="R237" s="27">
        <v>4</v>
      </c>
      <c r="S237" s="18">
        <f t="shared" si="33"/>
        <v>400</v>
      </c>
      <c r="T237" s="16">
        <f t="shared" si="34"/>
        <v>2.2241201380733783E-4</v>
      </c>
      <c r="U237" s="16"/>
      <c r="V237" s="7"/>
    </row>
    <row r="238" spans="11:22" x14ac:dyDescent="0.3">
      <c r="K238" s="27" t="s">
        <v>11</v>
      </c>
      <c r="L238" s="27" t="s">
        <v>34</v>
      </c>
      <c r="M238" s="27" t="s">
        <v>14</v>
      </c>
      <c r="N238" s="22">
        <f t="shared" si="35"/>
        <v>10</v>
      </c>
      <c r="O238" s="5">
        <f t="shared" si="36"/>
        <v>1</v>
      </c>
      <c r="P238" s="21">
        <f t="shared" si="37"/>
        <v>57</v>
      </c>
      <c r="Q238" s="5">
        <f t="shared" si="38"/>
        <v>570</v>
      </c>
      <c r="R238" s="27">
        <v>4</v>
      </c>
      <c r="S238" s="18">
        <f t="shared" si="33"/>
        <v>2280</v>
      </c>
      <c r="T238" s="16">
        <f t="shared" si="34"/>
        <v>1.2677484787018255E-3</v>
      </c>
      <c r="U238" s="16"/>
      <c r="V238" s="7"/>
    </row>
    <row r="239" spans="11:22" x14ac:dyDescent="0.3">
      <c r="K239" s="27" t="s">
        <v>11</v>
      </c>
      <c r="L239" s="27" t="s">
        <v>34</v>
      </c>
      <c r="M239" s="27" t="s">
        <v>15</v>
      </c>
      <c r="N239" s="22">
        <f t="shared" si="35"/>
        <v>10</v>
      </c>
      <c r="O239" s="5">
        <f t="shared" si="36"/>
        <v>1</v>
      </c>
      <c r="P239" s="21">
        <f t="shared" si="37"/>
        <v>7</v>
      </c>
      <c r="Q239" s="5">
        <f t="shared" si="38"/>
        <v>70</v>
      </c>
      <c r="R239" s="27">
        <v>4</v>
      </c>
      <c r="S239" s="18">
        <f t="shared" si="33"/>
        <v>280</v>
      </c>
      <c r="T239" s="16">
        <f t="shared" si="34"/>
        <v>1.5568840966513647E-4</v>
      </c>
      <c r="U239" s="16"/>
      <c r="V239" s="7"/>
    </row>
    <row r="240" spans="11:22" x14ac:dyDescent="0.3">
      <c r="K240" s="27" t="s">
        <v>10</v>
      </c>
      <c r="L240" s="27" t="s">
        <v>34</v>
      </c>
      <c r="M240" s="27">
        <v>7</v>
      </c>
      <c r="N240" s="22">
        <f t="shared" si="35"/>
        <v>9</v>
      </c>
      <c r="O240" s="5">
        <f t="shared" si="36"/>
        <v>1</v>
      </c>
      <c r="P240" s="21">
        <f t="shared" si="37"/>
        <v>10</v>
      </c>
      <c r="Q240" s="5">
        <f t="shared" si="38"/>
        <v>90</v>
      </c>
      <c r="R240" s="27">
        <v>4</v>
      </c>
      <c r="S240" s="18">
        <f t="shared" si="33"/>
        <v>360</v>
      </c>
      <c r="T240" s="16">
        <f t="shared" si="34"/>
        <v>2.0017081242660405E-4</v>
      </c>
      <c r="U240" s="16"/>
      <c r="V240" s="7"/>
    </row>
    <row r="241" spans="11:22" x14ac:dyDescent="0.3">
      <c r="K241" s="27" t="s">
        <v>10</v>
      </c>
      <c r="L241" s="27" t="s">
        <v>34</v>
      </c>
      <c r="M241" s="27" t="s">
        <v>13</v>
      </c>
      <c r="N241" s="22">
        <f t="shared" si="35"/>
        <v>9</v>
      </c>
      <c r="O241" s="5">
        <f t="shared" si="36"/>
        <v>1</v>
      </c>
      <c r="P241" s="21">
        <f t="shared" si="37"/>
        <v>9</v>
      </c>
      <c r="Q241" s="5">
        <f t="shared" si="38"/>
        <v>81</v>
      </c>
      <c r="R241" s="27">
        <v>4</v>
      </c>
      <c r="S241" s="18">
        <f t="shared" si="33"/>
        <v>324</v>
      </c>
      <c r="T241" s="16">
        <f t="shared" si="34"/>
        <v>1.8015373118394364E-4</v>
      </c>
      <c r="U241" s="16"/>
      <c r="V241" s="7"/>
    </row>
    <row r="242" spans="11:22" x14ac:dyDescent="0.3">
      <c r="K242" s="27" t="s">
        <v>10</v>
      </c>
      <c r="L242" s="27" t="s">
        <v>34</v>
      </c>
      <c r="M242" s="27" t="s">
        <v>12</v>
      </c>
      <c r="N242" s="22">
        <f t="shared" si="35"/>
        <v>9</v>
      </c>
      <c r="O242" s="5">
        <f t="shared" si="36"/>
        <v>1</v>
      </c>
      <c r="P242" s="21">
        <f t="shared" si="37"/>
        <v>10</v>
      </c>
      <c r="Q242" s="5">
        <f t="shared" si="38"/>
        <v>90</v>
      </c>
      <c r="R242" s="27">
        <v>4</v>
      </c>
      <c r="S242" s="18">
        <f t="shared" si="33"/>
        <v>360</v>
      </c>
      <c r="T242" s="16">
        <f t="shared" si="34"/>
        <v>2.0017081242660405E-4</v>
      </c>
      <c r="U242" s="16"/>
      <c r="V242" s="7"/>
    </row>
    <row r="243" spans="11:22" x14ac:dyDescent="0.3">
      <c r="K243" s="27" t="s">
        <v>10</v>
      </c>
      <c r="L243" s="27" t="s">
        <v>34</v>
      </c>
      <c r="M243" s="27" t="s">
        <v>11</v>
      </c>
      <c r="N243" s="22">
        <f t="shared" si="35"/>
        <v>9</v>
      </c>
      <c r="O243" s="5">
        <f t="shared" si="36"/>
        <v>1</v>
      </c>
      <c r="P243" s="21">
        <f t="shared" si="37"/>
        <v>10</v>
      </c>
      <c r="Q243" s="5">
        <f t="shared" si="38"/>
        <v>90</v>
      </c>
      <c r="R243" s="27">
        <v>4</v>
      </c>
      <c r="S243" s="18">
        <f t="shared" si="33"/>
        <v>360</v>
      </c>
      <c r="T243" s="16">
        <f t="shared" si="34"/>
        <v>2.0017081242660405E-4</v>
      </c>
      <c r="U243" s="16"/>
      <c r="V243" s="7"/>
    </row>
    <row r="244" spans="11:22" x14ac:dyDescent="0.3">
      <c r="K244" s="27" t="s">
        <v>10</v>
      </c>
      <c r="L244" s="27" t="s">
        <v>34</v>
      </c>
      <c r="M244" s="27" t="s">
        <v>14</v>
      </c>
      <c r="N244" s="22">
        <f t="shared" si="35"/>
        <v>9</v>
      </c>
      <c r="O244" s="5">
        <f t="shared" si="36"/>
        <v>1</v>
      </c>
      <c r="P244" s="21">
        <f t="shared" si="37"/>
        <v>57</v>
      </c>
      <c r="Q244" s="5">
        <f t="shared" si="38"/>
        <v>513</v>
      </c>
      <c r="R244" s="27">
        <v>4</v>
      </c>
      <c r="S244" s="18">
        <f t="shared" si="33"/>
        <v>2052</v>
      </c>
      <c r="T244" s="16">
        <f t="shared" si="34"/>
        <v>1.140973630831643E-3</v>
      </c>
      <c r="U244" s="16"/>
      <c r="V244" s="7"/>
    </row>
    <row r="245" spans="11:22" x14ac:dyDescent="0.3">
      <c r="K245" s="27" t="s">
        <v>10</v>
      </c>
      <c r="L245" s="27" t="s">
        <v>34</v>
      </c>
      <c r="M245" s="27" t="s">
        <v>15</v>
      </c>
      <c r="N245" s="22">
        <f t="shared" si="35"/>
        <v>9</v>
      </c>
      <c r="O245" s="5">
        <f t="shared" si="36"/>
        <v>1</v>
      </c>
      <c r="P245" s="21">
        <f t="shared" si="37"/>
        <v>7</v>
      </c>
      <c r="Q245" s="5">
        <f t="shared" si="38"/>
        <v>63</v>
      </c>
      <c r="R245" s="27">
        <v>4</v>
      </c>
      <c r="S245" s="18">
        <f t="shared" si="33"/>
        <v>252</v>
      </c>
      <c r="T245" s="16">
        <f t="shared" si="34"/>
        <v>1.4011956869862283E-4</v>
      </c>
      <c r="U245" s="16"/>
      <c r="V245" s="7"/>
    </row>
    <row r="246" spans="11:22" x14ac:dyDescent="0.3">
      <c r="K246" s="27" t="s">
        <v>14</v>
      </c>
      <c r="L246" s="27" t="s">
        <v>34</v>
      </c>
      <c r="M246" s="27">
        <v>7</v>
      </c>
      <c r="N246" s="22">
        <f t="shared" si="35"/>
        <v>58</v>
      </c>
      <c r="O246" s="5">
        <f t="shared" si="36"/>
        <v>1</v>
      </c>
      <c r="P246" s="21">
        <f t="shared" si="37"/>
        <v>10</v>
      </c>
      <c r="Q246" s="5">
        <f t="shared" si="38"/>
        <v>580</v>
      </c>
      <c r="R246" s="27">
        <v>4</v>
      </c>
      <c r="S246" s="18">
        <f t="shared" si="33"/>
        <v>2320</v>
      </c>
      <c r="T246" s="16">
        <f t="shared" si="34"/>
        <v>1.2899896800825593E-3</v>
      </c>
      <c r="U246" s="16"/>
      <c r="V246" s="7"/>
    </row>
    <row r="247" spans="11:22" x14ac:dyDescent="0.3">
      <c r="K247" s="27" t="s">
        <v>14</v>
      </c>
      <c r="L247" s="27" t="s">
        <v>34</v>
      </c>
      <c r="M247" s="27" t="s">
        <v>13</v>
      </c>
      <c r="N247" s="22">
        <f t="shared" si="35"/>
        <v>58</v>
      </c>
      <c r="O247" s="5">
        <f t="shared" si="36"/>
        <v>1</v>
      </c>
      <c r="P247" s="21">
        <f t="shared" si="37"/>
        <v>9</v>
      </c>
      <c r="Q247" s="5">
        <f t="shared" si="38"/>
        <v>522</v>
      </c>
      <c r="R247" s="27">
        <v>4</v>
      </c>
      <c r="S247" s="18">
        <f t="shared" si="33"/>
        <v>2088</v>
      </c>
      <c r="T247" s="16">
        <f t="shared" si="34"/>
        <v>1.1609907120743034E-3</v>
      </c>
      <c r="U247" s="16"/>
      <c r="V247" s="7"/>
    </row>
    <row r="248" spans="11:22" x14ac:dyDescent="0.3">
      <c r="K248" s="27" t="s">
        <v>14</v>
      </c>
      <c r="L248" s="27" t="s">
        <v>34</v>
      </c>
      <c r="M248" s="27" t="s">
        <v>12</v>
      </c>
      <c r="N248" s="22">
        <f t="shared" si="35"/>
        <v>58</v>
      </c>
      <c r="O248" s="5">
        <f t="shared" si="36"/>
        <v>1</v>
      </c>
      <c r="P248" s="21">
        <f t="shared" si="37"/>
        <v>10</v>
      </c>
      <c r="Q248" s="5">
        <f t="shared" si="38"/>
        <v>580</v>
      </c>
      <c r="R248" s="27">
        <v>4</v>
      </c>
      <c r="S248" s="18">
        <f t="shared" si="33"/>
        <v>2320</v>
      </c>
      <c r="T248" s="16">
        <f t="shared" si="34"/>
        <v>1.2899896800825593E-3</v>
      </c>
      <c r="U248" s="16"/>
      <c r="V248" s="7"/>
    </row>
    <row r="249" spans="11:22" x14ac:dyDescent="0.3">
      <c r="K249" s="27" t="s">
        <v>14</v>
      </c>
      <c r="L249" s="27" t="s">
        <v>34</v>
      </c>
      <c r="M249" s="27" t="s">
        <v>11</v>
      </c>
      <c r="N249" s="22">
        <f t="shared" si="35"/>
        <v>58</v>
      </c>
      <c r="O249" s="5">
        <f t="shared" si="36"/>
        <v>1</v>
      </c>
      <c r="P249" s="21">
        <f t="shared" si="37"/>
        <v>10</v>
      </c>
      <c r="Q249" s="5">
        <f t="shared" si="38"/>
        <v>580</v>
      </c>
      <c r="R249" s="27">
        <v>4</v>
      </c>
      <c r="S249" s="18">
        <f t="shared" si="33"/>
        <v>2320</v>
      </c>
      <c r="T249" s="16">
        <f t="shared" si="34"/>
        <v>1.2899896800825593E-3</v>
      </c>
      <c r="U249" s="16"/>
      <c r="V249" s="7"/>
    </row>
    <row r="250" spans="11:22" x14ac:dyDescent="0.3">
      <c r="K250" s="27" t="s">
        <v>14</v>
      </c>
      <c r="L250" s="27" t="s">
        <v>34</v>
      </c>
      <c r="M250" s="27" t="s">
        <v>10</v>
      </c>
      <c r="N250" s="22">
        <f t="shared" si="35"/>
        <v>58</v>
      </c>
      <c r="O250" s="5">
        <f t="shared" si="36"/>
        <v>1</v>
      </c>
      <c r="P250" s="21">
        <f t="shared" si="37"/>
        <v>10</v>
      </c>
      <c r="Q250" s="5">
        <f t="shared" si="38"/>
        <v>580</v>
      </c>
      <c r="R250" s="27">
        <v>4</v>
      </c>
      <c r="S250" s="18">
        <f t="shared" si="33"/>
        <v>2320</v>
      </c>
      <c r="T250" s="16">
        <f t="shared" si="34"/>
        <v>1.2899896800825593E-3</v>
      </c>
      <c r="U250" s="16"/>
      <c r="V250" s="7"/>
    </row>
    <row r="251" spans="11:22" x14ac:dyDescent="0.3">
      <c r="K251" s="27" t="s">
        <v>14</v>
      </c>
      <c r="L251" s="27" t="s">
        <v>34</v>
      </c>
      <c r="M251" s="27" t="s">
        <v>14</v>
      </c>
      <c r="N251" s="22">
        <f t="shared" si="35"/>
        <v>58</v>
      </c>
      <c r="O251" s="5">
        <f t="shared" si="36"/>
        <v>1</v>
      </c>
      <c r="P251" s="21">
        <f t="shared" si="37"/>
        <v>57</v>
      </c>
      <c r="Q251" s="5">
        <f t="shared" si="38"/>
        <v>3306</v>
      </c>
      <c r="R251" s="27">
        <v>4</v>
      </c>
      <c r="S251" s="18">
        <f t="shared" si="33"/>
        <v>13224</v>
      </c>
      <c r="T251" s="16">
        <f t="shared" si="34"/>
        <v>7.3529411764705881E-3</v>
      </c>
      <c r="U251" s="16"/>
      <c r="V251" s="7"/>
    </row>
    <row r="252" spans="11:22" x14ac:dyDescent="0.3">
      <c r="K252" s="27" t="s">
        <v>14</v>
      </c>
      <c r="L252" s="27" t="s">
        <v>34</v>
      </c>
      <c r="M252" s="27" t="s">
        <v>15</v>
      </c>
      <c r="N252" s="22">
        <f t="shared" si="35"/>
        <v>58</v>
      </c>
      <c r="O252" s="5">
        <f t="shared" si="36"/>
        <v>1</v>
      </c>
      <c r="P252" s="21">
        <f t="shared" si="37"/>
        <v>7</v>
      </c>
      <c r="Q252" s="5">
        <f t="shared" si="38"/>
        <v>406</v>
      </c>
      <c r="R252" s="27">
        <v>4</v>
      </c>
      <c r="S252" s="18">
        <f t="shared" si="33"/>
        <v>1624</v>
      </c>
      <c r="T252" s="16">
        <f t="shared" si="34"/>
        <v>9.0299277605779152E-4</v>
      </c>
      <c r="U252" s="16"/>
      <c r="V252" s="7"/>
    </row>
    <row r="253" spans="11:22" x14ac:dyDescent="0.3">
      <c r="K253" s="27" t="s">
        <v>15</v>
      </c>
      <c r="L253" s="27" t="s">
        <v>34</v>
      </c>
      <c r="M253" s="27">
        <v>7</v>
      </c>
      <c r="N253" s="22">
        <f t="shared" si="35"/>
        <v>8</v>
      </c>
      <c r="O253" s="5">
        <f t="shared" si="36"/>
        <v>1</v>
      </c>
      <c r="P253" s="21">
        <f t="shared" si="37"/>
        <v>10</v>
      </c>
      <c r="Q253" s="5">
        <f t="shared" si="38"/>
        <v>80</v>
      </c>
      <c r="R253" s="27">
        <v>4</v>
      </c>
      <c r="S253" s="18">
        <f t="shared" si="33"/>
        <v>320</v>
      </c>
      <c r="T253" s="16">
        <f t="shared" si="34"/>
        <v>1.7792961104587024E-4</v>
      </c>
      <c r="U253" s="16"/>
      <c r="V253" s="7"/>
    </row>
    <row r="254" spans="11:22" x14ac:dyDescent="0.3">
      <c r="K254" s="27" t="s">
        <v>15</v>
      </c>
      <c r="L254" s="27" t="s">
        <v>34</v>
      </c>
      <c r="M254" s="27" t="s">
        <v>13</v>
      </c>
      <c r="N254" s="22">
        <f t="shared" si="35"/>
        <v>8</v>
      </c>
      <c r="O254" s="5">
        <f t="shared" si="36"/>
        <v>1</v>
      </c>
      <c r="P254" s="21">
        <f t="shared" si="37"/>
        <v>9</v>
      </c>
      <c r="Q254" s="5">
        <f t="shared" si="38"/>
        <v>72</v>
      </c>
      <c r="R254" s="27">
        <v>4</v>
      </c>
      <c r="S254" s="18">
        <f t="shared" si="33"/>
        <v>288</v>
      </c>
      <c r="T254" s="16">
        <f t="shared" si="34"/>
        <v>1.6013664994128323E-4</v>
      </c>
      <c r="U254" s="16"/>
      <c r="V254" s="7"/>
    </row>
    <row r="255" spans="11:22" x14ac:dyDescent="0.3">
      <c r="K255" s="27" t="s">
        <v>15</v>
      </c>
      <c r="L255" s="27" t="s">
        <v>34</v>
      </c>
      <c r="M255" s="27" t="s">
        <v>12</v>
      </c>
      <c r="N255" s="22">
        <f t="shared" si="35"/>
        <v>8</v>
      </c>
      <c r="O255" s="5">
        <f t="shared" si="36"/>
        <v>1</v>
      </c>
      <c r="P255" s="21">
        <f t="shared" si="37"/>
        <v>10</v>
      </c>
      <c r="Q255" s="5">
        <f t="shared" si="38"/>
        <v>80</v>
      </c>
      <c r="R255" s="27">
        <v>4</v>
      </c>
      <c r="S255" s="18">
        <f t="shared" si="33"/>
        <v>320</v>
      </c>
      <c r="T255" s="16">
        <f t="shared" si="34"/>
        <v>1.7792961104587024E-4</v>
      </c>
      <c r="U255" s="16"/>
      <c r="V255" s="7"/>
    </row>
    <row r="256" spans="11:22" x14ac:dyDescent="0.3">
      <c r="K256" s="27" t="s">
        <v>15</v>
      </c>
      <c r="L256" s="27" t="s">
        <v>34</v>
      </c>
      <c r="M256" s="27" t="s">
        <v>11</v>
      </c>
      <c r="N256" s="22">
        <f t="shared" si="35"/>
        <v>8</v>
      </c>
      <c r="O256" s="5">
        <f t="shared" si="36"/>
        <v>1</v>
      </c>
      <c r="P256" s="21">
        <f t="shared" si="37"/>
        <v>10</v>
      </c>
      <c r="Q256" s="5">
        <f t="shared" si="38"/>
        <v>80</v>
      </c>
      <c r="R256" s="27">
        <v>4</v>
      </c>
      <c r="S256" s="18">
        <f t="shared" si="33"/>
        <v>320</v>
      </c>
      <c r="T256" s="16">
        <f t="shared" si="34"/>
        <v>1.7792961104587024E-4</v>
      </c>
      <c r="U256" s="16"/>
      <c r="V256" s="7"/>
    </row>
    <row r="257" spans="10:22" x14ac:dyDescent="0.3">
      <c r="K257" s="27" t="s">
        <v>15</v>
      </c>
      <c r="L257" s="27" t="s">
        <v>34</v>
      </c>
      <c r="M257" s="27" t="s">
        <v>10</v>
      </c>
      <c r="N257" s="22">
        <f t="shared" si="35"/>
        <v>8</v>
      </c>
      <c r="O257" s="5">
        <f t="shared" si="36"/>
        <v>1</v>
      </c>
      <c r="P257" s="21">
        <f t="shared" si="37"/>
        <v>10</v>
      </c>
      <c r="Q257" s="5">
        <f t="shared" si="38"/>
        <v>80</v>
      </c>
      <c r="R257" s="27">
        <v>4</v>
      </c>
      <c r="S257" s="18">
        <f t="shared" si="33"/>
        <v>320</v>
      </c>
      <c r="T257" s="16">
        <f t="shared" si="34"/>
        <v>1.7792961104587024E-4</v>
      </c>
      <c r="U257" s="16"/>
      <c r="V257" s="7"/>
    </row>
    <row r="258" spans="10:22" x14ac:dyDescent="0.3">
      <c r="K258" s="27" t="s">
        <v>15</v>
      </c>
      <c r="L258" s="27" t="s">
        <v>34</v>
      </c>
      <c r="M258" s="27" t="s">
        <v>14</v>
      </c>
      <c r="N258" s="22">
        <f t="shared" si="35"/>
        <v>8</v>
      </c>
      <c r="O258" s="5">
        <f t="shared" si="36"/>
        <v>1</v>
      </c>
      <c r="P258" s="21">
        <f t="shared" si="37"/>
        <v>57</v>
      </c>
      <c r="Q258" s="5">
        <f t="shared" si="38"/>
        <v>456</v>
      </c>
      <c r="R258" s="27">
        <v>4</v>
      </c>
      <c r="S258" s="18">
        <f t="shared" si="33"/>
        <v>1824</v>
      </c>
      <c r="T258" s="16">
        <f t="shared" si="34"/>
        <v>1.0141987829614604E-3</v>
      </c>
      <c r="U258" s="16"/>
      <c r="V258" s="7"/>
    </row>
    <row r="259" spans="10:22" x14ac:dyDescent="0.3">
      <c r="J259" s="34"/>
      <c r="K259" s="30" t="s">
        <v>15</v>
      </c>
      <c r="L259" s="30" t="s">
        <v>34</v>
      </c>
      <c r="M259" s="30" t="s">
        <v>15</v>
      </c>
      <c r="N259" s="22">
        <f t="shared" si="35"/>
        <v>8</v>
      </c>
      <c r="O259" s="5">
        <f t="shared" si="36"/>
        <v>1</v>
      </c>
      <c r="P259" s="21">
        <f t="shared" si="37"/>
        <v>7</v>
      </c>
      <c r="Q259" s="5">
        <f t="shared" si="38"/>
        <v>56</v>
      </c>
      <c r="R259" s="30">
        <v>4</v>
      </c>
      <c r="S259" s="18">
        <f t="shared" si="33"/>
        <v>224</v>
      </c>
      <c r="T259" s="16">
        <f t="shared" si="34"/>
        <v>1.2455072773210918E-4</v>
      </c>
      <c r="U259" s="16"/>
      <c r="V259" s="7"/>
    </row>
    <row r="260" spans="10:22" x14ac:dyDescent="0.25">
      <c r="J260" s="28" t="s">
        <v>49</v>
      </c>
      <c r="K260" s="27">
        <v>7</v>
      </c>
      <c r="L260" s="27" t="s">
        <v>38</v>
      </c>
      <c r="M260" s="27" t="s">
        <v>13</v>
      </c>
      <c r="N260" s="22">
        <f t="shared" si="35"/>
        <v>10</v>
      </c>
      <c r="O260" s="5">
        <f t="shared" si="36"/>
        <v>1</v>
      </c>
      <c r="P260" s="21">
        <f t="shared" si="37"/>
        <v>9</v>
      </c>
      <c r="Q260" s="5">
        <f t="shared" si="38"/>
        <v>90</v>
      </c>
      <c r="R260" s="27">
        <v>3</v>
      </c>
      <c r="S260" s="18">
        <f t="shared" si="33"/>
        <v>270</v>
      </c>
      <c r="T260" s="16">
        <f t="shared" si="34"/>
        <v>1.5012810931995302E-4</v>
      </c>
      <c r="U260" s="16"/>
      <c r="V260" s="7"/>
    </row>
    <row r="261" spans="10:22" x14ac:dyDescent="0.3">
      <c r="K261" s="27">
        <v>7</v>
      </c>
      <c r="L261" s="27" t="s">
        <v>38</v>
      </c>
      <c r="M261" s="27" t="s">
        <v>12</v>
      </c>
      <c r="N261" s="22">
        <f t="shared" si="35"/>
        <v>10</v>
      </c>
      <c r="O261" s="5">
        <f t="shared" si="36"/>
        <v>1</v>
      </c>
      <c r="P261" s="21">
        <f t="shared" si="37"/>
        <v>10</v>
      </c>
      <c r="Q261" s="5">
        <f t="shared" si="38"/>
        <v>100</v>
      </c>
      <c r="R261" s="27">
        <v>3</v>
      </c>
      <c r="S261" s="18">
        <f t="shared" ref="S261:S324" si="39">Q261*R261</f>
        <v>300</v>
      </c>
      <c r="T261" s="16">
        <f t="shared" ref="T261:T324" si="40">S261/$I$15</f>
        <v>1.6680901035550337E-4</v>
      </c>
      <c r="U261" s="16"/>
      <c r="V261" s="7"/>
    </row>
    <row r="262" spans="10:22" x14ac:dyDescent="0.3">
      <c r="K262" s="27">
        <v>7</v>
      </c>
      <c r="L262" s="27" t="s">
        <v>38</v>
      </c>
      <c r="M262" s="27" t="s">
        <v>11</v>
      </c>
      <c r="N262" s="22">
        <f t="shared" si="35"/>
        <v>10</v>
      </c>
      <c r="O262" s="5">
        <f t="shared" si="36"/>
        <v>1</v>
      </c>
      <c r="P262" s="21">
        <f t="shared" si="37"/>
        <v>10</v>
      </c>
      <c r="Q262" s="5">
        <f t="shared" si="38"/>
        <v>100</v>
      </c>
      <c r="R262" s="27">
        <v>3</v>
      </c>
      <c r="S262" s="18">
        <f t="shared" si="39"/>
        <v>300</v>
      </c>
      <c r="T262" s="16">
        <f t="shared" si="40"/>
        <v>1.6680901035550337E-4</v>
      </c>
      <c r="U262" s="16"/>
      <c r="V262" s="7"/>
    </row>
    <row r="263" spans="10:22" x14ac:dyDescent="0.3">
      <c r="K263" s="27">
        <v>7</v>
      </c>
      <c r="L263" s="27" t="s">
        <v>38</v>
      </c>
      <c r="M263" s="27" t="s">
        <v>10</v>
      </c>
      <c r="N263" s="22">
        <f t="shared" si="35"/>
        <v>10</v>
      </c>
      <c r="O263" s="5">
        <f t="shared" si="36"/>
        <v>1</v>
      </c>
      <c r="P263" s="21">
        <f t="shared" si="37"/>
        <v>10</v>
      </c>
      <c r="Q263" s="5">
        <f t="shared" si="38"/>
        <v>100</v>
      </c>
      <c r="R263" s="27">
        <v>3</v>
      </c>
      <c r="S263" s="18">
        <f t="shared" si="39"/>
        <v>300</v>
      </c>
      <c r="T263" s="16">
        <f t="shared" si="40"/>
        <v>1.6680901035550337E-4</v>
      </c>
      <c r="U263" s="16"/>
      <c r="V263" s="7"/>
    </row>
    <row r="264" spans="10:22" x14ac:dyDescent="0.3">
      <c r="K264" s="27">
        <v>7</v>
      </c>
      <c r="L264" s="27" t="s">
        <v>38</v>
      </c>
      <c r="M264" s="27" t="s">
        <v>14</v>
      </c>
      <c r="N264" s="22">
        <f t="shared" si="35"/>
        <v>10</v>
      </c>
      <c r="O264" s="5">
        <f t="shared" si="36"/>
        <v>1</v>
      </c>
      <c r="P264" s="21">
        <f t="shared" si="37"/>
        <v>57</v>
      </c>
      <c r="Q264" s="5">
        <f t="shared" si="38"/>
        <v>570</v>
      </c>
      <c r="R264" s="27">
        <v>3</v>
      </c>
      <c r="S264" s="18">
        <f t="shared" si="39"/>
        <v>1710</v>
      </c>
      <c r="T264" s="16">
        <f t="shared" si="40"/>
        <v>9.5081135902636916E-4</v>
      </c>
      <c r="U264" s="16"/>
      <c r="V264" s="7"/>
    </row>
    <row r="265" spans="10:22" x14ac:dyDescent="0.3">
      <c r="K265" s="27">
        <v>7</v>
      </c>
      <c r="L265" s="27" t="s">
        <v>38</v>
      </c>
      <c r="M265" s="27" t="s">
        <v>15</v>
      </c>
      <c r="N265" s="22">
        <f t="shared" si="35"/>
        <v>10</v>
      </c>
      <c r="O265" s="5">
        <f t="shared" si="36"/>
        <v>1</v>
      </c>
      <c r="P265" s="21">
        <f t="shared" si="37"/>
        <v>7</v>
      </c>
      <c r="Q265" s="5">
        <f t="shared" si="38"/>
        <v>70</v>
      </c>
      <c r="R265" s="27">
        <v>3</v>
      </c>
      <c r="S265" s="18">
        <f t="shared" si="39"/>
        <v>210</v>
      </c>
      <c r="T265" s="16">
        <f t="shared" si="40"/>
        <v>1.1676630724885235E-4</v>
      </c>
      <c r="U265" s="16"/>
      <c r="V265" s="7"/>
    </row>
    <row r="266" spans="10:22" x14ac:dyDescent="0.3">
      <c r="K266" s="27" t="s">
        <v>13</v>
      </c>
      <c r="L266" s="27" t="s">
        <v>38</v>
      </c>
      <c r="M266" s="27">
        <v>7</v>
      </c>
      <c r="N266" s="22">
        <f t="shared" si="35"/>
        <v>10</v>
      </c>
      <c r="O266" s="5">
        <f t="shared" si="36"/>
        <v>1</v>
      </c>
      <c r="P266" s="21">
        <f t="shared" si="37"/>
        <v>10</v>
      </c>
      <c r="Q266" s="5">
        <f t="shared" si="38"/>
        <v>100</v>
      </c>
      <c r="R266" s="27">
        <v>3</v>
      </c>
      <c r="S266" s="18">
        <f t="shared" si="39"/>
        <v>300</v>
      </c>
      <c r="T266" s="16">
        <f t="shared" si="40"/>
        <v>1.6680901035550337E-4</v>
      </c>
      <c r="U266" s="16"/>
      <c r="V266" s="7"/>
    </row>
    <row r="267" spans="10:22" x14ac:dyDescent="0.3">
      <c r="K267" s="27" t="s">
        <v>13</v>
      </c>
      <c r="L267" s="27" t="s">
        <v>38</v>
      </c>
      <c r="M267" s="27" t="s">
        <v>12</v>
      </c>
      <c r="N267" s="22">
        <f t="shared" si="35"/>
        <v>10</v>
      </c>
      <c r="O267" s="5">
        <f t="shared" si="36"/>
        <v>1</v>
      </c>
      <c r="P267" s="21">
        <f t="shared" si="37"/>
        <v>10</v>
      </c>
      <c r="Q267" s="5">
        <f t="shared" si="38"/>
        <v>100</v>
      </c>
      <c r="R267" s="27">
        <v>3</v>
      </c>
      <c r="S267" s="18">
        <f t="shared" si="39"/>
        <v>300</v>
      </c>
      <c r="T267" s="16">
        <f t="shared" si="40"/>
        <v>1.6680901035550337E-4</v>
      </c>
      <c r="U267" s="16"/>
      <c r="V267" s="7"/>
    </row>
    <row r="268" spans="10:22" x14ac:dyDescent="0.3">
      <c r="K268" s="27" t="s">
        <v>13</v>
      </c>
      <c r="L268" s="27" t="s">
        <v>38</v>
      </c>
      <c r="M268" s="27" t="s">
        <v>11</v>
      </c>
      <c r="N268" s="22">
        <f t="shared" si="35"/>
        <v>10</v>
      </c>
      <c r="O268" s="5">
        <f t="shared" si="36"/>
        <v>1</v>
      </c>
      <c r="P268" s="21">
        <f t="shared" si="37"/>
        <v>10</v>
      </c>
      <c r="Q268" s="5">
        <f t="shared" si="38"/>
        <v>100</v>
      </c>
      <c r="R268" s="27">
        <v>3</v>
      </c>
      <c r="S268" s="18">
        <f t="shared" si="39"/>
        <v>300</v>
      </c>
      <c r="T268" s="16">
        <f t="shared" si="40"/>
        <v>1.6680901035550337E-4</v>
      </c>
      <c r="U268" s="16"/>
      <c r="V268" s="7"/>
    </row>
    <row r="269" spans="10:22" x14ac:dyDescent="0.3">
      <c r="K269" s="27" t="s">
        <v>13</v>
      </c>
      <c r="L269" s="27" t="s">
        <v>38</v>
      </c>
      <c r="M269" s="27" t="s">
        <v>10</v>
      </c>
      <c r="N269" s="22">
        <f t="shared" si="35"/>
        <v>10</v>
      </c>
      <c r="O269" s="5">
        <f t="shared" si="36"/>
        <v>1</v>
      </c>
      <c r="P269" s="21">
        <f t="shared" si="37"/>
        <v>10</v>
      </c>
      <c r="Q269" s="5">
        <f t="shared" si="38"/>
        <v>100</v>
      </c>
      <c r="R269" s="27">
        <v>3</v>
      </c>
      <c r="S269" s="18">
        <f t="shared" si="39"/>
        <v>300</v>
      </c>
      <c r="T269" s="16">
        <f t="shared" si="40"/>
        <v>1.6680901035550337E-4</v>
      </c>
      <c r="U269" s="16"/>
      <c r="V269" s="7"/>
    </row>
    <row r="270" spans="10:22" x14ac:dyDescent="0.3">
      <c r="K270" s="27" t="s">
        <v>13</v>
      </c>
      <c r="L270" s="27" t="s">
        <v>38</v>
      </c>
      <c r="M270" s="27" t="s">
        <v>14</v>
      </c>
      <c r="N270" s="22">
        <f t="shared" si="35"/>
        <v>10</v>
      </c>
      <c r="O270" s="5">
        <f t="shared" si="36"/>
        <v>1</v>
      </c>
      <c r="P270" s="21">
        <f t="shared" si="37"/>
        <v>57</v>
      </c>
      <c r="Q270" s="5">
        <f t="shared" si="38"/>
        <v>570</v>
      </c>
      <c r="R270" s="27">
        <v>3</v>
      </c>
      <c r="S270" s="18">
        <f t="shared" si="39"/>
        <v>1710</v>
      </c>
      <c r="T270" s="16">
        <f t="shared" si="40"/>
        <v>9.5081135902636916E-4</v>
      </c>
      <c r="U270" s="16"/>
      <c r="V270" s="7"/>
    </row>
    <row r="271" spans="10:22" x14ac:dyDescent="0.3">
      <c r="K271" s="27" t="s">
        <v>13</v>
      </c>
      <c r="L271" s="27" t="s">
        <v>38</v>
      </c>
      <c r="M271" s="27" t="s">
        <v>15</v>
      </c>
      <c r="N271" s="22">
        <f t="shared" si="35"/>
        <v>10</v>
      </c>
      <c r="O271" s="5">
        <f t="shared" si="36"/>
        <v>1</v>
      </c>
      <c r="P271" s="21">
        <f t="shared" si="37"/>
        <v>7</v>
      </c>
      <c r="Q271" s="5">
        <f t="shared" si="38"/>
        <v>70</v>
      </c>
      <c r="R271" s="27">
        <v>3</v>
      </c>
      <c r="S271" s="18">
        <f t="shared" si="39"/>
        <v>210</v>
      </c>
      <c r="T271" s="16">
        <f t="shared" si="40"/>
        <v>1.1676630724885235E-4</v>
      </c>
      <c r="U271" s="16"/>
      <c r="V271" s="7"/>
    </row>
    <row r="272" spans="10:22" x14ac:dyDescent="0.3">
      <c r="K272" s="27" t="s">
        <v>12</v>
      </c>
      <c r="L272" s="27" t="s">
        <v>38</v>
      </c>
      <c r="M272" s="27">
        <v>7</v>
      </c>
      <c r="N272" s="22">
        <f t="shared" si="35"/>
        <v>10</v>
      </c>
      <c r="O272" s="5">
        <f t="shared" si="36"/>
        <v>1</v>
      </c>
      <c r="P272" s="21">
        <f t="shared" si="37"/>
        <v>10</v>
      </c>
      <c r="Q272" s="5">
        <f t="shared" si="38"/>
        <v>100</v>
      </c>
      <c r="R272" s="27">
        <v>3</v>
      </c>
      <c r="S272" s="18">
        <f t="shared" si="39"/>
        <v>300</v>
      </c>
      <c r="T272" s="16">
        <f t="shared" si="40"/>
        <v>1.6680901035550337E-4</v>
      </c>
      <c r="U272" s="16"/>
      <c r="V272" s="7"/>
    </row>
    <row r="273" spans="11:22" x14ac:dyDescent="0.3">
      <c r="K273" s="27" t="s">
        <v>12</v>
      </c>
      <c r="L273" s="27" t="s">
        <v>38</v>
      </c>
      <c r="M273" s="27" t="s">
        <v>13</v>
      </c>
      <c r="N273" s="22">
        <f t="shared" si="35"/>
        <v>10</v>
      </c>
      <c r="O273" s="5">
        <f t="shared" si="36"/>
        <v>1</v>
      </c>
      <c r="P273" s="21">
        <f t="shared" si="37"/>
        <v>9</v>
      </c>
      <c r="Q273" s="5">
        <f t="shared" si="38"/>
        <v>90</v>
      </c>
      <c r="R273" s="27">
        <v>3</v>
      </c>
      <c r="S273" s="18">
        <f t="shared" si="39"/>
        <v>270</v>
      </c>
      <c r="T273" s="16">
        <f t="shared" si="40"/>
        <v>1.5012810931995302E-4</v>
      </c>
      <c r="U273" s="16"/>
      <c r="V273" s="7"/>
    </row>
    <row r="274" spans="11:22" x14ac:dyDescent="0.3">
      <c r="K274" s="27" t="s">
        <v>12</v>
      </c>
      <c r="L274" s="27" t="s">
        <v>38</v>
      </c>
      <c r="M274" s="27" t="s">
        <v>11</v>
      </c>
      <c r="N274" s="22">
        <f t="shared" si="35"/>
        <v>10</v>
      </c>
      <c r="O274" s="5">
        <f t="shared" si="36"/>
        <v>1</v>
      </c>
      <c r="P274" s="21">
        <f t="shared" si="37"/>
        <v>10</v>
      </c>
      <c r="Q274" s="5">
        <f t="shared" si="38"/>
        <v>100</v>
      </c>
      <c r="R274" s="27">
        <v>3</v>
      </c>
      <c r="S274" s="18">
        <f t="shared" si="39"/>
        <v>300</v>
      </c>
      <c r="T274" s="16">
        <f t="shared" si="40"/>
        <v>1.6680901035550337E-4</v>
      </c>
      <c r="U274" s="16"/>
      <c r="V274" s="7"/>
    </row>
    <row r="275" spans="11:22" x14ac:dyDescent="0.3">
      <c r="K275" s="27" t="s">
        <v>12</v>
      </c>
      <c r="L275" s="27" t="s">
        <v>38</v>
      </c>
      <c r="M275" s="27" t="s">
        <v>10</v>
      </c>
      <c r="N275" s="22">
        <f t="shared" si="35"/>
        <v>10</v>
      </c>
      <c r="O275" s="5">
        <f t="shared" si="36"/>
        <v>1</v>
      </c>
      <c r="P275" s="21">
        <f t="shared" si="37"/>
        <v>10</v>
      </c>
      <c r="Q275" s="5">
        <f t="shared" si="38"/>
        <v>100</v>
      </c>
      <c r="R275" s="27">
        <v>3</v>
      </c>
      <c r="S275" s="18">
        <f t="shared" si="39"/>
        <v>300</v>
      </c>
      <c r="T275" s="16">
        <f t="shared" si="40"/>
        <v>1.6680901035550337E-4</v>
      </c>
      <c r="U275" s="16"/>
      <c r="V275" s="7"/>
    </row>
    <row r="276" spans="11:22" x14ac:dyDescent="0.3">
      <c r="K276" s="27" t="s">
        <v>12</v>
      </c>
      <c r="L276" s="27" t="s">
        <v>38</v>
      </c>
      <c r="M276" s="27" t="s">
        <v>14</v>
      </c>
      <c r="N276" s="22">
        <f t="shared" si="35"/>
        <v>10</v>
      </c>
      <c r="O276" s="5">
        <f t="shared" si="36"/>
        <v>1</v>
      </c>
      <c r="P276" s="21">
        <f t="shared" si="37"/>
        <v>57</v>
      </c>
      <c r="Q276" s="5">
        <f t="shared" si="38"/>
        <v>570</v>
      </c>
      <c r="R276" s="27">
        <v>3</v>
      </c>
      <c r="S276" s="18">
        <f t="shared" si="39"/>
        <v>1710</v>
      </c>
      <c r="T276" s="16">
        <f t="shared" si="40"/>
        <v>9.5081135902636916E-4</v>
      </c>
      <c r="U276" s="16"/>
      <c r="V276" s="7"/>
    </row>
    <row r="277" spans="11:22" x14ac:dyDescent="0.3">
      <c r="K277" s="27" t="s">
        <v>12</v>
      </c>
      <c r="L277" s="27" t="s">
        <v>38</v>
      </c>
      <c r="M277" s="27" t="s">
        <v>15</v>
      </c>
      <c r="N277" s="22">
        <f t="shared" si="35"/>
        <v>10</v>
      </c>
      <c r="O277" s="5">
        <f t="shared" si="36"/>
        <v>1</v>
      </c>
      <c r="P277" s="21">
        <f t="shared" si="37"/>
        <v>7</v>
      </c>
      <c r="Q277" s="5">
        <f t="shared" si="38"/>
        <v>70</v>
      </c>
      <c r="R277" s="27">
        <v>3</v>
      </c>
      <c r="S277" s="18">
        <f t="shared" si="39"/>
        <v>210</v>
      </c>
      <c r="T277" s="16">
        <f t="shared" si="40"/>
        <v>1.1676630724885235E-4</v>
      </c>
      <c r="U277" s="16"/>
      <c r="V277" s="7"/>
    </row>
    <row r="278" spans="11:22" x14ac:dyDescent="0.3">
      <c r="K278" s="27" t="s">
        <v>11</v>
      </c>
      <c r="L278" s="27" t="s">
        <v>38</v>
      </c>
      <c r="M278" s="27">
        <v>7</v>
      </c>
      <c r="N278" s="22">
        <f t="shared" si="35"/>
        <v>10</v>
      </c>
      <c r="O278" s="5">
        <f t="shared" si="36"/>
        <v>1</v>
      </c>
      <c r="P278" s="21">
        <f t="shared" si="37"/>
        <v>10</v>
      </c>
      <c r="Q278" s="5">
        <f t="shared" si="38"/>
        <v>100</v>
      </c>
      <c r="R278" s="27">
        <v>3</v>
      </c>
      <c r="S278" s="18">
        <f t="shared" si="39"/>
        <v>300</v>
      </c>
      <c r="T278" s="16">
        <f t="shared" si="40"/>
        <v>1.6680901035550337E-4</v>
      </c>
      <c r="U278" s="16"/>
      <c r="V278" s="7"/>
    </row>
    <row r="279" spans="11:22" x14ac:dyDescent="0.3">
      <c r="K279" s="27" t="s">
        <v>11</v>
      </c>
      <c r="L279" s="27" t="s">
        <v>38</v>
      </c>
      <c r="M279" s="27" t="s">
        <v>13</v>
      </c>
      <c r="N279" s="22">
        <f t="shared" si="35"/>
        <v>10</v>
      </c>
      <c r="O279" s="5">
        <f t="shared" si="36"/>
        <v>1</v>
      </c>
      <c r="P279" s="21">
        <f t="shared" si="37"/>
        <v>9</v>
      </c>
      <c r="Q279" s="5">
        <f t="shared" si="38"/>
        <v>90</v>
      </c>
      <c r="R279" s="27">
        <v>3</v>
      </c>
      <c r="S279" s="18">
        <f t="shared" si="39"/>
        <v>270</v>
      </c>
      <c r="T279" s="16">
        <f t="shared" si="40"/>
        <v>1.5012810931995302E-4</v>
      </c>
      <c r="U279" s="16"/>
      <c r="V279" s="7"/>
    </row>
    <row r="280" spans="11:22" x14ac:dyDescent="0.3">
      <c r="K280" s="27" t="s">
        <v>11</v>
      </c>
      <c r="L280" s="27" t="s">
        <v>38</v>
      </c>
      <c r="M280" s="27" t="s">
        <v>12</v>
      </c>
      <c r="N280" s="22">
        <f t="shared" si="35"/>
        <v>10</v>
      </c>
      <c r="O280" s="5">
        <f t="shared" si="36"/>
        <v>1</v>
      </c>
      <c r="P280" s="21">
        <f t="shared" si="37"/>
        <v>10</v>
      </c>
      <c r="Q280" s="5">
        <f t="shared" si="38"/>
        <v>100</v>
      </c>
      <c r="R280" s="27">
        <v>3</v>
      </c>
      <c r="S280" s="18">
        <f t="shared" si="39"/>
        <v>300</v>
      </c>
      <c r="T280" s="16">
        <f t="shared" si="40"/>
        <v>1.6680901035550337E-4</v>
      </c>
      <c r="U280" s="16"/>
      <c r="V280" s="7"/>
    </row>
    <row r="281" spans="11:22" x14ac:dyDescent="0.3">
      <c r="K281" s="27" t="s">
        <v>11</v>
      </c>
      <c r="L281" s="27" t="s">
        <v>38</v>
      </c>
      <c r="M281" s="27" t="s">
        <v>10</v>
      </c>
      <c r="N281" s="22">
        <f t="shared" si="35"/>
        <v>10</v>
      </c>
      <c r="O281" s="5">
        <f t="shared" si="36"/>
        <v>1</v>
      </c>
      <c r="P281" s="21">
        <f t="shared" si="37"/>
        <v>10</v>
      </c>
      <c r="Q281" s="5">
        <f t="shared" si="38"/>
        <v>100</v>
      </c>
      <c r="R281" s="27">
        <v>3</v>
      </c>
      <c r="S281" s="18">
        <f t="shared" si="39"/>
        <v>300</v>
      </c>
      <c r="T281" s="16">
        <f t="shared" si="40"/>
        <v>1.6680901035550337E-4</v>
      </c>
      <c r="U281" s="16"/>
      <c r="V281" s="7"/>
    </row>
    <row r="282" spans="11:22" x14ac:dyDescent="0.3">
      <c r="K282" s="27" t="s">
        <v>11</v>
      </c>
      <c r="L282" s="27" t="s">
        <v>38</v>
      </c>
      <c r="M282" s="27" t="s">
        <v>14</v>
      </c>
      <c r="N282" s="22">
        <f t="shared" si="35"/>
        <v>10</v>
      </c>
      <c r="O282" s="5">
        <f t="shared" si="36"/>
        <v>1</v>
      </c>
      <c r="P282" s="21">
        <f t="shared" si="37"/>
        <v>57</v>
      </c>
      <c r="Q282" s="5">
        <f t="shared" si="38"/>
        <v>570</v>
      </c>
      <c r="R282" s="27">
        <v>3</v>
      </c>
      <c r="S282" s="18">
        <f t="shared" si="39"/>
        <v>1710</v>
      </c>
      <c r="T282" s="16">
        <f t="shared" si="40"/>
        <v>9.5081135902636916E-4</v>
      </c>
      <c r="U282" s="16"/>
      <c r="V282" s="7"/>
    </row>
    <row r="283" spans="11:22" x14ac:dyDescent="0.3">
      <c r="K283" s="27" t="s">
        <v>11</v>
      </c>
      <c r="L283" s="27" t="s">
        <v>38</v>
      </c>
      <c r="M283" s="27" t="s">
        <v>15</v>
      </c>
      <c r="N283" s="22">
        <f t="shared" si="35"/>
        <v>10</v>
      </c>
      <c r="O283" s="5">
        <f t="shared" si="36"/>
        <v>1</v>
      </c>
      <c r="P283" s="21">
        <f t="shared" si="37"/>
        <v>7</v>
      </c>
      <c r="Q283" s="5">
        <f t="shared" si="38"/>
        <v>70</v>
      </c>
      <c r="R283" s="27">
        <v>3</v>
      </c>
      <c r="S283" s="18">
        <f t="shared" si="39"/>
        <v>210</v>
      </c>
      <c r="T283" s="16">
        <f t="shared" si="40"/>
        <v>1.1676630724885235E-4</v>
      </c>
      <c r="U283" s="16"/>
      <c r="V283" s="7"/>
    </row>
    <row r="284" spans="11:22" x14ac:dyDescent="0.3">
      <c r="K284" s="27" t="s">
        <v>10</v>
      </c>
      <c r="L284" s="27" t="s">
        <v>38</v>
      </c>
      <c r="M284" s="27">
        <v>7</v>
      </c>
      <c r="N284" s="22">
        <f t="shared" si="35"/>
        <v>9</v>
      </c>
      <c r="O284" s="5">
        <f t="shared" si="36"/>
        <v>1</v>
      </c>
      <c r="P284" s="21">
        <f t="shared" si="37"/>
        <v>10</v>
      </c>
      <c r="Q284" s="5">
        <f t="shared" si="38"/>
        <v>90</v>
      </c>
      <c r="R284" s="27">
        <v>3</v>
      </c>
      <c r="S284" s="18">
        <f t="shared" si="39"/>
        <v>270</v>
      </c>
      <c r="T284" s="16">
        <f t="shared" si="40"/>
        <v>1.5012810931995302E-4</v>
      </c>
      <c r="U284" s="16"/>
      <c r="V284" s="7"/>
    </row>
    <row r="285" spans="11:22" x14ac:dyDescent="0.3">
      <c r="K285" s="27" t="s">
        <v>10</v>
      </c>
      <c r="L285" s="27" t="s">
        <v>38</v>
      </c>
      <c r="M285" s="27" t="s">
        <v>13</v>
      </c>
      <c r="N285" s="22">
        <f t="shared" si="35"/>
        <v>9</v>
      </c>
      <c r="O285" s="5">
        <f t="shared" si="36"/>
        <v>1</v>
      </c>
      <c r="P285" s="21">
        <f t="shared" si="37"/>
        <v>9</v>
      </c>
      <c r="Q285" s="5">
        <f t="shared" si="38"/>
        <v>81</v>
      </c>
      <c r="R285" s="27">
        <v>3</v>
      </c>
      <c r="S285" s="18">
        <f t="shared" si="39"/>
        <v>243</v>
      </c>
      <c r="T285" s="16">
        <f t="shared" si="40"/>
        <v>1.3511529838795773E-4</v>
      </c>
      <c r="U285" s="16"/>
      <c r="V285" s="7"/>
    </row>
    <row r="286" spans="11:22" x14ac:dyDescent="0.3">
      <c r="K286" s="27" t="s">
        <v>10</v>
      </c>
      <c r="L286" s="27" t="s">
        <v>38</v>
      </c>
      <c r="M286" s="27" t="s">
        <v>12</v>
      </c>
      <c r="N286" s="22">
        <f t="shared" si="35"/>
        <v>9</v>
      </c>
      <c r="O286" s="5">
        <f t="shared" si="36"/>
        <v>1</v>
      </c>
      <c r="P286" s="21">
        <f t="shared" si="37"/>
        <v>10</v>
      </c>
      <c r="Q286" s="5">
        <f t="shared" si="38"/>
        <v>90</v>
      </c>
      <c r="R286" s="27">
        <v>3</v>
      </c>
      <c r="S286" s="18">
        <f t="shared" si="39"/>
        <v>270</v>
      </c>
      <c r="T286" s="16">
        <f t="shared" si="40"/>
        <v>1.5012810931995302E-4</v>
      </c>
      <c r="U286" s="16"/>
      <c r="V286" s="7"/>
    </row>
    <row r="287" spans="11:22" x14ac:dyDescent="0.3">
      <c r="K287" s="27" t="s">
        <v>10</v>
      </c>
      <c r="L287" s="27" t="s">
        <v>38</v>
      </c>
      <c r="M287" s="27" t="s">
        <v>11</v>
      </c>
      <c r="N287" s="22">
        <f t="shared" si="35"/>
        <v>9</v>
      </c>
      <c r="O287" s="5">
        <f t="shared" si="36"/>
        <v>1</v>
      </c>
      <c r="P287" s="21">
        <f t="shared" si="37"/>
        <v>10</v>
      </c>
      <c r="Q287" s="5">
        <f t="shared" si="38"/>
        <v>90</v>
      </c>
      <c r="R287" s="27">
        <v>3</v>
      </c>
      <c r="S287" s="18">
        <f t="shared" si="39"/>
        <v>270</v>
      </c>
      <c r="T287" s="16">
        <f t="shared" si="40"/>
        <v>1.5012810931995302E-4</v>
      </c>
      <c r="U287" s="16"/>
      <c r="V287" s="7"/>
    </row>
    <row r="288" spans="11:22" x14ac:dyDescent="0.3">
      <c r="K288" s="27" t="s">
        <v>10</v>
      </c>
      <c r="L288" s="27" t="s">
        <v>38</v>
      </c>
      <c r="M288" s="27" t="s">
        <v>14</v>
      </c>
      <c r="N288" s="22">
        <f t="shared" si="35"/>
        <v>9</v>
      </c>
      <c r="O288" s="5">
        <f t="shared" si="36"/>
        <v>1</v>
      </c>
      <c r="P288" s="21">
        <f t="shared" si="37"/>
        <v>57</v>
      </c>
      <c r="Q288" s="5">
        <f t="shared" si="38"/>
        <v>513</v>
      </c>
      <c r="R288" s="27">
        <v>3</v>
      </c>
      <c r="S288" s="18">
        <f t="shared" si="39"/>
        <v>1539</v>
      </c>
      <c r="T288" s="16">
        <f t="shared" si="40"/>
        <v>8.5573022312373224E-4</v>
      </c>
      <c r="U288" s="16"/>
      <c r="V288" s="7"/>
    </row>
    <row r="289" spans="10:22" x14ac:dyDescent="0.3">
      <c r="K289" s="27" t="s">
        <v>10</v>
      </c>
      <c r="L289" s="27" t="s">
        <v>38</v>
      </c>
      <c r="M289" s="27" t="s">
        <v>15</v>
      </c>
      <c r="N289" s="22">
        <f t="shared" si="35"/>
        <v>9</v>
      </c>
      <c r="O289" s="5">
        <f t="shared" si="36"/>
        <v>1</v>
      </c>
      <c r="P289" s="21">
        <f t="shared" si="37"/>
        <v>7</v>
      </c>
      <c r="Q289" s="5">
        <f t="shared" si="38"/>
        <v>63</v>
      </c>
      <c r="R289" s="27">
        <v>3</v>
      </c>
      <c r="S289" s="18">
        <f t="shared" si="39"/>
        <v>189</v>
      </c>
      <c r="T289" s="16">
        <f t="shared" si="40"/>
        <v>1.0508967652396712E-4</v>
      </c>
      <c r="U289" s="16"/>
      <c r="V289" s="7"/>
    </row>
    <row r="290" spans="10:22" x14ac:dyDescent="0.3">
      <c r="K290" s="27" t="s">
        <v>14</v>
      </c>
      <c r="L290" s="27" t="s">
        <v>38</v>
      </c>
      <c r="M290" s="27">
        <v>7</v>
      </c>
      <c r="N290" s="22">
        <f t="shared" si="35"/>
        <v>58</v>
      </c>
      <c r="O290" s="5">
        <f t="shared" si="36"/>
        <v>1</v>
      </c>
      <c r="P290" s="21">
        <f t="shared" si="37"/>
        <v>10</v>
      </c>
      <c r="Q290" s="5">
        <f t="shared" si="38"/>
        <v>580</v>
      </c>
      <c r="R290" s="27">
        <v>3</v>
      </c>
      <c r="S290" s="18">
        <f t="shared" si="39"/>
        <v>1740</v>
      </c>
      <c r="T290" s="16">
        <f t="shared" si="40"/>
        <v>9.6749226006191951E-4</v>
      </c>
      <c r="U290" s="16"/>
      <c r="V290" s="7"/>
    </row>
    <row r="291" spans="10:22" x14ac:dyDescent="0.3">
      <c r="K291" s="27" t="s">
        <v>14</v>
      </c>
      <c r="L291" s="27" t="s">
        <v>38</v>
      </c>
      <c r="M291" s="27" t="s">
        <v>13</v>
      </c>
      <c r="N291" s="22">
        <f t="shared" si="35"/>
        <v>58</v>
      </c>
      <c r="O291" s="5">
        <f t="shared" si="36"/>
        <v>1</v>
      </c>
      <c r="P291" s="21">
        <f t="shared" si="37"/>
        <v>9</v>
      </c>
      <c r="Q291" s="5">
        <f t="shared" si="38"/>
        <v>522</v>
      </c>
      <c r="R291" s="27">
        <v>3</v>
      </c>
      <c r="S291" s="18">
        <f t="shared" si="39"/>
        <v>1566</v>
      </c>
      <c r="T291" s="16">
        <f t="shared" si="40"/>
        <v>8.7074303405572752E-4</v>
      </c>
      <c r="U291" s="16"/>
      <c r="V291" s="7"/>
    </row>
    <row r="292" spans="10:22" x14ac:dyDescent="0.3">
      <c r="K292" s="27" t="s">
        <v>14</v>
      </c>
      <c r="L292" s="27" t="s">
        <v>38</v>
      </c>
      <c r="M292" s="27" t="s">
        <v>12</v>
      </c>
      <c r="N292" s="22">
        <f t="shared" si="35"/>
        <v>58</v>
      </c>
      <c r="O292" s="5">
        <f t="shared" si="36"/>
        <v>1</v>
      </c>
      <c r="P292" s="21">
        <f t="shared" si="37"/>
        <v>10</v>
      </c>
      <c r="Q292" s="5">
        <f t="shared" si="38"/>
        <v>580</v>
      </c>
      <c r="R292" s="27">
        <v>3</v>
      </c>
      <c r="S292" s="18">
        <f t="shared" si="39"/>
        <v>1740</v>
      </c>
      <c r="T292" s="16">
        <f t="shared" si="40"/>
        <v>9.6749226006191951E-4</v>
      </c>
      <c r="U292" s="16"/>
      <c r="V292" s="7"/>
    </row>
    <row r="293" spans="10:22" x14ac:dyDescent="0.3">
      <c r="K293" s="27" t="s">
        <v>14</v>
      </c>
      <c r="L293" s="27" t="s">
        <v>38</v>
      </c>
      <c r="M293" s="27" t="s">
        <v>11</v>
      </c>
      <c r="N293" s="22">
        <f t="shared" si="35"/>
        <v>58</v>
      </c>
      <c r="O293" s="5">
        <f t="shared" si="36"/>
        <v>1</v>
      </c>
      <c r="P293" s="21">
        <f t="shared" si="37"/>
        <v>10</v>
      </c>
      <c r="Q293" s="5">
        <f t="shared" si="38"/>
        <v>580</v>
      </c>
      <c r="R293" s="27">
        <v>3</v>
      </c>
      <c r="S293" s="18">
        <f t="shared" si="39"/>
        <v>1740</v>
      </c>
      <c r="T293" s="16">
        <f t="shared" si="40"/>
        <v>9.6749226006191951E-4</v>
      </c>
      <c r="U293" s="16"/>
      <c r="V293" s="7"/>
    </row>
    <row r="294" spans="10:22" x14ac:dyDescent="0.3">
      <c r="K294" s="27" t="s">
        <v>14</v>
      </c>
      <c r="L294" s="27" t="s">
        <v>38</v>
      </c>
      <c r="M294" s="27" t="s">
        <v>10</v>
      </c>
      <c r="N294" s="22">
        <f t="shared" si="35"/>
        <v>58</v>
      </c>
      <c r="O294" s="5">
        <f t="shared" si="36"/>
        <v>1</v>
      </c>
      <c r="P294" s="21">
        <f t="shared" si="37"/>
        <v>10</v>
      </c>
      <c r="Q294" s="5">
        <f t="shared" si="38"/>
        <v>580</v>
      </c>
      <c r="R294" s="27">
        <v>3</v>
      </c>
      <c r="S294" s="18">
        <f t="shared" si="39"/>
        <v>1740</v>
      </c>
      <c r="T294" s="16">
        <f t="shared" si="40"/>
        <v>9.6749226006191951E-4</v>
      </c>
      <c r="U294" s="16"/>
      <c r="V294" s="7"/>
    </row>
    <row r="295" spans="10:22" x14ac:dyDescent="0.3">
      <c r="K295" s="27" t="s">
        <v>14</v>
      </c>
      <c r="L295" s="27" t="s">
        <v>38</v>
      </c>
      <c r="M295" s="27" t="s">
        <v>14</v>
      </c>
      <c r="N295" s="22">
        <f t="shared" si="35"/>
        <v>58</v>
      </c>
      <c r="O295" s="5">
        <f t="shared" si="36"/>
        <v>1</v>
      </c>
      <c r="P295" s="21">
        <f t="shared" si="37"/>
        <v>57</v>
      </c>
      <c r="Q295" s="5">
        <f t="shared" si="38"/>
        <v>3306</v>
      </c>
      <c r="R295" s="27">
        <v>3</v>
      </c>
      <c r="S295" s="18">
        <f t="shared" si="39"/>
        <v>9918</v>
      </c>
      <c r="T295" s="16">
        <f t="shared" si="40"/>
        <v>5.5147058823529415E-3</v>
      </c>
      <c r="U295" s="16"/>
      <c r="V295" s="7"/>
    </row>
    <row r="296" spans="10:22" x14ac:dyDescent="0.3">
      <c r="K296" s="27" t="s">
        <v>14</v>
      </c>
      <c r="L296" s="27" t="s">
        <v>38</v>
      </c>
      <c r="M296" s="27" t="s">
        <v>15</v>
      </c>
      <c r="N296" s="22">
        <f t="shared" si="35"/>
        <v>58</v>
      </c>
      <c r="O296" s="5">
        <f t="shared" si="36"/>
        <v>1</v>
      </c>
      <c r="P296" s="21">
        <f t="shared" si="37"/>
        <v>7</v>
      </c>
      <c r="Q296" s="5">
        <f t="shared" si="38"/>
        <v>406</v>
      </c>
      <c r="R296" s="27">
        <v>3</v>
      </c>
      <c r="S296" s="18">
        <f t="shared" si="39"/>
        <v>1218</v>
      </c>
      <c r="T296" s="16">
        <f t="shared" si="40"/>
        <v>6.7724458204334367E-4</v>
      </c>
      <c r="U296" s="16"/>
      <c r="V296" s="7"/>
    </row>
    <row r="297" spans="10:22" x14ac:dyDescent="0.3">
      <c r="K297" s="27" t="s">
        <v>15</v>
      </c>
      <c r="L297" s="27" t="s">
        <v>38</v>
      </c>
      <c r="M297" s="27">
        <v>7</v>
      </c>
      <c r="N297" s="22">
        <f t="shared" ref="N297:N360" si="41" xml:space="preserve"> SUMIF($F$3:$F$13,K297, $G$3:$G$13)</f>
        <v>8</v>
      </c>
      <c r="O297" s="5">
        <f t="shared" ref="O297:O360" si="42" xml:space="preserve"> SUMIF($F$3:$F$13,L297, $H$3:$H$13)</f>
        <v>1</v>
      </c>
      <c r="P297" s="21">
        <f t="shared" ref="P297:P360" si="43" xml:space="preserve"> SUMIF($F$3:$F$13,M297, $I$3:$I$13)</f>
        <v>10</v>
      </c>
      <c r="Q297" s="5">
        <f t="shared" ref="Q297:Q360" si="44">PRODUCT(N297:P297)</f>
        <v>80</v>
      </c>
      <c r="R297" s="27">
        <v>3</v>
      </c>
      <c r="S297" s="18">
        <f t="shared" si="39"/>
        <v>240</v>
      </c>
      <c r="T297" s="16">
        <f t="shared" si="40"/>
        <v>1.3344720828440269E-4</v>
      </c>
      <c r="U297" s="16"/>
      <c r="V297" s="7"/>
    </row>
    <row r="298" spans="10:22" x14ac:dyDescent="0.3">
      <c r="K298" s="27" t="s">
        <v>15</v>
      </c>
      <c r="L298" s="27" t="s">
        <v>38</v>
      </c>
      <c r="M298" s="27" t="s">
        <v>13</v>
      </c>
      <c r="N298" s="22">
        <f t="shared" si="41"/>
        <v>8</v>
      </c>
      <c r="O298" s="5">
        <f t="shared" si="42"/>
        <v>1</v>
      </c>
      <c r="P298" s="21">
        <f t="shared" si="43"/>
        <v>9</v>
      </c>
      <c r="Q298" s="5">
        <f t="shared" si="44"/>
        <v>72</v>
      </c>
      <c r="R298" s="27">
        <v>3</v>
      </c>
      <c r="S298" s="18">
        <f t="shared" si="39"/>
        <v>216</v>
      </c>
      <c r="T298" s="16">
        <f t="shared" si="40"/>
        <v>1.2010248745596242E-4</v>
      </c>
      <c r="U298" s="16"/>
      <c r="V298" s="7"/>
    </row>
    <row r="299" spans="10:22" x14ac:dyDescent="0.3">
      <c r="K299" s="27" t="s">
        <v>15</v>
      </c>
      <c r="L299" s="27" t="s">
        <v>38</v>
      </c>
      <c r="M299" s="27" t="s">
        <v>12</v>
      </c>
      <c r="N299" s="22">
        <f t="shared" si="41"/>
        <v>8</v>
      </c>
      <c r="O299" s="5">
        <f t="shared" si="42"/>
        <v>1</v>
      </c>
      <c r="P299" s="21">
        <f t="shared" si="43"/>
        <v>10</v>
      </c>
      <c r="Q299" s="5">
        <f t="shared" si="44"/>
        <v>80</v>
      </c>
      <c r="R299" s="27">
        <v>3</v>
      </c>
      <c r="S299" s="18">
        <f t="shared" si="39"/>
        <v>240</v>
      </c>
      <c r="T299" s="16">
        <f t="shared" si="40"/>
        <v>1.3344720828440269E-4</v>
      </c>
      <c r="U299" s="16"/>
      <c r="V299" s="7"/>
    </row>
    <row r="300" spans="10:22" x14ac:dyDescent="0.3">
      <c r="K300" s="27" t="s">
        <v>15</v>
      </c>
      <c r="L300" s="27" t="s">
        <v>38</v>
      </c>
      <c r="M300" s="27" t="s">
        <v>11</v>
      </c>
      <c r="N300" s="22">
        <f t="shared" si="41"/>
        <v>8</v>
      </c>
      <c r="O300" s="5">
        <f t="shared" si="42"/>
        <v>1</v>
      </c>
      <c r="P300" s="21">
        <f t="shared" si="43"/>
        <v>10</v>
      </c>
      <c r="Q300" s="5">
        <f t="shared" si="44"/>
        <v>80</v>
      </c>
      <c r="R300" s="27">
        <v>3</v>
      </c>
      <c r="S300" s="18">
        <f t="shared" si="39"/>
        <v>240</v>
      </c>
      <c r="T300" s="16">
        <f t="shared" si="40"/>
        <v>1.3344720828440269E-4</v>
      </c>
      <c r="U300" s="16"/>
      <c r="V300" s="7"/>
    </row>
    <row r="301" spans="10:22" x14ac:dyDescent="0.3">
      <c r="K301" s="27" t="s">
        <v>15</v>
      </c>
      <c r="L301" s="27" t="s">
        <v>38</v>
      </c>
      <c r="M301" s="27" t="s">
        <v>10</v>
      </c>
      <c r="N301" s="22">
        <f t="shared" si="41"/>
        <v>8</v>
      </c>
      <c r="O301" s="5">
        <f t="shared" si="42"/>
        <v>1</v>
      </c>
      <c r="P301" s="21">
        <f t="shared" si="43"/>
        <v>10</v>
      </c>
      <c r="Q301" s="5">
        <f t="shared" si="44"/>
        <v>80</v>
      </c>
      <c r="R301" s="27">
        <v>3</v>
      </c>
      <c r="S301" s="18">
        <f t="shared" si="39"/>
        <v>240</v>
      </c>
      <c r="T301" s="16">
        <f t="shared" si="40"/>
        <v>1.3344720828440269E-4</v>
      </c>
      <c r="U301" s="16"/>
      <c r="V301" s="7"/>
    </row>
    <row r="302" spans="10:22" x14ac:dyDescent="0.3">
      <c r="K302" s="27" t="s">
        <v>15</v>
      </c>
      <c r="L302" s="27" t="s">
        <v>38</v>
      </c>
      <c r="M302" s="27" t="s">
        <v>14</v>
      </c>
      <c r="N302" s="22">
        <f t="shared" si="41"/>
        <v>8</v>
      </c>
      <c r="O302" s="5">
        <f t="shared" si="42"/>
        <v>1</v>
      </c>
      <c r="P302" s="21">
        <f t="shared" si="43"/>
        <v>57</v>
      </c>
      <c r="Q302" s="5">
        <f t="shared" si="44"/>
        <v>456</v>
      </c>
      <c r="R302" s="27">
        <v>3</v>
      </c>
      <c r="S302" s="18">
        <f t="shared" si="39"/>
        <v>1368</v>
      </c>
      <c r="T302" s="16">
        <f t="shared" si="40"/>
        <v>7.6064908722109532E-4</v>
      </c>
      <c r="U302" s="16"/>
      <c r="V302" s="7"/>
    </row>
    <row r="303" spans="10:22" x14ac:dyDescent="0.3">
      <c r="J303" s="34"/>
      <c r="K303" s="30" t="s">
        <v>15</v>
      </c>
      <c r="L303" s="30" t="s">
        <v>38</v>
      </c>
      <c r="M303" s="30" t="s">
        <v>15</v>
      </c>
      <c r="N303" s="22">
        <f t="shared" si="41"/>
        <v>8</v>
      </c>
      <c r="O303" s="5">
        <f t="shared" si="42"/>
        <v>1</v>
      </c>
      <c r="P303" s="21">
        <f t="shared" si="43"/>
        <v>7</v>
      </c>
      <c r="Q303" s="5">
        <f t="shared" si="44"/>
        <v>56</v>
      </c>
      <c r="R303" s="30">
        <v>3</v>
      </c>
      <c r="S303" s="18">
        <f t="shared" si="39"/>
        <v>168</v>
      </c>
      <c r="T303" s="16">
        <f t="shared" si="40"/>
        <v>9.3413045799081888E-5</v>
      </c>
      <c r="U303" s="16"/>
      <c r="V303" s="7"/>
    </row>
    <row r="304" spans="10:22" x14ac:dyDescent="0.25">
      <c r="J304" s="28" t="s">
        <v>50</v>
      </c>
      <c r="K304" s="27" t="s">
        <v>40</v>
      </c>
      <c r="L304" s="27">
        <v>7</v>
      </c>
      <c r="M304" s="27" t="s">
        <v>13</v>
      </c>
      <c r="N304" s="22">
        <f t="shared" si="41"/>
        <v>1</v>
      </c>
      <c r="O304" s="5">
        <f t="shared" si="42"/>
        <v>11</v>
      </c>
      <c r="P304" s="21">
        <f t="shared" si="43"/>
        <v>9</v>
      </c>
      <c r="Q304" s="5">
        <f t="shared" si="44"/>
        <v>99</v>
      </c>
      <c r="R304" s="27">
        <v>2</v>
      </c>
      <c r="S304" s="18">
        <f t="shared" si="39"/>
        <v>198</v>
      </c>
      <c r="T304" s="16">
        <f t="shared" si="40"/>
        <v>1.1009394683463221E-4</v>
      </c>
      <c r="U304" s="16"/>
      <c r="V304" s="7"/>
    </row>
    <row r="305" spans="11:22" x14ac:dyDescent="0.3">
      <c r="K305" s="27" t="s">
        <v>40</v>
      </c>
      <c r="L305" s="27">
        <v>7</v>
      </c>
      <c r="M305" s="27" t="s">
        <v>12</v>
      </c>
      <c r="N305" s="22">
        <f t="shared" si="41"/>
        <v>1</v>
      </c>
      <c r="O305" s="5">
        <f t="shared" si="42"/>
        <v>11</v>
      </c>
      <c r="P305" s="21">
        <f t="shared" si="43"/>
        <v>10</v>
      </c>
      <c r="Q305" s="5">
        <f t="shared" si="44"/>
        <v>110</v>
      </c>
      <c r="R305" s="27">
        <v>2</v>
      </c>
      <c r="S305" s="18">
        <f t="shared" si="39"/>
        <v>220</v>
      </c>
      <c r="T305" s="16">
        <f t="shared" si="40"/>
        <v>1.2232660759403579E-4</v>
      </c>
      <c r="U305" s="16"/>
      <c r="V305" s="7"/>
    </row>
    <row r="306" spans="11:22" x14ac:dyDescent="0.3">
      <c r="K306" s="27" t="s">
        <v>40</v>
      </c>
      <c r="L306" s="27">
        <v>7</v>
      </c>
      <c r="M306" s="27" t="s">
        <v>11</v>
      </c>
      <c r="N306" s="22">
        <f t="shared" si="41"/>
        <v>1</v>
      </c>
      <c r="O306" s="5">
        <f t="shared" si="42"/>
        <v>11</v>
      </c>
      <c r="P306" s="21">
        <f t="shared" si="43"/>
        <v>10</v>
      </c>
      <c r="Q306" s="5">
        <f t="shared" si="44"/>
        <v>110</v>
      </c>
      <c r="R306" s="27">
        <v>2</v>
      </c>
      <c r="S306" s="18">
        <f t="shared" si="39"/>
        <v>220</v>
      </c>
      <c r="T306" s="16">
        <f t="shared" si="40"/>
        <v>1.2232660759403579E-4</v>
      </c>
      <c r="U306" s="16"/>
      <c r="V306" s="7"/>
    </row>
    <row r="307" spans="11:22" x14ac:dyDescent="0.3">
      <c r="K307" s="27" t="s">
        <v>40</v>
      </c>
      <c r="L307" s="27">
        <v>7</v>
      </c>
      <c r="M307" s="27" t="s">
        <v>10</v>
      </c>
      <c r="N307" s="22">
        <f t="shared" si="41"/>
        <v>1</v>
      </c>
      <c r="O307" s="5">
        <f t="shared" si="42"/>
        <v>11</v>
      </c>
      <c r="P307" s="21">
        <f t="shared" si="43"/>
        <v>10</v>
      </c>
      <c r="Q307" s="5">
        <f t="shared" si="44"/>
        <v>110</v>
      </c>
      <c r="R307" s="27">
        <v>2</v>
      </c>
      <c r="S307" s="18">
        <f t="shared" si="39"/>
        <v>220</v>
      </c>
      <c r="T307" s="16">
        <f t="shared" si="40"/>
        <v>1.2232660759403579E-4</v>
      </c>
      <c r="U307" s="16"/>
      <c r="V307" s="7"/>
    </row>
    <row r="308" spans="11:22" x14ac:dyDescent="0.3">
      <c r="K308" s="27" t="s">
        <v>40</v>
      </c>
      <c r="L308" s="27">
        <v>7</v>
      </c>
      <c r="M308" s="27" t="s">
        <v>14</v>
      </c>
      <c r="N308" s="22">
        <f t="shared" si="41"/>
        <v>1</v>
      </c>
      <c r="O308" s="5">
        <f t="shared" si="42"/>
        <v>11</v>
      </c>
      <c r="P308" s="21">
        <f t="shared" si="43"/>
        <v>57</v>
      </c>
      <c r="Q308" s="5">
        <f t="shared" si="44"/>
        <v>627</v>
      </c>
      <c r="R308" s="27">
        <v>2</v>
      </c>
      <c r="S308" s="18">
        <f t="shared" si="39"/>
        <v>1254</v>
      </c>
      <c r="T308" s="16">
        <f t="shared" si="40"/>
        <v>6.9726166328600405E-4</v>
      </c>
      <c r="U308" s="16"/>
      <c r="V308" s="7"/>
    </row>
    <row r="309" spans="11:22" x14ac:dyDescent="0.3">
      <c r="K309" s="27" t="s">
        <v>40</v>
      </c>
      <c r="L309" s="27">
        <v>7</v>
      </c>
      <c r="M309" s="27" t="s">
        <v>15</v>
      </c>
      <c r="N309" s="22">
        <f t="shared" si="41"/>
        <v>1</v>
      </c>
      <c r="O309" s="5">
        <f t="shared" si="42"/>
        <v>11</v>
      </c>
      <c r="P309" s="21">
        <f t="shared" si="43"/>
        <v>7</v>
      </c>
      <c r="Q309" s="5">
        <f t="shared" si="44"/>
        <v>77</v>
      </c>
      <c r="R309" s="27">
        <v>2</v>
      </c>
      <c r="S309" s="18">
        <f t="shared" si="39"/>
        <v>154</v>
      </c>
      <c r="T309" s="16">
        <f t="shared" si="40"/>
        <v>8.5628625315825054E-5</v>
      </c>
      <c r="U309" s="16"/>
      <c r="V309" s="7"/>
    </row>
    <row r="310" spans="11:22" x14ac:dyDescent="0.3">
      <c r="K310" s="27" t="s">
        <v>40</v>
      </c>
      <c r="L310" s="27" t="s">
        <v>13</v>
      </c>
      <c r="M310" s="27">
        <v>7</v>
      </c>
      <c r="N310" s="22">
        <f t="shared" si="41"/>
        <v>1</v>
      </c>
      <c r="O310" s="5">
        <f t="shared" si="42"/>
        <v>11</v>
      </c>
      <c r="P310" s="21">
        <f t="shared" si="43"/>
        <v>10</v>
      </c>
      <c r="Q310" s="5">
        <f t="shared" si="44"/>
        <v>110</v>
      </c>
      <c r="R310" s="27">
        <v>2</v>
      </c>
      <c r="S310" s="18">
        <f t="shared" si="39"/>
        <v>220</v>
      </c>
      <c r="T310" s="16">
        <f t="shared" si="40"/>
        <v>1.2232660759403579E-4</v>
      </c>
      <c r="U310" s="16"/>
      <c r="V310" s="7"/>
    </row>
    <row r="311" spans="11:22" x14ac:dyDescent="0.3">
      <c r="K311" s="27" t="s">
        <v>40</v>
      </c>
      <c r="L311" s="27" t="s">
        <v>13</v>
      </c>
      <c r="M311" s="27" t="s">
        <v>12</v>
      </c>
      <c r="N311" s="22">
        <f t="shared" si="41"/>
        <v>1</v>
      </c>
      <c r="O311" s="5">
        <f t="shared" si="42"/>
        <v>11</v>
      </c>
      <c r="P311" s="21">
        <f t="shared" si="43"/>
        <v>10</v>
      </c>
      <c r="Q311" s="5">
        <f t="shared" si="44"/>
        <v>110</v>
      </c>
      <c r="R311" s="27">
        <v>2</v>
      </c>
      <c r="S311" s="18">
        <f t="shared" si="39"/>
        <v>220</v>
      </c>
      <c r="T311" s="16">
        <f t="shared" si="40"/>
        <v>1.2232660759403579E-4</v>
      </c>
      <c r="U311" s="16"/>
      <c r="V311" s="7"/>
    </row>
    <row r="312" spans="11:22" x14ac:dyDescent="0.3">
      <c r="K312" s="27" t="s">
        <v>40</v>
      </c>
      <c r="L312" s="27" t="s">
        <v>13</v>
      </c>
      <c r="M312" s="27" t="s">
        <v>11</v>
      </c>
      <c r="N312" s="22">
        <f t="shared" si="41"/>
        <v>1</v>
      </c>
      <c r="O312" s="5">
        <f t="shared" si="42"/>
        <v>11</v>
      </c>
      <c r="P312" s="21">
        <f t="shared" si="43"/>
        <v>10</v>
      </c>
      <c r="Q312" s="5">
        <f t="shared" si="44"/>
        <v>110</v>
      </c>
      <c r="R312" s="27">
        <v>2</v>
      </c>
      <c r="S312" s="18">
        <f t="shared" si="39"/>
        <v>220</v>
      </c>
      <c r="T312" s="16">
        <f t="shared" si="40"/>
        <v>1.2232660759403579E-4</v>
      </c>
      <c r="U312" s="16"/>
      <c r="V312" s="7"/>
    </row>
    <row r="313" spans="11:22" x14ac:dyDescent="0.3">
      <c r="K313" s="27" t="s">
        <v>40</v>
      </c>
      <c r="L313" s="27" t="s">
        <v>13</v>
      </c>
      <c r="M313" s="27" t="s">
        <v>10</v>
      </c>
      <c r="N313" s="22">
        <f t="shared" si="41"/>
        <v>1</v>
      </c>
      <c r="O313" s="5">
        <f t="shared" si="42"/>
        <v>11</v>
      </c>
      <c r="P313" s="21">
        <f t="shared" si="43"/>
        <v>10</v>
      </c>
      <c r="Q313" s="5">
        <f t="shared" si="44"/>
        <v>110</v>
      </c>
      <c r="R313" s="27">
        <v>2</v>
      </c>
      <c r="S313" s="18">
        <f t="shared" si="39"/>
        <v>220</v>
      </c>
      <c r="T313" s="16">
        <f t="shared" si="40"/>
        <v>1.2232660759403579E-4</v>
      </c>
      <c r="U313" s="16"/>
      <c r="V313" s="7"/>
    </row>
    <row r="314" spans="11:22" x14ac:dyDescent="0.3">
      <c r="K314" s="27" t="s">
        <v>40</v>
      </c>
      <c r="L314" s="27" t="s">
        <v>13</v>
      </c>
      <c r="M314" s="27" t="s">
        <v>14</v>
      </c>
      <c r="N314" s="22">
        <f t="shared" si="41"/>
        <v>1</v>
      </c>
      <c r="O314" s="5">
        <f t="shared" si="42"/>
        <v>11</v>
      </c>
      <c r="P314" s="21">
        <f t="shared" si="43"/>
        <v>57</v>
      </c>
      <c r="Q314" s="5">
        <f t="shared" si="44"/>
        <v>627</v>
      </c>
      <c r="R314" s="27">
        <v>2</v>
      </c>
      <c r="S314" s="18">
        <f t="shared" si="39"/>
        <v>1254</v>
      </c>
      <c r="T314" s="16">
        <f t="shared" si="40"/>
        <v>6.9726166328600405E-4</v>
      </c>
      <c r="U314" s="16"/>
      <c r="V314" s="7"/>
    </row>
    <row r="315" spans="11:22" x14ac:dyDescent="0.3">
      <c r="K315" s="27" t="s">
        <v>40</v>
      </c>
      <c r="L315" s="27" t="s">
        <v>13</v>
      </c>
      <c r="M315" s="27" t="s">
        <v>15</v>
      </c>
      <c r="N315" s="22">
        <f t="shared" si="41"/>
        <v>1</v>
      </c>
      <c r="O315" s="5">
        <f t="shared" si="42"/>
        <v>11</v>
      </c>
      <c r="P315" s="21">
        <f t="shared" si="43"/>
        <v>7</v>
      </c>
      <c r="Q315" s="5">
        <f t="shared" si="44"/>
        <v>77</v>
      </c>
      <c r="R315" s="27">
        <v>2</v>
      </c>
      <c r="S315" s="18">
        <f t="shared" si="39"/>
        <v>154</v>
      </c>
      <c r="T315" s="16">
        <f t="shared" si="40"/>
        <v>8.5628625315825054E-5</v>
      </c>
      <c r="U315" s="16"/>
      <c r="V315" s="7"/>
    </row>
    <row r="316" spans="11:22" x14ac:dyDescent="0.3">
      <c r="K316" s="27" t="s">
        <v>40</v>
      </c>
      <c r="L316" s="27" t="s">
        <v>12</v>
      </c>
      <c r="M316" s="27">
        <v>7</v>
      </c>
      <c r="N316" s="22">
        <f t="shared" si="41"/>
        <v>1</v>
      </c>
      <c r="O316" s="5">
        <f t="shared" si="42"/>
        <v>11</v>
      </c>
      <c r="P316" s="21">
        <f t="shared" si="43"/>
        <v>10</v>
      </c>
      <c r="Q316" s="5">
        <f t="shared" si="44"/>
        <v>110</v>
      </c>
      <c r="R316" s="27">
        <v>2</v>
      </c>
      <c r="S316" s="18">
        <f t="shared" si="39"/>
        <v>220</v>
      </c>
      <c r="T316" s="16">
        <f t="shared" si="40"/>
        <v>1.2232660759403579E-4</v>
      </c>
      <c r="U316" s="16"/>
      <c r="V316" s="7"/>
    </row>
    <row r="317" spans="11:22" x14ac:dyDescent="0.3">
      <c r="K317" s="27" t="s">
        <v>40</v>
      </c>
      <c r="L317" s="27" t="s">
        <v>12</v>
      </c>
      <c r="M317" s="27" t="s">
        <v>13</v>
      </c>
      <c r="N317" s="22">
        <f t="shared" si="41"/>
        <v>1</v>
      </c>
      <c r="O317" s="5">
        <f t="shared" si="42"/>
        <v>11</v>
      </c>
      <c r="P317" s="21">
        <f t="shared" si="43"/>
        <v>9</v>
      </c>
      <c r="Q317" s="5">
        <f t="shared" si="44"/>
        <v>99</v>
      </c>
      <c r="R317" s="27">
        <v>2</v>
      </c>
      <c r="S317" s="18">
        <f t="shared" si="39"/>
        <v>198</v>
      </c>
      <c r="T317" s="16">
        <f t="shared" si="40"/>
        <v>1.1009394683463221E-4</v>
      </c>
      <c r="U317" s="16"/>
      <c r="V317" s="7"/>
    </row>
    <row r="318" spans="11:22" x14ac:dyDescent="0.3">
      <c r="K318" s="27" t="s">
        <v>40</v>
      </c>
      <c r="L318" s="27" t="s">
        <v>12</v>
      </c>
      <c r="M318" s="27" t="s">
        <v>11</v>
      </c>
      <c r="N318" s="22">
        <f t="shared" si="41"/>
        <v>1</v>
      </c>
      <c r="O318" s="5">
        <f t="shared" si="42"/>
        <v>11</v>
      </c>
      <c r="P318" s="21">
        <f t="shared" si="43"/>
        <v>10</v>
      </c>
      <c r="Q318" s="5">
        <f t="shared" si="44"/>
        <v>110</v>
      </c>
      <c r="R318" s="27">
        <v>2</v>
      </c>
      <c r="S318" s="18">
        <f t="shared" si="39"/>
        <v>220</v>
      </c>
      <c r="T318" s="16">
        <f t="shared" si="40"/>
        <v>1.2232660759403579E-4</v>
      </c>
      <c r="U318" s="16"/>
      <c r="V318" s="7"/>
    </row>
    <row r="319" spans="11:22" x14ac:dyDescent="0.3">
      <c r="K319" s="27" t="s">
        <v>40</v>
      </c>
      <c r="L319" s="27" t="s">
        <v>12</v>
      </c>
      <c r="M319" s="27" t="s">
        <v>10</v>
      </c>
      <c r="N319" s="22">
        <f t="shared" si="41"/>
        <v>1</v>
      </c>
      <c r="O319" s="5">
        <f t="shared" si="42"/>
        <v>11</v>
      </c>
      <c r="P319" s="21">
        <f t="shared" si="43"/>
        <v>10</v>
      </c>
      <c r="Q319" s="5">
        <f t="shared" si="44"/>
        <v>110</v>
      </c>
      <c r="R319" s="27">
        <v>2</v>
      </c>
      <c r="S319" s="18">
        <f t="shared" si="39"/>
        <v>220</v>
      </c>
      <c r="T319" s="16">
        <f t="shared" si="40"/>
        <v>1.2232660759403579E-4</v>
      </c>
      <c r="U319" s="16"/>
      <c r="V319" s="7"/>
    </row>
    <row r="320" spans="11:22" x14ac:dyDescent="0.3">
      <c r="K320" s="27" t="s">
        <v>40</v>
      </c>
      <c r="L320" s="27" t="s">
        <v>12</v>
      </c>
      <c r="M320" s="27" t="s">
        <v>14</v>
      </c>
      <c r="N320" s="22">
        <f t="shared" si="41"/>
        <v>1</v>
      </c>
      <c r="O320" s="5">
        <f t="shared" si="42"/>
        <v>11</v>
      </c>
      <c r="P320" s="21">
        <f t="shared" si="43"/>
        <v>57</v>
      </c>
      <c r="Q320" s="5">
        <f t="shared" si="44"/>
        <v>627</v>
      </c>
      <c r="R320" s="27">
        <v>2</v>
      </c>
      <c r="S320" s="18">
        <f t="shared" si="39"/>
        <v>1254</v>
      </c>
      <c r="T320" s="16">
        <f t="shared" si="40"/>
        <v>6.9726166328600405E-4</v>
      </c>
      <c r="U320" s="16"/>
      <c r="V320" s="7"/>
    </row>
    <row r="321" spans="11:22" x14ac:dyDescent="0.3">
      <c r="K321" s="27" t="s">
        <v>40</v>
      </c>
      <c r="L321" s="27" t="s">
        <v>12</v>
      </c>
      <c r="M321" s="27" t="s">
        <v>15</v>
      </c>
      <c r="N321" s="22">
        <f t="shared" si="41"/>
        <v>1</v>
      </c>
      <c r="O321" s="5">
        <f t="shared" si="42"/>
        <v>11</v>
      </c>
      <c r="P321" s="21">
        <f t="shared" si="43"/>
        <v>7</v>
      </c>
      <c r="Q321" s="5">
        <f t="shared" si="44"/>
        <v>77</v>
      </c>
      <c r="R321" s="27">
        <v>2</v>
      </c>
      <c r="S321" s="18">
        <f t="shared" si="39"/>
        <v>154</v>
      </c>
      <c r="T321" s="16">
        <f t="shared" si="40"/>
        <v>8.5628625315825054E-5</v>
      </c>
      <c r="U321" s="16"/>
      <c r="V321" s="7"/>
    </row>
    <row r="322" spans="11:22" x14ac:dyDescent="0.3">
      <c r="K322" s="27" t="s">
        <v>40</v>
      </c>
      <c r="L322" s="27" t="s">
        <v>11</v>
      </c>
      <c r="M322" s="27">
        <v>7</v>
      </c>
      <c r="N322" s="22">
        <f t="shared" si="41"/>
        <v>1</v>
      </c>
      <c r="O322" s="5">
        <f t="shared" si="42"/>
        <v>11</v>
      </c>
      <c r="P322" s="21">
        <f t="shared" si="43"/>
        <v>10</v>
      </c>
      <c r="Q322" s="5">
        <f t="shared" si="44"/>
        <v>110</v>
      </c>
      <c r="R322" s="27">
        <v>2</v>
      </c>
      <c r="S322" s="18">
        <f t="shared" si="39"/>
        <v>220</v>
      </c>
      <c r="T322" s="16">
        <f t="shared" si="40"/>
        <v>1.2232660759403579E-4</v>
      </c>
      <c r="U322" s="16"/>
      <c r="V322" s="7"/>
    </row>
    <row r="323" spans="11:22" x14ac:dyDescent="0.3">
      <c r="K323" s="27" t="s">
        <v>40</v>
      </c>
      <c r="L323" s="27" t="s">
        <v>11</v>
      </c>
      <c r="M323" s="27" t="s">
        <v>13</v>
      </c>
      <c r="N323" s="22">
        <f t="shared" si="41"/>
        <v>1</v>
      </c>
      <c r="O323" s="5">
        <f t="shared" si="42"/>
        <v>11</v>
      </c>
      <c r="P323" s="21">
        <f t="shared" si="43"/>
        <v>9</v>
      </c>
      <c r="Q323" s="5">
        <f t="shared" si="44"/>
        <v>99</v>
      </c>
      <c r="R323" s="27">
        <v>2</v>
      </c>
      <c r="S323" s="18">
        <f t="shared" si="39"/>
        <v>198</v>
      </c>
      <c r="T323" s="16">
        <f t="shared" si="40"/>
        <v>1.1009394683463221E-4</v>
      </c>
      <c r="U323" s="16"/>
      <c r="V323" s="7"/>
    </row>
    <row r="324" spans="11:22" x14ac:dyDescent="0.3">
      <c r="K324" s="27" t="s">
        <v>40</v>
      </c>
      <c r="L324" s="27" t="s">
        <v>11</v>
      </c>
      <c r="M324" s="27" t="s">
        <v>12</v>
      </c>
      <c r="N324" s="22">
        <f t="shared" si="41"/>
        <v>1</v>
      </c>
      <c r="O324" s="5">
        <f t="shared" si="42"/>
        <v>11</v>
      </c>
      <c r="P324" s="21">
        <f t="shared" si="43"/>
        <v>10</v>
      </c>
      <c r="Q324" s="5">
        <f t="shared" si="44"/>
        <v>110</v>
      </c>
      <c r="R324" s="27">
        <v>2</v>
      </c>
      <c r="S324" s="18">
        <f t="shared" si="39"/>
        <v>220</v>
      </c>
      <c r="T324" s="16">
        <f t="shared" si="40"/>
        <v>1.2232660759403579E-4</v>
      </c>
      <c r="U324" s="16"/>
      <c r="V324" s="7"/>
    </row>
    <row r="325" spans="11:22" x14ac:dyDescent="0.3">
      <c r="K325" s="27" t="s">
        <v>40</v>
      </c>
      <c r="L325" s="27" t="s">
        <v>11</v>
      </c>
      <c r="M325" s="27" t="s">
        <v>10</v>
      </c>
      <c r="N325" s="22">
        <f t="shared" si="41"/>
        <v>1</v>
      </c>
      <c r="O325" s="5">
        <f t="shared" si="42"/>
        <v>11</v>
      </c>
      <c r="P325" s="21">
        <f t="shared" si="43"/>
        <v>10</v>
      </c>
      <c r="Q325" s="5">
        <f t="shared" si="44"/>
        <v>110</v>
      </c>
      <c r="R325" s="27">
        <v>2</v>
      </c>
      <c r="S325" s="18">
        <f t="shared" ref="S325:S388" si="45">Q325*R325</f>
        <v>220</v>
      </c>
      <c r="T325" s="16">
        <f t="shared" ref="T325:T388" si="46">S325/$I$15</f>
        <v>1.2232660759403579E-4</v>
      </c>
      <c r="U325" s="16"/>
      <c r="V325" s="7"/>
    </row>
    <row r="326" spans="11:22" x14ac:dyDescent="0.3">
      <c r="K326" s="27" t="s">
        <v>40</v>
      </c>
      <c r="L326" s="27" t="s">
        <v>11</v>
      </c>
      <c r="M326" s="27" t="s">
        <v>14</v>
      </c>
      <c r="N326" s="22">
        <f t="shared" si="41"/>
        <v>1</v>
      </c>
      <c r="O326" s="5">
        <f t="shared" si="42"/>
        <v>11</v>
      </c>
      <c r="P326" s="21">
        <f t="shared" si="43"/>
        <v>57</v>
      </c>
      <c r="Q326" s="5">
        <f t="shared" si="44"/>
        <v>627</v>
      </c>
      <c r="R326" s="27">
        <v>2</v>
      </c>
      <c r="S326" s="18">
        <f t="shared" si="45"/>
        <v>1254</v>
      </c>
      <c r="T326" s="16">
        <f t="shared" si="46"/>
        <v>6.9726166328600405E-4</v>
      </c>
      <c r="U326" s="16"/>
      <c r="V326" s="7"/>
    </row>
    <row r="327" spans="11:22" x14ac:dyDescent="0.3">
      <c r="K327" s="27" t="s">
        <v>40</v>
      </c>
      <c r="L327" s="27" t="s">
        <v>11</v>
      </c>
      <c r="M327" s="27" t="s">
        <v>15</v>
      </c>
      <c r="N327" s="22">
        <f t="shared" si="41"/>
        <v>1</v>
      </c>
      <c r="O327" s="5">
        <f t="shared" si="42"/>
        <v>11</v>
      </c>
      <c r="P327" s="21">
        <f t="shared" si="43"/>
        <v>7</v>
      </c>
      <c r="Q327" s="5">
        <f t="shared" si="44"/>
        <v>77</v>
      </c>
      <c r="R327" s="27">
        <v>2</v>
      </c>
      <c r="S327" s="18">
        <f t="shared" si="45"/>
        <v>154</v>
      </c>
      <c r="T327" s="16">
        <f t="shared" si="46"/>
        <v>8.5628625315825054E-5</v>
      </c>
      <c r="U327" s="16"/>
      <c r="V327" s="7"/>
    </row>
    <row r="328" spans="11:22" x14ac:dyDescent="0.3">
      <c r="K328" s="27" t="s">
        <v>40</v>
      </c>
      <c r="L328" s="27" t="s">
        <v>10</v>
      </c>
      <c r="M328" s="27">
        <v>7</v>
      </c>
      <c r="N328" s="22">
        <f t="shared" si="41"/>
        <v>1</v>
      </c>
      <c r="O328" s="5">
        <f t="shared" si="42"/>
        <v>11</v>
      </c>
      <c r="P328" s="21">
        <f t="shared" si="43"/>
        <v>10</v>
      </c>
      <c r="Q328" s="5">
        <f t="shared" si="44"/>
        <v>110</v>
      </c>
      <c r="R328" s="27">
        <v>2</v>
      </c>
      <c r="S328" s="18">
        <f t="shared" si="45"/>
        <v>220</v>
      </c>
      <c r="T328" s="16">
        <f t="shared" si="46"/>
        <v>1.2232660759403579E-4</v>
      </c>
      <c r="U328" s="16"/>
      <c r="V328" s="7"/>
    </row>
    <row r="329" spans="11:22" x14ac:dyDescent="0.3">
      <c r="K329" s="27" t="s">
        <v>40</v>
      </c>
      <c r="L329" s="27" t="s">
        <v>10</v>
      </c>
      <c r="M329" s="27" t="s">
        <v>13</v>
      </c>
      <c r="N329" s="22">
        <f t="shared" si="41"/>
        <v>1</v>
      </c>
      <c r="O329" s="5">
        <f t="shared" si="42"/>
        <v>11</v>
      </c>
      <c r="P329" s="21">
        <f t="shared" si="43"/>
        <v>9</v>
      </c>
      <c r="Q329" s="5">
        <f t="shared" si="44"/>
        <v>99</v>
      </c>
      <c r="R329" s="27">
        <v>2</v>
      </c>
      <c r="S329" s="18">
        <f t="shared" si="45"/>
        <v>198</v>
      </c>
      <c r="T329" s="16">
        <f t="shared" si="46"/>
        <v>1.1009394683463221E-4</v>
      </c>
      <c r="U329" s="16"/>
      <c r="V329" s="7"/>
    </row>
    <row r="330" spans="11:22" x14ac:dyDescent="0.3">
      <c r="K330" s="27" t="s">
        <v>40</v>
      </c>
      <c r="L330" s="27" t="s">
        <v>10</v>
      </c>
      <c r="M330" s="27" t="s">
        <v>12</v>
      </c>
      <c r="N330" s="22">
        <f t="shared" si="41"/>
        <v>1</v>
      </c>
      <c r="O330" s="5">
        <f t="shared" si="42"/>
        <v>11</v>
      </c>
      <c r="P330" s="21">
        <f t="shared" si="43"/>
        <v>10</v>
      </c>
      <c r="Q330" s="5">
        <f t="shared" si="44"/>
        <v>110</v>
      </c>
      <c r="R330" s="27">
        <v>2</v>
      </c>
      <c r="S330" s="18">
        <f t="shared" si="45"/>
        <v>220</v>
      </c>
      <c r="T330" s="16">
        <f t="shared" si="46"/>
        <v>1.2232660759403579E-4</v>
      </c>
      <c r="U330" s="16"/>
      <c r="V330" s="7"/>
    </row>
    <row r="331" spans="11:22" x14ac:dyDescent="0.3">
      <c r="K331" s="27" t="s">
        <v>40</v>
      </c>
      <c r="L331" s="27" t="s">
        <v>10</v>
      </c>
      <c r="M331" s="27" t="s">
        <v>11</v>
      </c>
      <c r="N331" s="22">
        <f t="shared" si="41"/>
        <v>1</v>
      </c>
      <c r="O331" s="5">
        <f t="shared" si="42"/>
        <v>11</v>
      </c>
      <c r="P331" s="21">
        <f t="shared" si="43"/>
        <v>10</v>
      </c>
      <c r="Q331" s="5">
        <f t="shared" si="44"/>
        <v>110</v>
      </c>
      <c r="R331" s="27">
        <v>2</v>
      </c>
      <c r="S331" s="18">
        <f t="shared" si="45"/>
        <v>220</v>
      </c>
      <c r="T331" s="16">
        <f t="shared" si="46"/>
        <v>1.2232660759403579E-4</v>
      </c>
      <c r="U331" s="16"/>
      <c r="V331" s="7"/>
    </row>
    <row r="332" spans="11:22" x14ac:dyDescent="0.3">
      <c r="K332" s="27" t="s">
        <v>40</v>
      </c>
      <c r="L332" s="27" t="s">
        <v>10</v>
      </c>
      <c r="M332" s="27" t="s">
        <v>14</v>
      </c>
      <c r="N332" s="22">
        <f t="shared" si="41"/>
        <v>1</v>
      </c>
      <c r="O332" s="5">
        <f t="shared" si="42"/>
        <v>11</v>
      </c>
      <c r="P332" s="21">
        <f t="shared" si="43"/>
        <v>57</v>
      </c>
      <c r="Q332" s="5">
        <f t="shared" si="44"/>
        <v>627</v>
      </c>
      <c r="R332" s="27">
        <v>2</v>
      </c>
      <c r="S332" s="18">
        <f t="shared" si="45"/>
        <v>1254</v>
      </c>
      <c r="T332" s="16">
        <f t="shared" si="46"/>
        <v>6.9726166328600405E-4</v>
      </c>
      <c r="U332" s="16"/>
      <c r="V332" s="7"/>
    </row>
    <row r="333" spans="11:22" x14ac:dyDescent="0.3">
      <c r="K333" s="27" t="s">
        <v>40</v>
      </c>
      <c r="L333" s="27" t="s">
        <v>10</v>
      </c>
      <c r="M333" s="27" t="s">
        <v>15</v>
      </c>
      <c r="N333" s="22">
        <f t="shared" si="41"/>
        <v>1</v>
      </c>
      <c r="O333" s="5">
        <f t="shared" si="42"/>
        <v>11</v>
      </c>
      <c r="P333" s="21">
        <f t="shared" si="43"/>
        <v>7</v>
      </c>
      <c r="Q333" s="5">
        <f t="shared" si="44"/>
        <v>77</v>
      </c>
      <c r="R333" s="27">
        <v>2</v>
      </c>
      <c r="S333" s="18">
        <f t="shared" si="45"/>
        <v>154</v>
      </c>
      <c r="T333" s="16">
        <f t="shared" si="46"/>
        <v>8.5628625315825054E-5</v>
      </c>
      <c r="U333" s="16"/>
      <c r="V333" s="7"/>
    </row>
    <row r="334" spans="11:22" x14ac:dyDescent="0.3">
      <c r="K334" s="27" t="s">
        <v>40</v>
      </c>
      <c r="L334" s="27" t="s">
        <v>14</v>
      </c>
      <c r="M334" s="27">
        <v>7</v>
      </c>
      <c r="N334" s="22">
        <f t="shared" si="41"/>
        <v>1</v>
      </c>
      <c r="O334" s="5">
        <f t="shared" si="42"/>
        <v>68</v>
      </c>
      <c r="P334" s="21">
        <f t="shared" si="43"/>
        <v>10</v>
      </c>
      <c r="Q334" s="5">
        <f t="shared" si="44"/>
        <v>680</v>
      </c>
      <c r="R334" s="27">
        <v>2</v>
      </c>
      <c r="S334" s="18">
        <f t="shared" si="45"/>
        <v>1360</v>
      </c>
      <c r="T334" s="16">
        <f t="shared" si="46"/>
        <v>7.5620084694494858E-4</v>
      </c>
      <c r="U334" s="16"/>
      <c r="V334" s="7"/>
    </row>
    <row r="335" spans="11:22" x14ac:dyDescent="0.3">
      <c r="K335" s="27" t="s">
        <v>40</v>
      </c>
      <c r="L335" s="27" t="s">
        <v>14</v>
      </c>
      <c r="M335" s="27" t="s">
        <v>13</v>
      </c>
      <c r="N335" s="22">
        <f t="shared" si="41"/>
        <v>1</v>
      </c>
      <c r="O335" s="5">
        <f t="shared" si="42"/>
        <v>68</v>
      </c>
      <c r="P335" s="21">
        <f t="shared" si="43"/>
        <v>9</v>
      </c>
      <c r="Q335" s="5">
        <f t="shared" si="44"/>
        <v>612</v>
      </c>
      <c r="R335" s="27">
        <v>2</v>
      </c>
      <c r="S335" s="18">
        <f t="shared" si="45"/>
        <v>1224</v>
      </c>
      <c r="T335" s="16">
        <f t="shared" si="46"/>
        <v>6.8058076225045369E-4</v>
      </c>
      <c r="U335" s="16"/>
      <c r="V335" s="7"/>
    </row>
    <row r="336" spans="11:22" x14ac:dyDescent="0.3">
      <c r="K336" s="27" t="s">
        <v>40</v>
      </c>
      <c r="L336" s="27" t="s">
        <v>14</v>
      </c>
      <c r="M336" s="27" t="s">
        <v>12</v>
      </c>
      <c r="N336" s="22">
        <f t="shared" si="41"/>
        <v>1</v>
      </c>
      <c r="O336" s="5">
        <f t="shared" si="42"/>
        <v>68</v>
      </c>
      <c r="P336" s="21">
        <f t="shared" si="43"/>
        <v>10</v>
      </c>
      <c r="Q336" s="5">
        <f t="shared" si="44"/>
        <v>680</v>
      </c>
      <c r="R336" s="27">
        <v>2</v>
      </c>
      <c r="S336" s="18">
        <f t="shared" si="45"/>
        <v>1360</v>
      </c>
      <c r="T336" s="16">
        <f t="shared" si="46"/>
        <v>7.5620084694494858E-4</v>
      </c>
      <c r="U336" s="16"/>
      <c r="V336" s="7"/>
    </row>
    <row r="337" spans="11:22" x14ac:dyDescent="0.3">
      <c r="K337" s="27" t="s">
        <v>40</v>
      </c>
      <c r="L337" s="27" t="s">
        <v>14</v>
      </c>
      <c r="M337" s="27" t="s">
        <v>11</v>
      </c>
      <c r="N337" s="22">
        <f t="shared" si="41"/>
        <v>1</v>
      </c>
      <c r="O337" s="5">
        <f t="shared" si="42"/>
        <v>68</v>
      </c>
      <c r="P337" s="21">
        <f t="shared" si="43"/>
        <v>10</v>
      </c>
      <c r="Q337" s="5">
        <f t="shared" si="44"/>
        <v>680</v>
      </c>
      <c r="R337" s="27">
        <v>2</v>
      </c>
      <c r="S337" s="18">
        <f t="shared" si="45"/>
        <v>1360</v>
      </c>
      <c r="T337" s="16">
        <f t="shared" si="46"/>
        <v>7.5620084694494858E-4</v>
      </c>
      <c r="U337" s="16"/>
      <c r="V337" s="7"/>
    </row>
    <row r="338" spans="11:22" x14ac:dyDescent="0.3">
      <c r="K338" s="27" t="s">
        <v>40</v>
      </c>
      <c r="L338" s="27" t="s">
        <v>14</v>
      </c>
      <c r="M338" s="27" t="s">
        <v>10</v>
      </c>
      <c r="N338" s="22">
        <f t="shared" si="41"/>
        <v>1</v>
      </c>
      <c r="O338" s="5">
        <f t="shared" si="42"/>
        <v>68</v>
      </c>
      <c r="P338" s="21">
        <f t="shared" si="43"/>
        <v>10</v>
      </c>
      <c r="Q338" s="5">
        <f t="shared" si="44"/>
        <v>680</v>
      </c>
      <c r="R338" s="27">
        <v>2</v>
      </c>
      <c r="S338" s="18">
        <f t="shared" si="45"/>
        <v>1360</v>
      </c>
      <c r="T338" s="16">
        <f t="shared" si="46"/>
        <v>7.5620084694494858E-4</v>
      </c>
      <c r="U338" s="16"/>
      <c r="V338" s="7"/>
    </row>
    <row r="339" spans="11:22" x14ac:dyDescent="0.3">
      <c r="K339" s="27" t="s">
        <v>40</v>
      </c>
      <c r="L339" s="27" t="s">
        <v>14</v>
      </c>
      <c r="M339" s="27" t="s">
        <v>14</v>
      </c>
      <c r="N339" s="22">
        <f t="shared" si="41"/>
        <v>1</v>
      </c>
      <c r="O339" s="5">
        <f t="shared" si="42"/>
        <v>68</v>
      </c>
      <c r="P339" s="21">
        <f t="shared" si="43"/>
        <v>57</v>
      </c>
      <c r="Q339" s="5">
        <f t="shared" si="44"/>
        <v>3876</v>
      </c>
      <c r="R339" s="27">
        <v>2</v>
      </c>
      <c r="S339" s="18">
        <f t="shared" si="45"/>
        <v>7752</v>
      </c>
      <c r="T339" s="16">
        <f t="shared" si="46"/>
        <v>4.3103448275862068E-3</v>
      </c>
      <c r="U339" s="16"/>
      <c r="V339" s="7"/>
    </row>
    <row r="340" spans="11:22" x14ac:dyDescent="0.3">
      <c r="K340" s="27" t="s">
        <v>40</v>
      </c>
      <c r="L340" s="27" t="s">
        <v>14</v>
      </c>
      <c r="M340" s="27" t="s">
        <v>15</v>
      </c>
      <c r="N340" s="22">
        <f t="shared" si="41"/>
        <v>1</v>
      </c>
      <c r="O340" s="5">
        <f t="shared" si="42"/>
        <v>68</v>
      </c>
      <c r="P340" s="21">
        <f t="shared" si="43"/>
        <v>7</v>
      </c>
      <c r="Q340" s="5">
        <f t="shared" si="44"/>
        <v>476</v>
      </c>
      <c r="R340" s="27">
        <v>2</v>
      </c>
      <c r="S340" s="18">
        <f t="shared" si="45"/>
        <v>952</v>
      </c>
      <c r="T340" s="16">
        <f t="shared" si="46"/>
        <v>5.2934059286146402E-4</v>
      </c>
      <c r="U340" s="16"/>
      <c r="V340" s="7"/>
    </row>
    <row r="341" spans="11:22" x14ac:dyDescent="0.3">
      <c r="K341" s="27" t="s">
        <v>40</v>
      </c>
      <c r="L341" s="27" t="s">
        <v>15</v>
      </c>
      <c r="M341" s="27">
        <v>7</v>
      </c>
      <c r="N341" s="22">
        <f t="shared" si="41"/>
        <v>1</v>
      </c>
      <c r="O341" s="5">
        <f t="shared" si="42"/>
        <v>9</v>
      </c>
      <c r="P341" s="21">
        <f t="shared" si="43"/>
        <v>10</v>
      </c>
      <c r="Q341" s="5">
        <f t="shared" si="44"/>
        <v>90</v>
      </c>
      <c r="R341" s="27">
        <v>2</v>
      </c>
      <c r="S341" s="18">
        <f t="shared" si="45"/>
        <v>180</v>
      </c>
      <c r="T341" s="16">
        <f t="shared" si="46"/>
        <v>1.0008540621330202E-4</v>
      </c>
      <c r="U341" s="16"/>
      <c r="V341" s="7"/>
    </row>
    <row r="342" spans="11:22" x14ac:dyDescent="0.3">
      <c r="K342" s="27" t="s">
        <v>40</v>
      </c>
      <c r="L342" s="27" t="s">
        <v>15</v>
      </c>
      <c r="M342" s="27" t="s">
        <v>13</v>
      </c>
      <c r="N342" s="22">
        <f t="shared" si="41"/>
        <v>1</v>
      </c>
      <c r="O342" s="5">
        <f t="shared" si="42"/>
        <v>9</v>
      </c>
      <c r="P342" s="21">
        <f t="shared" si="43"/>
        <v>9</v>
      </c>
      <c r="Q342" s="5">
        <f t="shared" si="44"/>
        <v>81</v>
      </c>
      <c r="R342" s="27">
        <v>2</v>
      </c>
      <c r="S342" s="18">
        <f t="shared" si="45"/>
        <v>162</v>
      </c>
      <c r="T342" s="16">
        <f t="shared" si="46"/>
        <v>9.007686559197182E-5</v>
      </c>
      <c r="U342" s="16"/>
      <c r="V342" s="7"/>
    </row>
    <row r="343" spans="11:22" x14ac:dyDescent="0.3">
      <c r="K343" s="27" t="s">
        <v>40</v>
      </c>
      <c r="L343" s="27" t="s">
        <v>15</v>
      </c>
      <c r="M343" s="27" t="s">
        <v>12</v>
      </c>
      <c r="N343" s="22">
        <f t="shared" si="41"/>
        <v>1</v>
      </c>
      <c r="O343" s="5">
        <f t="shared" si="42"/>
        <v>9</v>
      </c>
      <c r="P343" s="21">
        <f t="shared" si="43"/>
        <v>10</v>
      </c>
      <c r="Q343" s="5">
        <f t="shared" si="44"/>
        <v>90</v>
      </c>
      <c r="R343" s="27">
        <v>2</v>
      </c>
      <c r="S343" s="18">
        <f t="shared" si="45"/>
        <v>180</v>
      </c>
      <c r="T343" s="16">
        <f t="shared" si="46"/>
        <v>1.0008540621330202E-4</v>
      </c>
      <c r="U343" s="16"/>
      <c r="V343" s="7"/>
    </row>
    <row r="344" spans="11:22" x14ac:dyDescent="0.3">
      <c r="K344" s="27" t="s">
        <v>40</v>
      </c>
      <c r="L344" s="27" t="s">
        <v>15</v>
      </c>
      <c r="M344" s="27" t="s">
        <v>11</v>
      </c>
      <c r="N344" s="22">
        <f t="shared" si="41"/>
        <v>1</v>
      </c>
      <c r="O344" s="5">
        <f t="shared" si="42"/>
        <v>9</v>
      </c>
      <c r="P344" s="21">
        <f t="shared" si="43"/>
        <v>10</v>
      </c>
      <c r="Q344" s="5">
        <f t="shared" si="44"/>
        <v>90</v>
      </c>
      <c r="R344" s="27">
        <v>2</v>
      </c>
      <c r="S344" s="18">
        <f t="shared" si="45"/>
        <v>180</v>
      </c>
      <c r="T344" s="16">
        <f t="shared" si="46"/>
        <v>1.0008540621330202E-4</v>
      </c>
      <c r="U344" s="16"/>
      <c r="V344" s="7"/>
    </row>
    <row r="345" spans="11:22" x14ac:dyDescent="0.3">
      <c r="K345" s="27" t="s">
        <v>40</v>
      </c>
      <c r="L345" s="27" t="s">
        <v>15</v>
      </c>
      <c r="M345" s="27" t="s">
        <v>10</v>
      </c>
      <c r="N345" s="22">
        <f t="shared" si="41"/>
        <v>1</v>
      </c>
      <c r="O345" s="5">
        <f t="shared" si="42"/>
        <v>9</v>
      </c>
      <c r="P345" s="21">
        <f t="shared" si="43"/>
        <v>10</v>
      </c>
      <c r="Q345" s="5">
        <f t="shared" si="44"/>
        <v>90</v>
      </c>
      <c r="R345" s="27">
        <v>2</v>
      </c>
      <c r="S345" s="18">
        <f t="shared" si="45"/>
        <v>180</v>
      </c>
      <c r="T345" s="16">
        <f t="shared" si="46"/>
        <v>1.0008540621330202E-4</v>
      </c>
      <c r="U345" s="16"/>
      <c r="V345" s="7"/>
    </row>
    <row r="346" spans="11:22" x14ac:dyDescent="0.3">
      <c r="K346" s="27" t="s">
        <v>40</v>
      </c>
      <c r="L346" s="27" t="s">
        <v>15</v>
      </c>
      <c r="M346" s="27" t="s">
        <v>14</v>
      </c>
      <c r="N346" s="22">
        <f t="shared" si="41"/>
        <v>1</v>
      </c>
      <c r="O346" s="5">
        <f t="shared" si="42"/>
        <v>9</v>
      </c>
      <c r="P346" s="21">
        <f t="shared" si="43"/>
        <v>57</v>
      </c>
      <c r="Q346" s="5">
        <f t="shared" si="44"/>
        <v>513</v>
      </c>
      <c r="R346" s="27">
        <v>2</v>
      </c>
      <c r="S346" s="18">
        <f t="shared" si="45"/>
        <v>1026</v>
      </c>
      <c r="T346" s="16">
        <f t="shared" si="46"/>
        <v>5.7048681541582149E-4</v>
      </c>
      <c r="U346" s="16"/>
      <c r="V346" s="7"/>
    </row>
    <row r="347" spans="11:22" x14ac:dyDescent="0.3">
      <c r="K347" s="27" t="s">
        <v>40</v>
      </c>
      <c r="L347" s="27" t="s">
        <v>15</v>
      </c>
      <c r="M347" s="27" t="s">
        <v>15</v>
      </c>
      <c r="N347" s="22">
        <f t="shared" si="41"/>
        <v>1</v>
      </c>
      <c r="O347" s="5">
        <f t="shared" si="42"/>
        <v>9</v>
      </c>
      <c r="P347" s="21">
        <f t="shared" si="43"/>
        <v>7</v>
      </c>
      <c r="Q347" s="5">
        <f t="shared" si="44"/>
        <v>63</v>
      </c>
      <c r="R347" s="27">
        <v>2</v>
      </c>
      <c r="S347" s="18">
        <f t="shared" si="45"/>
        <v>126</v>
      </c>
      <c r="T347" s="16">
        <f t="shared" si="46"/>
        <v>7.0059784349311413E-5</v>
      </c>
      <c r="U347" s="16"/>
      <c r="V347" s="7"/>
    </row>
    <row r="348" spans="11:22" x14ac:dyDescent="0.3">
      <c r="K348" s="27">
        <v>7</v>
      </c>
      <c r="L348" s="27" t="s">
        <v>40</v>
      </c>
      <c r="M348" s="27" t="s">
        <v>13</v>
      </c>
      <c r="N348" s="22">
        <f t="shared" si="41"/>
        <v>10</v>
      </c>
      <c r="O348" s="5">
        <f t="shared" si="42"/>
        <v>1</v>
      </c>
      <c r="P348" s="21">
        <f t="shared" si="43"/>
        <v>9</v>
      </c>
      <c r="Q348" s="5">
        <f t="shared" si="44"/>
        <v>90</v>
      </c>
      <c r="R348" s="27">
        <v>2</v>
      </c>
      <c r="S348" s="18">
        <f t="shared" si="45"/>
        <v>180</v>
      </c>
      <c r="T348" s="16">
        <f t="shared" si="46"/>
        <v>1.0008540621330202E-4</v>
      </c>
      <c r="U348" s="16"/>
      <c r="V348" s="7"/>
    </row>
    <row r="349" spans="11:22" x14ac:dyDescent="0.3">
      <c r="K349" s="27">
        <v>7</v>
      </c>
      <c r="L349" s="27" t="s">
        <v>40</v>
      </c>
      <c r="M349" s="27" t="s">
        <v>12</v>
      </c>
      <c r="N349" s="22">
        <f t="shared" si="41"/>
        <v>10</v>
      </c>
      <c r="O349" s="5">
        <f t="shared" si="42"/>
        <v>1</v>
      </c>
      <c r="P349" s="21">
        <f t="shared" si="43"/>
        <v>10</v>
      </c>
      <c r="Q349" s="5">
        <f t="shared" si="44"/>
        <v>100</v>
      </c>
      <c r="R349" s="27">
        <v>2</v>
      </c>
      <c r="S349" s="18">
        <f t="shared" si="45"/>
        <v>200</v>
      </c>
      <c r="T349" s="16">
        <f t="shared" si="46"/>
        <v>1.1120600690366891E-4</v>
      </c>
      <c r="U349" s="16"/>
      <c r="V349" s="7"/>
    </row>
    <row r="350" spans="11:22" x14ac:dyDescent="0.3">
      <c r="K350" s="27">
        <v>7</v>
      </c>
      <c r="L350" s="27" t="s">
        <v>40</v>
      </c>
      <c r="M350" s="27" t="s">
        <v>11</v>
      </c>
      <c r="N350" s="22">
        <f t="shared" si="41"/>
        <v>10</v>
      </c>
      <c r="O350" s="5">
        <f t="shared" si="42"/>
        <v>1</v>
      </c>
      <c r="P350" s="21">
        <f t="shared" si="43"/>
        <v>10</v>
      </c>
      <c r="Q350" s="5">
        <f t="shared" si="44"/>
        <v>100</v>
      </c>
      <c r="R350" s="27">
        <v>2</v>
      </c>
      <c r="S350" s="18">
        <f t="shared" si="45"/>
        <v>200</v>
      </c>
      <c r="T350" s="16">
        <f t="shared" si="46"/>
        <v>1.1120600690366891E-4</v>
      </c>
      <c r="U350" s="16"/>
      <c r="V350" s="7"/>
    </row>
    <row r="351" spans="11:22" x14ac:dyDescent="0.3">
      <c r="K351" s="27">
        <v>7</v>
      </c>
      <c r="L351" s="27" t="s">
        <v>40</v>
      </c>
      <c r="M351" s="27" t="s">
        <v>10</v>
      </c>
      <c r="N351" s="22">
        <f t="shared" si="41"/>
        <v>10</v>
      </c>
      <c r="O351" s="5">
        <f t="shared" si="42"/>
        <v>1</v>
      </c>
      <c r="P351" s="21">
        <f t="shared" si="43"/>
        <v>10</v>
      </c>
      <c r="Q351" s="5">
        <f t="shared" si="44"/>
        <v>100</v>
      </c>
      <c r="R351" s="27">
        <v>2</v>
      </c>
      <c r="S351" s="18">
        <f t="shared" si="45"/>
        <v>200</v>
      </c>
      <c r="T351" s="16">
        <f t="shared" si="46"/>
        <v>1.1120600690366891E-4</v>
      </c>
      <c r="U351" s="16"/>
      <c r="V351" s="7"/>
    </row>
    <row r="352" spans="11:22" x14ac:dyDescent="0.3">
      <c r="K352" s="27">
        <v>7</v>
      </c>
      <c r="L352" s="27" t="s">
        <v>40</v>
      </c>
      <c r="M352" s="27" t="s">
        <v>14</v>
      </c>
      <c r="N352" s="22">
        <f t="shared" si="41"/>
        <v>10</v>
      </c>
      <c r="O352" s="5">
        <f t="shared" si="42"/>
        <v>1</v>
      </c>
      <c r="P352" s="21">
        <f t="shared" si="43"/>
        <v>57</v>
      </c>
      <c r="Q352" s="5">
        <f t="shared" si="44"/>
        <v>570</v>
      </c>
      <c r="R352" s="27">
        <v>2</v>
      </c>
      <c r="S352" s="18">
        <f t="shared" si="45"/>
        <v>1140</v>
      </c>
      <c r="T352" s="16">
        <f t="shared" si="46"/>
        <v>6.3387423935091277E-4</v>
      </c>
      <c r="U352" s="16"/>
      <c r="V352" s="7"/>
    </row>
    <row r="353" spans="11:22" x14ac:dyDescent="0.3">
      <c r="K353" s="27">
        <v>7</v>
      </c>
      <c r="L353" s="27" t="s">
        <v>40</v>
      </c>
      <c r="M353" s="27" t="s">
        <v>15</v>
      </c>
      <c r="N353" s="22">
        <f t="shared" si="41"/>
        <v>10</v>
      </c>
      <c r="O353" s="5">
        <f t="shared" si="42"/>
        <v>1</v>
      </c>
      <c r="P353" s="21">
        <f t="shared" si="43"/>
        <v>7</v>
      </c>
      <c r="Q353" s="5">
        <f t="shared" si="44"/>
        <v>70</v>
      </c>
      <c r="R353" s="27">
        <v>2</v>
      </c>
      <c r="S353" s="18">
        <f t="shared" si="45"/>
        <v>140</v>
      </c>
      <c r="T353" s="16">
        <f t="shared" si="46"/>
        <v>7.7844204832568233E-5</v>
      </c>
      <c r="U353" s="16"/>
      <c r="V353" s="7"/>
    </row>
    <row r="354" spans="11:22" x14ac:dyDescent="0.3">
      <c r="K354" s="27">
        <v>7</v>
      </c>
      <c r="L354" s="27" t="s">
        <v>13</v>
      </c>
      <c r="M354" s="27" t="s">
        <v>40</v>
      </c>
      <c r="N354" s="22">
        <f t="shared" si="41"/>
        <v>10</v>
      </c>
      <c r="O354" s="5">
        <f t="shared" si="42"/>
        <v>11</v>
      </c>
      <c r="P354" s="21">
        <f t="shared" si="43"/>
        <v>1</v>
      </c>
      <c r="Q354" s="5">
        <f t="shared" si="44"/>
        <v>110</v>
      </c>
      <c r="R354" s="27">
        <v>2</v>
      </c>
      <c r="S354" s="18">
        <f t="shared" si="45"/>
        <v>220</v>
      </c>
      <c r="T354" s="16">
        <f t="shared" si="46"/>
        <v>1.2232660759403579E-4</v>
      </c>
      <c r="U354" s="16"/>
      <c r="V354" s="7"/>
    </row>
    <row r="355" spans="11:22" x14ac:dyDescent="0.3">
      <c r="K355" s="27">
        <v>7</v>
      </c>
      <c r="L355" s="27" t="s">
        <v>12</v>
      </c>
      <c r="M355" s="27" t="s">
        <v>40</v>
      </c>
      <c r="N355" s="22">
        <f t="shared" si="41"/>
        <v>10</v>
      </c>
      <c r="O355" s="5">
        <f t="shared" si="42"/>
        <v>11</v>
      </c>
      <c r="P355" s="21">
        <f t="shared" si="43"/>
        <v>1</v>
      </c>
      <c r="Q355" s="5">
        <f t="shared" si="44"/>
        <v>110</v>
      </c>
      <c r="R355" s="27">
        <v>2</v>
      </c>
      <c r="S355" s="18">
        <f t="shared" si="45"/>
        <v>220</v>
      </c>
      <c r="T355" s="16">
        <f t="shared" si="46"/>
        <v>1.2232660759403579E-4</v>
      </c>
      <c r="U355" s="16"/>
      <c r="V355" s="7"/>
    </row>
    <row r="356" spans="11:22" x14ac:dyDescent="0.3">
      <c r="K356" s="27">
        <v>7</v>
      </c>
      <c r="L356" s="27" t="s">
        <v>11</v>
      </c>
      <c r="M356" s="27" t="s">
        <v>40</v>
      </c>
      <c r="N356" s="22">
        <f t="shared" si="41"/>
        <v>10</v>
      </c>
      <c r="O356" s="5">
        <f t="shared" si="42"/>
        <v>11</v>
      </c>
      <c r="P356" s="21">
        <f t="shared" si="43"/>
        <v>1</v>
      </c>
      <c r="Q356" s="5">
        <f t="shared" si="44"/>
        <v>110</v>
      </c>
      <c r="R356" s="27">
        <v>2</v>
      </c>
      <c r="S356" s="18">
        <f t="shared" si="45"/>
        <v>220</v>
      </c>
      <c r="T356" s="16">
        <f t="shared" si="46"/>
        <v>1.2232660759403579E-4</v>
      </c>
      <c r="U356" s="16"/>
      <c r="V356" s="7"/>
    </row>
    <row r="357" spans="11:22" x14ac:dyDescent="0.3">
      <c r="K357" s="27">
        <v>7</v>
      </c>
      <c r="L357" s="27" t="s">
        <v>10</v>
      </c>
      <c r="M357" s="27" t="s">
        <v>40</v>
      </c>
      <c r="N357" s="22">
        <f t="shared" si="41"/>
        <v>10</v>
      </c>
      <c r="O357" s="5">
        <f t="shared" si="42"/>
        <v>11</v>
      </c>
      <c r="P357" s="21">
        <f t="shared" si="43"/>
        <v>1</v>
      </c>
      <c r="Q357" s="5">
        <f t="shared" si="44"/>
        <v>110</v>
      </c>
      <c r="R357" s="27">
        <v>2</v>
      </c>
      <c r="S357" s="18">
        <f t="shared" si="45"/>
        <v>220</v>
      </c>
      <c r="T357" s="16">
        <f t="shared" si="46"/>
        <v>1.2232660759403579E-4</v>
      </c>
      <c r="U357" s="16"/>
      <c r="V357" s="7"/>
    </row>
    <row r="358" spans="11:22" x14ac:dyDescent="0.3">
      <c r="K358" s="27">
        <v>7</v>
      </c>
      <c r="L358" s="27" t="s">
        <v>14</v>
      </c>
      <c r="M358" s="27" t="s">
        <v>40</v>
      </c>
      <c r="N358" s="22">
        <f t="shared" si="41"/>
        <v>10</v>
      </c>
      <c r="O358" s="5">
        <f t="shared" si="42"/>
        <v>68</v>
      </c>
      <c r="P358" s="21">
        <f t="shared" si="43"/>
        <v>1</v>
      </c>
      <c r="Q358" s="5">
        <f t="shared" si="44"/>
        <v>680</v>
      </c>
      <c r="R358" s="27">
        <v>2</v>
      </c>
      <c r="S358" s="18">
        <f t="shared" si="45"/>
        <v>1360</v>
      </c>
      <c r="T358" s="16">
        <f t="shared" si="46"/>
        <v>7.5620084694494858E-4</v>
      </c>
      <c r="U358" s="16"/>
      <c r="V358" s="7"/>
    </row>
    <row r="359" spans="11:22" x14ac:dyDescent="0.3">
      <c r="K359" s="27">
        <v>7</v>
      </c>
      <c r="L359" s="27" t="s">
        <v>15</v>
      </c>
      <c r="M359" s="27" t="s">
        <v>40</v>
      </c>
      <c r="N359" s="22">
        <f t="shared" si="41"/>
        <v>10</v>
      </c>
      <c r="O359" s="5">
        <f t="shared" si="42"/>
        <v>9</v>
      </c>
      <c r="P359" s="21">
        <f t="shared" si="43"/>
        <v>1</v>
      </c>
      <c r="Q359" s="5">
        <f t="shared" si="44"/>
        <v>90</v>
      </c>
      <c r="R359" s="27">
        <v>2</v>
      </c>
      <c r="S359" s="18">
        <f t="shared" si="45"/>
        <v>180</v>
      </c>
      <c r="T359" s="16">
        <f t="shared" si="46"/>
        <v>1.0008540621330202E-4</v>
      </c>
      <c r="U359" s="16"/>
      <c r="V359" s="7"/>
    </row>
    <row r="360" spans="11:22" x14ac:dyDescent="0.3">
      <c r="K360" s="27" t="s">
        <v>13</v>
      </c>
      <c r="L360" s="27" t="s">
        <v>40</v>
      </c>
      <c r="M360" s="27">
        <v>7</v>
      </c>
      <c r="N360" s="22">
        <f t="shared" si="41"/>
        <v>10</v>
      </c>
      <c r="O360" s="5">
        <f t="shared" si="42"/>
        <v>1</v>
      </c>
      <c r="P360" s="21">
        <f t="shared" si="43"/>
        <v>10</v>
      </c>
      <c r="Q360" s="5">
        <f t="shared" si="44"/>
        <v>100</v>
      </c>
      <c r="R360" s="27">
        <v>2</v>
      </c>
      <c r="S360" s="18">
        <f t="shared" si="45"/>
        <v>200</v>
      </c>
      <c r="T360" s="16">
        <f t="shared" si="46"/>
        <v>1.1120600690366891E-4</v>
      </c>
      <c r="U360" s="16"/>
      <c r="V360" s="7"/>
    </row>
    <row r="361" spans="11:22" x14ac:dyDescent="0.3">
      <c r="K361" s="27" t="s">
        <v>13</v>
      </c>
      <c r="L361" s="27" t="s">
        <v>40</v>
      </c>
      <c r="M361" s="27" t="s">
        <v>12</v>
      </c>
      <c r="N361" s="22">
        <f t="shared" ref="N361:N424" si="47" xml:space="preserve"> SUMIF($F$3:$F$13,K361, $G$3:$G$13)</f>
        <v>10</v>
      </c>
      <c r="O361" s="5">
        <f t="shared" ref="O361:O424" si="48" xml:space="preserve"> SUMIF($F$3:$F$13,L361, $H$3:$H$13)</f>
        <v>1</v>
      </c>
      <c r="P361" s="21">
        <f t="shared" ref="P361:P424" si="49" xml:space="preserve"> SUMIF($F$3:$F$13,M361, $I$3:$I$13)</f>
        <v>10</v>
      </c>
      <c r="Q361" s="5">
        <f t="shared" ref="Q361:Q424" si="50">PRODUCT(N361:P361)</f>
        <v>100</v>
      </c>
      <c r="R361" s="27">
        <v>2</v>
      </c>
      <c r="S361" s="18">
        <f t="shared" si="45"/>
        <v>200</v>
      </c>
      <c r="T361" s="16">
        <f t="shared" si="46"/>
        <v>1.1120600690366891E-4</v>
      </c>
      <c r="U361" s="16"/>
      <c r="V361" s="7"/>
    </row>
    <row r="362" spans="11:22" x14ac:dyDescent="0.3">
      <c r="K362" s="27" t="s">
        <v>13</v>
      </c>
      <c r="L362" s="27" t="s">
        <v>40</v>
      </c>
      <c r="M362" s="27" t="s">
        <v>11</v>
      </c>
      <c r="N362" s="22">
        <f t="shared" si="47"/>
        <v>10</v>
      </c>
      <c r="O362" s="5">
        <f t="shared" si="48"/>
        <v>1</v>
      </c>
      <c r="P362" s="21">
        <f t="shared" si="49"/>
        <v>10</v>
      </c>
      <c r="Q362" s="5">
        <f t="shared" si="50"/>
        <v>100</v>
      </c>
      <c r="R362" s="27">
        <v>2</v>
      </c>
      <c r="S362" s="18">
        <f t="shared" si="45"/>
        <v>200</v>
      </c>
      <c r="T362" s="16">
        <f t="shared" si="46"/>
        <v>1.1120600690366891E-4</v>
      </c>
      <c r="U362" s="16"/>
      <c r="V362" s="7"/>
    </row>
    <row r="363" spans="11:22" x14ac:dyDescent="0.3">
      <c r="K363" s="27" t="s">
        <v>13</v>
      </c>
      <c r="L363" s="27" t="s">
        <v>40</v>
      </c>
      <c r="M363" s="27" t="s">
        <v>10</v>
      </c>
      <c r="N363" s="22">
        <f t="shared" si="47"/>
        <v>10</v>
      </c>
      <c r="O363" s="5">
        <f t="shared" si="48"/>
        <v>1</v>
      </c>
      <c r="P363" s="21">
        <f t="shared" si="49"/>
        <v>10</v>
      </c>
      <c r="Q363" s="5">
        <f t="shared" si="50"/>
        <v>100</v>
      </c>
      <c r="R363" s="27">
        <v>2</v>
      </c>
      <c r="S363" s="18">
        <f t="shared" si="45"/>
        <v>200</v>
      </c>
      <c r="T363" s="16">
        <f t="shared" si="46"/>
        <v>1.1120600690366891E-4</v>
      </c>
      <c r="U363" s="16"/>
      <c r="V363" s="7"/>
    </row>
    <row r="364" spans="11:22" x14ac:dyDescent="0.3">
      <c r="K364" s="27" t="s">
        <v>13</v>
      </c>
      <c r="L364" s="27" t="s">
        <v>40</v>
      </c>
      <c r="M364" s="27" t="s">
        <v>14</v>
      </c>
      <c r="N364" s="22">
        <f t="shared" si="47"/>
        <v>10</v>
      </c>
      <c r="O364" s="5">
        <f t="shared" si="48"/>
        <v>1</v>
      </c>
      <c r="P364" s="21">
        <f t="shared" si="49"/>
        <v>57</v>
      </c>
      <c r="Q364" s="5">
        <f t="shared" si="50"/>
        <v>570</v>
      </c>
      <c r="R364" s="27">
        <v>2</v>
      </c>
      <c r="S364" s="18">
        <f t="shared" si="45"/>
        <v>1140</v>
      </c>
      <c r="T364" s="16">
        <f t="shared" si="46"/>
        <v>6.3387423935091277E-4</v>
      </c>
      <c r="U364" s="16"/>
      <c r="V364" s="7"/>
    </row>
    <row r="365" spans="11:22" x14ac:dyDescent="0.3">
      <c r="K365" s="27" t="s">
        <v>13</v>
      </c>
      <c r="L365" s="27" t="s">
        <v>40</v>
      </c>
      <c r="M365" s="27" t="s">
        <v>15</v>
      </c>
      <c r="N365" s="22">
        <f t="shared" si="47"/>
        <v>10</v>
      </c>
      <c r="O365" s="5">
        <f t="shared" si="48"/>
        <v>1</v>
      </c>
      <c r="P365" s="21">
        <f t="shared" si="49"/>
        <v>7</v>
      </c>
      <c r="Q365" s="5">
        <f t="shared" si="50"/>
        <v>70</v>
      </c>
      <c r="R365" s="27">
        <v>2</v>
      </c>
      <c r="S365" s="18">
        <f t="shared" si="45"/>
        <v>140</v>
      </c>
      <c r="T365" s="16">
        <f t="shared" si="46"/>
        <v>7.7844204832568233E-5</v>
      </c>
      <c r="U365" s="16"/>
      <c r="V365" s="7"/>
    </row>
    <row r="366" spans="11:22" x14ac:dyDescent="0.3">
      <c r="K366" s="27" t="s">
        <v>13</v>
      </c>
      <c r="L366" s="27">
        <v>7</v>
      </c>
      <c r="M366" s="27" t="s">
        <v>40</v>
      </c>
      <c r="N366" s="22">
        <f t="shared" si="47"/>
        <v>10</v>
      </c>
      <c r="O366" s="5">
        <f t="shared" si="48"/>
        <v>11</v>
      </c>
      <c r="P366" s="21">
        <f t="shared" si="49"/>
        <v>1</v>
      </c>
      <c r="Q366" s="5">
        <f t="shared" si="50"/>
        <v>110</v>
      </c>
      <c r="R366" s="27">
        <v>2</v>
      </c>
      <c r="S366" s="18">
        <f t="shared" si="45"/>
        <v>220</v>
      </c>
      <c r="T366" s="16">
        <f t="shared" si="46"/>
        <v>1.2232660759403579E-4</v>
      </c>
      <c r="U366" s="16"/>
      <c r="V366" s="7"/>
    </row>
    <row r="367" spans="11:22" x14ac:dyDescent="0.3">
      <c r="K367" s="27" t="s">
        <v>13</v>
      </c>
      <c r="L367" s="27" t="s">
        <v>12</v>
      </c>
      <c r="M367" s="27" t="s">
        <v>40</v>
      </c>
      <c r="N367" s="22">
        <f t="shared" si="47"/>
        <v>10</v>
      </c>
      <c r="O367" s="5">
        <f t="shared" si="48"/>
        <v>11</v>
      </c>
      <c r="P367" s="21">
        <f t="shared" si="49"/>
        <v>1</v>
      </c>
      <c r="Q367" s="5">
        <f t="shared" si="50"/>
        <v>110</v>
      </c>
      <c r="R367" s="27">
        <v>2</v>
      </c>
      <c r="S367" s="18">
        <f t="shared" si="45"/>
        <v>220</v>
      </c>
      <c r="T367" s="16">
        <f t="shared" si="46"/>
        <v>1.2232660759403579E-4</v>
      </c>
      <c r="U367" s="16"/>
      <c r="V367" s="7"/>
    </row>
    <row r="368" spans="11:22" x14ac:dyDescent="0.3">
      <c r="K368" s="27" t="s">
        <v>13</v>
      </c>
      <c r="L368" s="27" t="s">
        <v>11</v>
      </c>
      <c r="M368" s="27" t="s">
        <v>40</v>
      </c>
      <c r="N368" s="22">
        <f t="shared" si="47"/>
        <v>10</v>
      </c>
      <c r="O368" s="5">
        <f t="shared" si="48"/>
        <v>11</v>
      </c>
      <c r="P368" s="21">
        <f t="shared" si="49"/>
        <v>1</v>
      </c>
      <c r="Q368" s="5">
        <f t="shared" si="50"/>
        <v>110</v>
      </c>
      <c r="R368" s="27">
        <v>2</v>
      </c>
      <c r="S368" s="18">
        <f t="shared" si="45"/>
        <v>220</v>
      </c>
      <c r="T368" s="16">
        <f t="shared" si="46"/>
        <v>1.2232660759403579E-4</v>
      </c>
      <c r="U368" s="16"/>
      <c r="V368" s="7"/>
    </row>
    <row r="369" spans="11:22" x14ac:dyDescent="0.3">
      <c r="K369" s="27" t="s">
        <v>13</v>
      </c>
      <c r="L369" s="27" t="s">
        <v>10</v>
      </c>
      <c r="M369" s="27" t="s">
        <v>40</v>
      </c>
      <c r="N369" s="22">
        <f t="shared" si="47"/>
        <v>10</v>
      </c>
      <c r="O369" s="5">
        <f t="shared" si="48"/>
        <v>11</v>
      </c>
      <c r="P369" s="21">
        <f t="shared" si="49"/>
        <v>1</v>
      </c>
      <c r="Q369" s="5">
        <f t="shared" si="50"/>
        <v>110</v>
      </c>
      <c r="R369" s="27">
        <v>2</v>
      </c>
      <c r="S369" s="18">
        <f t="shared" si="45"/>
        <v>220</v>
      </c>
      <c r="T369" s="16">
        <f t="shared" si="46"/>
        <v>1.2232660759403579E-4</v>
      </c>
      <c r="U369" s="16"/>
      <c r="V369" s="7"/>
    </row>
    <row r="370" spans="11:22" x14ac:dyDescent="0.3">
      <c r="K370" s="27" t="s">
        <v>13</v>
      </c>
      <c r="L370" s="27" t="s">
        <v>14</v>
      </c>
      <c r="M370" s="27" t="s">
        <v>40</v>
      </c>
      <c r="N370" s="22">
        <f t="shared" si="47"/>
        <v>10</v>
      </c>
      <c r="O370" s="5">
        <f t="shared" si="48"/>
        <v>68</v>
      </c>
      <c r="P370" s="21">
        <f t="shared" si="49"/>
        <v>1</v>
      </c>
      <c r="Q370" s="5">
        <f t="shared" si="50"/>
        <v>680</v>
      </c>
      <c r="R370" s="27">
        <v>2</v>
      </c>
      <c r="S370" s="18">
        <f t="shared" si="45"/>
        <v>1360</v>
      </c>
      <c r="T370" s="16">
        <f t="shared" si="46"/>
        <v>7.5620084694494858E-4</v>
      </c>
      <c r="U370" s="16"/>
      <c r="V370" s="7"/>
    </row>
    <row r="371" spans="11:22" x14ac:dyDescent="0.3">
      <c r="K371" s="27" t="s">
        <v>13</v>
      </c>
      <c r="L371" s="27" t="s">
        <v>15</v>
      </c>
      <c r="M371" s="27" t="s">
        <v>40</v>
      </c>
      <c r="N371" s="22">
        <f t="shared" si="47"/>
        <v>10</v>
      </c>
      <c r="O371" s="5">
        <f t="shared" si="48"/>
        <v>9</v>
      </c>
      <c r="P371" s="21">
        <f t="shared" si="49"/>
        <v>1</v>
      </c>
      <c r="Q371" s="5">
        <f t="shared" si="50"/>
        <v>90</v>
      </c>
      <c r="R371" s="27">
        <v>2</v>
      </c>
      <c r="S371" s="18">
        <f t="shared" si="45"/>
        <v>180</v>
      </c>
      <c r="T371" s="16">
        <f t="shared" si="46"/>
        <v>1.0008540621330202E-4</v>
      </c>
      <c r="U371" s="16"/>
      <c r="V371" s="7"/>
    </row>
    <row r="372" spans="11:22" x14ac:dyDescent="0.3">
      <c r="K372" s="27" t="s">
        <v>12</v>
      </c>
      <c r="L372" s="27" t="s">
        <v>40</v>
      </c>
      <c r="M372" s="27">
        <v>7</v>
      </c>
      <c r="N372" s="22">
        <f t="shared" si="47"/>
        <v>10</v>
      </c>
      <c r="O372" s="5">
        <f t="shared" si="48"/>
        <v>1</v>
      </c>
      <c r="P372" s="21">
        <f t="shared" si="49"/>
        <v>10</v>
      </c>
      <c r="Q372" s="5">
        <f t="shared" si="50"/>
        <v>100</v>
      </c>
      <c r="R372" s="27">
        <v>2</v>
      </c>
      <c r="S372" s="18">
        <f t="shared" si="45"/>
        <v>200</v>
      </c>
      <c r="T372" s="16">
        <f t="shared" si="46"/>
        <v>1.1120600690366891E-4</v>
      </c>
      <c r="U372" s="16"/>
      <c r="V372" s="7"/>
    </row>
    <row r="373" spans="11:22" x14ac:dyDescent="0.3">
      <c r="K373" s="27" t="s">
        <v>12</v>
      </c>
      <c r="L373" s="27" t="s">
        <v>40</v>
      </c>
      <c r="M373" s="27" t="s">
        <v>13</v>
      </c>
      <c r="N373" s="22">
        <f t="shared" si="47"/>
        <v>10</v>
      </c>
      <c r="O373" s="5">
        <f t="shared" si="48"/>
        <v>1</v>
      </c>
      <c r="P373" s="21">
        <f t="shared" si="49"/>
        <v>9</v>
      </c>
      <c r="Q373" s="5">
        <f t="shared" si="50"/>
        <v>90</v>
      </c>
      <c r="R373" s="27">
        <v>2</v>
      </c>
      <c r="S373" s="18">
        <f t="shared" si="45"/>
        <v>180</v>
      </c>
      <c r="T373" s="16">
        <f t="shared" si="46"/>
        <v>1.0008540621330202E-4</v>
      </c>
      <c r="U373" s="16"/>
      <c r="V373" s="7"/>
    </row>
    <row r="374" spans="11:22" x14ac:dyDescent="0.3">
      <c r="K374" s="27" t="s">
        <v>12</v>
      </c>
      <c r="L374" s="27" t="s">
        <v>40</v>
      </c>
      <c r="M374" s="27" t="s">
        <v>11</v>
      </c>
      <c r="N374" s="22">
        <f t="shared" si="47"/>
        <v>10</v>
      </c>
      <c r="O374" s="5">
        <f t="shared" si="48"/>
        <v>1</v>
      </c>
      <c r="P374" s="21">
        <f t="shared" si="49"/>
        <v>10</v>
      </c>
      <c r="Q374" s="5">
        <f t="shared" si="50"/>
        <v>100</v>
      </c>
      <c r="R374" s="27">
        <v>2</v>
      </c>
      <c r="S374" s="18">
        <f t="shared" si="45"/>
        <v>200</v>
      </c>
      <c r="T374" s="16">
        <f t="shared" si="46"/>
        <v>1.1120600690366891E-4</v>
      </c>
      <c r="U374" s="16"/>
      <c r="V374" s="7"/>
    </row>
    <row r="375" spans="11:22" x14ac:dyDescent="0.3">
      <c r="K375" s="27" t="s">
        <v>12</v>
      </c>
      <c r="L375" s="27" t="s">
        <v>40</v>
      </c>
      <c r="M375" s="27" t="s">
        <v>10</v>
      </c>
      <c r="N375" s="22">
        <f t="shared" si="47"/>
        <v>10</v>
      </c>
      <c r="O375" s="5">
        <f t="shared" si="48"/>
        <v>1</v>
      </c>
      <c r="P375" s="21">
        <f t="shared" si="49"/>
        <v>10</v>
      </c>
      <c r="Q375" s="5">
        <f t="shared" si="50"/>
        <v>100</v>
      </c>
      <c r="R375" s="27">
        <v>2</v>
      </c>
      <c r="S375" s="18">
        <f t="shared" si="45"/>
        <v>200</v>
      </c>
      <c r="T375" s="16">
        <f t="shared" si="46"/>
        <v>1.1120600690366891E-4</v>
      </c>
      <c r="U375" s="16"/>
      <c r="V375" s="7"/>
    </row>
    <row r="376" spans="11:22" x14ac:dyDescent="0.3">
      <c r="K376" s="27" t="s">
        <v>12</v>
      </c>
      <c r="L376" s="27" t="s">
        <v>40</v>
      </c>
      <c r="M376" s="27" t="s">
        <v>14</v>
      </c>
      <c r="N376" s="22">
        <f t="shared" si="47"/>
        <v>10</v>
      </c>
      <c r="O376" s="5">
        <f t="shared" si="48"/>
        <v>1</v>
      </c>
      <c r="P376" s="21">
        <f t="shared" si="49"/>
        <v>57</v>
      </c>
      <c r="Q376" s="5">
        <f t="shared" si="50"/>
        <v>570</v>
      </c>
      <c r="R376" s="27">
        <v>2</v>
      </c>
      <c r="S376" s="18">
        <f t="shared" si="45"/>
        <v>1140</v>
      </c>
      <c r="T376" s="16">
        <f t="shared" si="46"/>
        <v>6.3387423935091277E-4</v>
      </c>
      <c r="U376" s="16"/>
      <c r="V376" s="7"/>
    </row>
    <row r="377" spans="11:22" x14ac:dyDescent="0.3">
      <c r="K377" s="27" t="s">
        <v>12</v>
      </c>
      <c r="L377" s="27" t="s">
        <v>40</v>
      </c>
      <c r="M377" s="27" t="s">
        <v>15</v>
      </c>
      <c r="N377" s="22">
        <f t="shared" si="47"/>
        <v>10</v>
      </c>
      <c r="O377" s="5">
        <f t="shared" si="48"/>
        <v>1</v>
      </c>
      <c r="P377" s="21">
        <f t="shared" si="49"/>
        <v>7</v>
      </c>
      <c r="Q377" s="5">
        <f t="shared" si="50"/>
        <v>70</v>
      </c>
      <c r="R377" s="27">
        <v>2</v>
      </c>
      <c r="S377" s="18">
        <f t="shared" si="45"/>
        <v>140</v>
      </c>
      <c r="T377" s="16">
        <f t="shared" si="46"/>
        <v>7.7844204832568233E-5</v>
      </c>
      <c r="U377" s="16"/>
      <c r="V377" s="7"/>
    </row>
    <row r="378" spans="11:22" x14ac:dyDescent="0.3">
      <c r="K378" s="27" t="s">
        <v>12</v>
      </c>
      <c r="L378" s="27">
        <v>7</v>
      </c>
      <c r="M378" s="27" t="s">
        <v>40</v>
      </c>
      <c r="N378" s="22">
        <f t="shared" si="47"/>
        <v>10</v>
      </c>
      <c r="O378" s="5">
        <f t="shared" si="48"/>
        <v>11</v>
      </c>
      <c r="P378" s="21">
        <f t="shared" si="49"/>
        <v>1</v>
      </c>
      <c r="Q378" s="5">
        <f t="shared" si="50"/>
        <v>110</v>
      </c>
      <c r="R378" s="27">
        <v>2</v>
      </c>
      <c r="S378" s="18">
        <f t="shared" si="45"/>
        <v>220</v>
      </c>
      <c r="T378" s="16">
        <f t="shared" si="46"/>
        <v>1.2232660759403579E-4</v>
      </c>
      <c r="U378" s="16"/>
      <c r="V378" s="7"/>
    </row>
    <row r="379" spans="11:22" x14ac:dyDescent="0.3">
      <c r="K379" s="27" t="s">
        <v>12</v>
      </c>
      <c r="L379" s="27" t="s">
        <v>13</v>
      </c>
      <c r="M379" s="27" t="s">
        <v>40</v>
      </c>
      <c r="N379" s="22">
        <f t="shared" si="47"/>
        <v>10</v>
      </c>
      <c r="O379" s="5">
        <f t="shared" si="48"/>
        <v>11</v>
      </c>
      <c r="P379" s="21">
        <f t="shared" si="49"/>
        <v>1</v>
      </c>
      <c r="Q379" s="5">
        <f t="shared" si="50"/>
        <v>110</v>
      </c>
      <c r="R379" s="27">
        <v>2</v>
      </c>
      <c r="S379" s="18">
        <f t="shared" si="45"/>
        <v>220</v>
      </c>
      <c r="T379" s="16">
        <f t="shared" si="46"/>
        <v>1.2232660759403579E-4</v>
      </c>
      <c r="U379" s="16"/>
      <c r="V379" s="7"/>
    </row>
    <row r="380" spans="11:22" x14ac:dyDescent="0.3">
      <c r="K380" s="27" t="s">
        <v>12</v>
      </c>
      <c r="L380" s="27" t="s">
        <v>11</v>
      </c>
      <c r="M380" s="27" t="s">
        <v>40</v>
      </c>
      <c r="N380" s="22">
        <f t="shared" si="47"/>
        <v>10</v>
      </c>
      <c r="O380" s="5">
        <f t="shared" si="48"/>
        <v>11</v>
      </c>
      <c r="P380" s="21">
        <f t="shared" si="49"/>
        <v>1</v>
      </c>
      <c r="Q380" s="5">
        <f t="shared" si="50"/>
        <v>110</v>
      </c>
      <c r="R380" s="27">
        <v>2</v>
      </c>
      <c r="S380" s="18">
        <f t="shared" si="45"/>
        <v>220</v>
      </c>
      <c r="T380" s="16">
        <f t="shared" si="46"/>
        <v>1.2232660759403579E-4</v>
      </c>
      <c r="U380" s="16"/>
      <c r="V380" s="7"/>
    </row>
    <row r="381" spans="11:22" x14ac:dyDescent="0.3">
      <c r="K381" s="27" t="s">
        <v>12</v>
      </c>
      <c r="L381" s="27" t="s">
        <v>10</v>
      </c>
      <c r="M381" s="27" t="s">
        <v>40</v>
      </c>
      <c r="N381" s="22">
        <f t="shared" si="47"/>
        <v>10</v>
      </c>
      <c r="O381" s="5">
        <f t="shared" si="48"/>
        <v>11</v>
      </c>
      <c r="P381" s="21">
        <f t="shared" si="49"/>
        <v>1</v>
      </c>
      <c r="Q381" s="5">
        <f t="shared" si="50"/>
        <v>110</v>
      </c>
      <c r="R381" s="27">
        <v>2</v>
      </c>
      <c r="S381" s="18">
        <f t="shared" si="45"/>
        <v>220</v>
      </c>
      <c r="T381" s="16">
        <f t="shared" si="46"/>
        <v>1.2232660759403579E-4</v>
      </c>
      <c r="U381" s="16"/>
      <c r="V381" s="7"/>
    </row>
    <row r="382" spans="11:22" x14ac:dyDescent="0.3">
      <c r="K382" s="27" t="s">
        <v>12</v>
      </c>
      <c r="L382" s="27" t="s">
        <v>14</v>
      </c>
      <c r="M382" s="27" t="s">
        <v>40</v>
      </c>
      <c r="N382" s="22">
        <f t="shared" si="47"/>
        <v>10</v>
      </c>
      <c r="O382" s="5">
        <f t="shared" si="48"/>
        <v>68</v>
      </c>
      <c r="P382" s="21">
        <f t="shared" si="49"/>
        <v>1</v>
      </c>
      <c r="Q382" s="5">
        <f t="shared" si="50"/>
        <v>680</v>
      </c>
      <c r="R382" s="27">
        <v>2</v>
      </c>
      <c r="S382" s="18">
        <f t="shared" si="45"/>
        <v>1360</v>
      </c>
      <c r="T382" s="16">
        <f t="shared" si="46"/>
        <v>7.5620084694494858E-4</v>
      </c>
      <c r="U382" s="16"/>
      <c r="V382" s="7"/>
    </row>
    <row r="383" spans="11:22" x14ac:dyDescent="0.3">
      <c r="K383" s="27" t="s">
        <v>12</v>
      </c>
      <c r="L383" s="27" t="s">
        <v>15</v>
      </c>
      <c r="M383" s="27" t="s">
        <v>40</v>
      </c>
      <c r="N383" s="22">
        <f t="shared" si="47"/>
        <v>10</v>
      </c>
      <c r="O383" s="5">
        <f t="shared" si="48"/>
        <v>9</v>
      </c>
      <c r="P383" s="21">
        <f t="shared" si="49"/>
        <v>1</v>
      </c>
      <c r="Q383" s="5">
        <f t="shared" si="50"/>
        <v>90</v>
      </c>
      <c r="R383" s="27">
        <v>2</v>
      </c>
      <c r="S383" s="18">
        <f t="shared" si="45"/>
        <v>180</v>
      </c>
      <c r="T383" s="16">
        <f t="shared" si="46"/>
        <v>1.0008540621330202E-4</v>
      </c>
      <c r="U383" s="16"/>
      <c r="V383" s="7"/>
    </row>
    <row r="384" spans="11:22" x14ac:dyDescent="0.3">
      <c r="K384" s="27" t="s">
        <v>11</v>
      </c>
      <c r="L384" s="27" t="s">
        <v>40</v>
      </c>
      <c r="M384" s="27">
        <v>7</v>
      </c>
      <c r="N384" s="22">
        <f t="shared" si="47"/>
        <v>10</v>
      </c>
      <c r="O384" s="5">
        <f t="shared" si="48"/>
        <v>1</v>
      </c>
      <c r="P384" s="21">
        <f t="shared" si="49"/>
        <v>10</v>
      </c>
      <c r="Q384" s="5">
        <f t="shared" si="50"/>
        <v>100</v>
      </c>
      <c r="R384" s="27">
        <v>2</v>
      </c>
      <c r="S384" s="18">
        <f t="shared" si="45"/>
        <v>200</v>
      </c>
      <c r="T384" s="16">
        <f t="shared" si="46"/>
        <v>1.1120600690366891E-4</v>
      </c>
      <c r="U384" s="16"/>
      <c r="V384" s="7"/>
    </row>
    <row r="385" spans="11:22" x14ac:dyDescent="0.3">
      <c r="K385" s="27" t="s">
        <v>11</v>
      </c>
      <c r="L385" s="27" t="s">
        <v>40</v>
      </c>
      <c r="M385" s="27" t="s">
        <v>13</v>
      </c>
      <c r="N385" s="22">
        <f t="shared" si="47"/>
        <v>10</v>
      </c>
      <c r="O385" s="5">
        <f t="shared" si="48"/>
        <v>1</v>
      </c>
      <c r="P385" s="21">
        <f t="shared" si="49"/>
        <v>9</v>
      </c>
      <c r="Q385" s="5">
        <f t="shared" si="50"/>
        <v>90</v>
      </c>
      <c r="R385" s="27">
        <v>2</v>
      </c>
      <c r="S385" s="18">
        <f t="shared" si="45"/>
        <v>180</v>
      </c>
      <c r="T385" s="16">
        <f t="shared" si="46"/>
        <v>1.0008540621330202E-4</v>
      </c>
      <c r="U385" s="16"/>
      <c r="V385" s="7"/>
    </row>
    <row r="386" spans="11:22" x14ac:dyDescent="0.3">
      <c r="K386" s="27" t="s">
        <v>11</v>
      </c>
      <c r="L386" s="27" t="s">
        <v>40</v>
      </c>
      <c r="M386" s="27" t="s">
        <v>12</v>
      </c>
      <c r="N386" s="22">
        <f t="shared" si="47"/>
        <v>10</v>
      </c>
      <c r="O386" s="5">
        <f t="shared" si="48"/>
        <v>1</v>
      </c>
      <c r="P386" s="21">
        <f t="shared" si="49"/>
        <v>10</v>
      </c>
      <c r="Q386" s="5">
        <f t="shared" si="50"/>
        <v>100</v>
      </c>
      <c r="R386" s="27">
        <v>2</v>
      </c>
      <c r="S386" s="18">
        <f t="shared" si="45"/>
        <v>200</v>
      </c>
      <c r="T386" s="16">
        <f t="shared" si="46"/>
        <v>1.1120600690366891E-4</v>
      </c>
      <c r="U386" s="16"/>
      <c r="V386" s="7"/>
    </row>
    <row r="387" spans="11:22" x14ac:dyDescent="0.3">
      <c r="K387" s="27" t="s">
        <v>11</v>
      </c>
      <c r="L387" s="27" t="s">
        <v>40</v>
      </c>
      <c r="M387" s="27" t="s">
        <v>10</v>
      </c>
      <c r="N387" s="22">
        <f t="shared" si="47"/>
        <v>10</v>
      </c>
      <c r="O387" s="5">
        <f t="shared" si="48"/>
        <v>1</v>
      </c>
      <c r="P387" s="21">
        <f t="shared" si="49"/>
        <v>10</v>
      </c>
      <c r="Q387" s="5">
        <f t="shared" si="50"/>
        <v>100</v>
      </c>
      <c r="R387" s="27">
        <v>2</v>
      </c>
      <c r="S387" s="18">
        <f t="shared" si="45"/>
        <v>200</v>
      </c>
      <c r="T387" s="16">
        <f t="shared" si="46"/>
        <v>1.1120600690366891E-4</v>
      </c>
      <c r="U387" s="16"/>
      <c r="V387" s="7"/>
    </row>
    <row r="388" spans="11:22" x14ac:dyDescent="0.3">
      <c r="K388" s="27" t="s">
        <v>11</v>
      </c>
      <c r="L388" s="27" t="s">
        <v>40</v>
      </c>
      <c r="M388" s="27" t="s">
        <v>14</v>
      </c>
      <c r="N388" s="22">
        <f t="shared" si="47"/>
        <v>10</v>
      </c>
      <c r="O388" s="5">
        <f t="shared" si="48"/>
        <v>1</v>
      </c>
      <c r="P388" s="21">
        <f t="shared" si="49"/>
        <v>57</v>
      </c>
      <c r="Q388" s="5">
        <f t="shared" si="50"/>
        <v>570</v>
      </c>
      <c r="R388" s="27">
        <v>2</v>
      </c>
      <c r="S388" s="18">
        <f t="shared" si="45"/>
        <v>1140</v>
      </c>
      <c r="T388" s="16">
        <f t="shared" si="46"/>
        <v>6.3387423935091277E-4</v>
      </c>
      <c r="U388" s="16"/>
      <c r="V388" s="7"/>
    </row>
    <row r="389" spans="11:22" x14ac:dyDescent="0.3">
      <c r="K389" s="27" t="s">
        <v>11</v>
      </c>
      <c r="L389" s="27" t="s">
        <v>40</v>
      </c>
      <c r="M389" s="27" t="s">
        <v>15</v>
      </c>
      <c r="N389" s="22">
        <f t="shared" si="47"/>
        <v>10</v>
      </c>
      <c r="O389" s="5">
        <f t="shared" si="48"/>
        <v>1</v>
      </c>
      <c r="P389" s="21">
        <f t="shared" si="49"/>
        <v>7</v>
      </c>
      <c r="Q389" s="5">
        <f t="shared" si="50"/>
        <v>70</v>
      </c>
      <c r="R389" s="27">
        <v>2</v>
      </c>
      <c r="S389" s="18">
        <f t="shared" ref="S389:S435" si="51">Q389*R389</f>
        <v>140</v>
      </c>
      <c r="T389" s="16">
        <f t="shared" ref="T389:T435" si="52">S389/$I$15</f>
        <v>7.7844204832568233E-5</v>
      </c>
      <c r="U389" s="16"/>
      <c r="V389" s="7"/>
    </row>
    <row r="390" spans="11:22" x14ac:dyDescent="0.3">
      <c r="K390" s="27" t="s">
        <v>11</v>
      </c>
      <c r="L390" s="27">
        <v>7</v>
      </c>
      <c r="M390" s="27" t="s">
        <v>40</v>
      </c>
      <c r="N390" s="22">
        <f t="shared" si="47"/>
        <v>10</v>
      </c>
      <c r="O390" s="5">
        <f t="shared" si="48"/>
        <v>11</v>
      </c>
      <c r="P390" s="21">
        <f t="shared" si="49"/>
        <v>1</v>
      </c>
      <c r="Q390" s="5">
        <f t="shared" si="50"/>
        <v>110</v>
      </c>
      <c r="R390" s="27">
        <v>2</v>
      </c>
      <c r="S390" s="18">
        <f t="shared" si="51"/>
        <v>220</v>
      </c>
      <c r="T390" s="16">
        <f t="shared" si="52"/>
        <v>1.2232660759403579E-4</v>
      </c>
      <c r="U390" s="16"/>
      <c r="V390" s="7"/>
    </row>
    <row r="391" spans="11:22" x14ac:dyDescent="0.3">
      <c r="K391" s="27" t="s">
        <v>11</v>
      </c>
      <c r="L391" s="27" t="s">
        <v>13</v>
      </c>
      <c r="M391" s="27" t="s">
        <v>40</v>
      </c>
      <c r="N391" s="22">
        <f t="shared" si="47"/>
        <v>10</v>
      </c>
      <c r="O391" s="5">
        <f t="shared" si="48"/>
        <v>11</v>
      </c>
      <c r="P391" s="21">
        <f t="shared" si="49"/>
        <v>1</v>
      </c>
      <c r="Q391" s="5">
        <f t="shared" si="50"/>
        <v>110</v>
      </c>
      <c r="R391" s="27">
        <v>2</v>
      </c>
      <c r="S391" s="18">
        <f t="shared" si="51"/>
        <v>220</v>
      </c>
      <c r="T391" s="16">
        <f t="shared" si="52"/>
        <v>1.2232660759403579E-4</v>
      </c>
      <c r="U391" s="16"/>
      <c r="V391" s="7"/>
    </row>
    <row r="392" spans="11:22" x14ac:dyDescent="0.3">
      <c r="K392" s="27" t="s">
        <v>11</v>
      </c>
      <c r="L392" s="27" t="s">
        <v>12</v>
      </c>
      <c r="M392" s="27" t="s">
        <v>40</v>
      </c>
      <c r="N392" s="22">
        <f t="shared" si="47"/>
        <v>10</v>
      </c>
      <c r="O392" s="5">
        <f t="shared" si="48"/>
        <v>11</v>
      </c>
      <c r="P392" s="21">
        <f t="shared" si="49"/>
        <v>1</v>
      </c>
      <c r="Q392" s="5">
        <f t="shared" si="50"/>
        <v>110</v>
      </c>
      <c r="R392" s="27">
        <v>2</v>
      </c>
      <c r="S392" s="18">
        <f t="shared" si="51"/>
        <v>220</v>
      </c>
      <c r="T392" s="16">
        <f t="shared" si="52"/>
        <v>1.2232660759403579E-4</v>
      </c>
      <c r="U392" s="16"/>
      <c r="V392" s="7"/>
    </row>
    <row r="393" spans="11:22" x14ac:dyDescent="0.3">
      <c r="K393" s="27" t="s">
        <v>11</v>
      </c>
      <c r="L393" s="27" t="s">
        <v>10</v>
      </c>
      <c r="M393" s="27" t="s">
        <v>40</v>
      </c>
      <c r="N393" s="22">
        <f t="shared" si="47"/>
        <v>10</v>
      </c>
      <c r="O393" s="5">
        <f t="shared" si="48"/>
        <v>11</v>
      </c>
      <c r="P393" s="21">
        <f t="shared" si="49"/>
        <v>1</v>
      </c>
      <c r="Q393" s="5">
        <f t="shared" si="50"/>
        <v>110</v>
      </c>
      <c r="R393" s="27">
        <v>2</v>
      </c>
      <c r="S393" s="18">
        <f t="shared" si="51"/>
        <v>220</v>
      </c>
      <c r="T393" s="16">
        <f t="shared" si="52"/>
        <v>1.2232660759403579E-4</v>
      </c>
      <c r="U393" s="16"/>
      <c r="V393" s="7"/>
    </row>
    <row r="394" spans="11:22" x14ac:dyDescent="0.3">
      <c r="K394" s="27" t="s">
        <v>11</v>
      </c>
      <c r="L394" s="27" t="s">
        <v>14</v>
      </c>
      <c r="M394" s="27" t="s">
        <v>40</v>
      </c>
      <c r="N394" s="22">
        <f t="shared" si="47"/>
        <v>10</v>
      </c>
      <c r="O394" s="5">
        <f t="shared" si="48"/>
        <v>68</v>
      </c>
      <c r="P394" s="21">
        <f t="shared" si="49"/>
        <v>1</v>
      </c>
      <c r="Q394" s="5">
        <f t="shared" si="50"/>
        <v>680</v>
      </c>
      <c r="R394" s="27">
        <v>2</v>
      </c>
      <c r="S394" s="18">
        <f t="shared" si="51"/>
        <v>1360</v>
      </c>
      <c r="T394" s="16">
        <f t="shared" si="52"/>
        <v>7.5620084694494858E-4</v>
      </c>
      <c r="U394" s="16"/>
      <c r="V394" s="7"/>
    </row>
    <row r="395" spans="11:22" x14ac:dyDescent="0.3">
      <c r="K395" s="27" t="s">
        <v>11</v>
      </c>
      <c r="L395" s="27" t="s">
        <v>15</v>
      </c>
      <c r="M395" s="27" t="s">
        <v>40</v>
      </c>
      <c r="N395" s="22">
        <f t="shared" si="47"/>
        <v>10</v>
      </c>
      <c r="O395" s="5">
        <f t="shared" si="48"/>
        <v>9</v>
      </c>
      <c r="P395" s="21">
        <f t="shared" si="49"/>
        <v>1</v>
      </c>
      <c r="Q395" s="5">
        <f t="shared" si="50"/>
        <v>90</v>
      </c>
      <c r="R395" s="27">
        <v>2</v>
      </c>
      <c r="S395" s="18">
        <f t="shared" si="51"/>
        <v>180</v>
      </c>
      <c r="T395" s="16">
        <f t="shared" si="52"/>
        <v>1.0008540621330202E-4</v>
      </c>
      <c r="U395" s="16"/>
      <c r="V395" s="7"/>
    </row>
    <row r="396" spans="11:22" x14ac:dyDescent="0.3">
      <c r="K396" s="27" t="s">
        <v>10</v>
      </c>
      <c r="L396" s="27" t="s">
        <v>40</v>
      </c>
      <c r="M396" s="27">
        <v>7</v>
      </c>
      <c r="N396" s="22">
        <f t="shared" si="47"/>
        <v>9</v>
      </c>
      <c r="O396" s="5">
        <f t="shared" si="48"/>
        <v>1</v>
      </c>
      <c r="P396" s="21">
        <f t="shared" si="49"/>
        <v>10</v>
      </c>
      <c r="Q396" s="5">
        <f t="shared" si="50"/>
        <v>90</v>
      </c>
      <c r="R396" s="27">
        <v>2</v>
      </c>
      <c r="S396" s="18">
        <f t="shared" si="51"/>
        <v>180</v>
      </c>
      <c r="T396" s="16">
        <f t="shared" si="52"/>
        <v>1.0008540621330202E-4</v>
      </c>
      <c r="U396" s="16"/>
      <c r="V396" s="7"/>
    </row>
    <row r="397" spans="11:22" x14ac:dyDescent="0.3">
      <c r="K397" s="27" t="s">
        <v>10</v>
      </c>
      <c r="L397" s="27" t="s">
        <v>40</v>
      </c>
      <c r="M397" s="27" t="s">
        <v>13</v>
      </c>
      <c r="N397" s="22">
        <f t="shared" si="47"/>
        <v>9</v>
      </c>
      <c r="O397" s="5">
        <f t="shared" si="48"/>
        <v>1</v>
      </c>
      <c r="P397" s="21">
        <f t="shared" si="49"/>
        <v>9</v>
      </c>
      <c r="Q397" s="5">
        <f t="shared" si="50"/>
        <v>81</v>
      </c>
      <c r="R397" s="27">
        <v>2</v>
      </c>
      <c r="S397" s="18">
        <f t="shared" si="51"/>
        <v>162</v>
      </c>
      <c r="T397" s="16">
        <f t="shared" si="52"/>
        <v>9.007686559197182E-5</v>
      </c>
      <c r="U397" s="16"/>
      <c r="V397" s="7"/>
    </row>
    <row r="398" spans="11:22" x14ac:dyDescent="0.3">
      <c r="K398" s="27" t="s">
        <v>10</v>
      </c>
      <c r="L398" s="27" t="s">
        <v>40</v>
      </c>
      <c r="M398" s="27" t="s">
        <v>12</v>
      </c>
      <c r="N398" s="22">
        <f t="shared" si="47"/>
        <v>9</v>
      </c>
      <c r="O398" s="5">
        <f t="shared" si="48"/>
        <v>1</v>
      </c>
      <c r="P398" s="21">
        <f t="shared" si="49"/>
        <v>10</v>
      </c>
      <c r="Q398" s="5">
        <f t="shared" si="50"/>
        <v>90</v>
      </c>
      <c r="R398" s="27">
        <v>2</v>
      </c>
      <c r="S398" s="18">
        <f t="shared" si="51"/>
        <v>180</v>
      </c>
      <c r="T398" s="16">
        <f t="shared" si="52"/>
        <v>1.0008540621330202E-4</v>
      </c>
      <c r="U398" s="16"/>
      <c r="V398" s="7"/>
    </row>
    <row r="399" spans="11:22" x14ac:dyDescent="0.3">
      <c r="K399" s="27" t="s">
        <v>10</v>
      </c>
      <c r="L399" s="27" t="s">
        <v>40</v>
      </c>
      <c r="M399" s="27" t="s">
        <v>11</v>
      </c>
      <c r="N399" s="22">
        <f t="shared" si="47"/>
        <v>9</v>
      </c>
      <c r="O399" s="5">
        <f t="shared" si="48"/>
        <v>1</v>
      </c>
      <c r="P399" s="21">
        <f t="shared" si="49"/>
        <v>10</v>
      </c>
      <c r="Q399" s="5">
        <f t="shared" si="50"/>
        <v>90</v>
      </c>
      <c r="R399" s="27">
        <v>2</v>
      </c>
      <c r="S399" s="18">
        <f t="shared" si="51"/>
        <v>180</v>
      </c>
      <c r="T399" s="16">
        <f t="shared" si="52"/>
        <v>1.0008540621330202E-4</v>
      </c>
      <c r="U399" s="16"/>
      <c r="V399" s="7"/>
    </row>
    <row r="400" spans="11:22" x14ac:dyDescent="0.3">
      <c r="K400" s="27" t="s">
        <v>10</v>
      </c>
      <c r="L400" s="27" t="s">
        <v>40</v>
      </c>
      <c r="M400" s="27" t="s">
        <v>14</v>
      </c>
      <c r="N400" s="22">
        <f t="shared" si="47"/>
        <v>9</v>
      </c>
      <c r="O400" s="5">
        <f t="shared" si="48"/>
        <v>1</v>
      </c>
      <c r="P400" s="21">
        <f t="shared" si="49"/>
        <v>57</v>
      </c>
      <c r="Q400" s="5">
        <f t="shared" si="50"/>
        <v>513</v>
      </c>
      <c r="R400" s="27">
        <v>2</v>
      </c>
      <c r="S400" s="18">
        <f t="shared" si="51"/>
        <v>1026</v>
      </c>
      <c r="T400" s="16">
        <f t="shared" si="52"/>
        <v>5.7048681541582149E-4</v>
      </c>
      <c r="U400" s="16"/>
      <c r="V400" s="7"/>
    </row>
    <row r="401" spans="11:22" x14ac:dyDescent="0.3">
      <c r="K401" s="27" t="s">
        <v>10</v>
      </c>
      <c r="L401" s="27" t="s">
        <v>40</v>
      </c>
      <c r="M401" s="27" t="s">
        <v>15</v>
      </c>
      <c r="N401" s="22">
        <f t="shared" si="47"/>
        <v>9</v>
      </c>
      <c r="O401" s="5">
        <f t="shared" si="48"/>
        <v>1</v>
      </c>
      <c r="P401" s="21">
        <f t="shared" si="49"/>
        <v>7</v>
      </c>
      <c r="Q401" s="5">
        <f t="shared" si="50"/>
        <v>63</v>
      </c>
      <c r="R401" s="27">
        <v>2</v>
      </c>
      <c r="S401" s="18">
        <f t="shared" si="51"/>
        <v>126</v>
      </c>
      <c r="T401" s="16">
        <f t="shared" si="52"/>
        <v>7.0059784349311413E-5</v>
      </c>
      <c r="U401" s="16"/>
      <c r="V401" s="7"/>
    </row>
    <row r="402" spans="11:22" x14ac:dyDescent="0.3">
      <c r="K402" s="27" t="s">
        <v>10</v>
      </c>
      <c r="L402" s="27">
        <v>7</v>
      </c>
      <c r="M402" s="27" t="s">
        <v>40</v>
      </c>
      <c r="N402" s="22">
        <f t="shared" si="47"/>
        <v>9</v>
      </c>
      <c r="O402" s="5">
        <f t="shared" si="48"/>
        <v>11</v>
      </c>
      <c r="P402" s="21">
        <f t="shared" si="49"/>
        <v>1</v>
      </c>
      <c r="Q402" s="5">
        <f t="shared" si="50"/>
        <v>99</v>
      </c>
      <c r="R402" s="27">
        <v>2</v>
      </c>
      <c r="S402" s="18">
        <f t="shared" si="51"/>
        <v>198</v>
      </c>
      <c r="T402" s="16">
        <f t="shared" si="52"/>
        <v>1.1009394683463221E-4</v>
      </c>
      <c r="U402" s="16"/>
      <c r="V402" s="7"/>
    </row>
    <row r="403" spans="11:22" x14ac:dyDescent="0.3">
      <c r="K403" s="27" t="s">
        <v>10</v>
      </c>
      <c r="L403" s="27" t="s">
        <v>13</v>
      </c>
      <c r="M403" s="27" t="s">
        <v>40</v>
      </c>
      <c r="N403" s="22">
        <f t="shared" si="47"/>
        <v>9</v>
      </c>
      <c r="O403" s="5">
        <f t="shared" si="48"/>
        <v>11</v>
      </c>
      <c r="P403" s="21">
        <f t="shared" si="49"/>
        <v>1</v>
      </c>
      <c r="Q403" s="5">
        <f t="shared" si="50"/>
        <v>99</v>
      </c>
      <c r="R403" s="27">
        <v>2</v>
      </c>
      <c r="S403" s="18">
        <f t="shared" si="51"/>
        <v>198</v>
      </c>
      <c r="T403" s="16">
        <f t="shared" si="52"/>
        <v>1.1009394683463221E-4</v>
      </c>
      <c r="U403" s="16"/>
      <c r="V403" s="7"/>
    </row>
    <row r="404" spans="11:22" x14ac:dyDescent="0.3">
      <c r="K404" s="27" t="s">
        <v>10</v>
      </c>
      <c r="L404" s="27" t="s">
        <v>12</v>
      </c>
      <c r="M404" s="27" t="s">
        <v>40</v>
      </c>
      <c r="N404" s="22">
        <f t="shared" si="47"/>
        <v>9</v>
      </c>
      <c r="O404" s="5">
        <f t="shared" si="48"/>
        <v>11</v>
      </c>
      <c r="P404" s="21">
        <f t="shared" si="49"/>
        <v>1</v>
      </c>
      <c r="Q404" s="5">
        <f t="shared" si="50"/>
        <v>99</v>
      </c>
      <c r="R404" s="27">
        <v>2</v>
      </c>
      <c r="S404" s="18">
        <f t="shared" si="51"/>
        <v>198</v>
      </c>
      <c r="T404" s="16">
        <f t="shared" si="52"/>
        <v>1.1009394683463221E-4</v>
      </c>
      <c r="U404" s="16"/>
      <c r="V404" s="7"/>
    </row>
    <row r="405" spans="11:22" x14ac:dyDescent="0.3">
      <c r="K405" s="27" t="s">
        <v>10</v>
      </c>
      <c r="L405" s="27" t="s">
        <v>11</v>
      </c>
      <c r="M405" s="27" t="s">
        <v>40</v>
      </c>
      <c r="N405" s="22">
        <f t="shared" si="47"/>
        <v>9</v>
      </c>
      <c r="O405" s="5">
        <f t="shared" si="48"/>
        <v>11</v>
      </c>
      <c r="P405" s="21">
        <f t="shared" si="49"/>
        <v>1</v>
      </c>
      <c r="Q405" s="5">
        <f t="shared" si="50"/>
        <v>99</v>
      </c>
      <c r="R405" s="27">
        <v>2</v>
      </c>
      <c r="S405" s="18">
        <f t="shared" si="51"/>
        <v>198</v>
      </c>
      <c r="T405" s="16">
        <f t="shared" si="52"/>
        <v>1.1009394683463221E-4</v>
      </c>
      <c r="U405" s="16"/>
      <c r="V405" s="7"/>
    </row>
    <row r="406" spans="11:22" x14ac:dyDescent="0.3">
      <c r="K406" s="27" t="s">
        <v>10</v>
      </c>
      <c r="L406" s="27" t="s">
        <v>14</v>
      </c>
      <c r="M406" s="27" t="s">
        <v>40</v>
      </c>
      <c r="N406" s="22">
        <f t="shared" si="47"/>
        <v>9</v>
      </c>
      <c r="O406" s="5">
        <f t="shared" si="48"/>
        <v>68</v>
      </c>
      <c r="P406" s="21">
        <f t="shared" si="49"/>
        <v>1</v>
      </c>
      <c r="Q406" s="5">
        <f t="shared" si="50"/>
        <v>612</v>
      </c>
      <c r="R406" s="27">
        <v>2</v>
      </c>
      <c r="S406" s="18">
        <f t="shared" si="51"/>
        <v>1224</v>
      </c>
      <c r="T406" s="16">
        <f t="shared" si="52"/>
        <v>6.8058076225045369E-4</v>
      </c>
      <c r="U406" s="16"/>
      <c r="V406" s="7"/>
    </row>
    <row r="407" spans="11:22" x14ac:dyDescent="0.3">
      <c r="K407" s="27" t="s">
        <v>10</v>
      </c>
      <c r="L407" s="27" t="s">
        <v>15</v>
      </c>
      <c r="M407" s="27" t="s">
        <v>40</v>
      </c>
      <c r="N407" s="22">
        <f t="shared" si="47"/>
        <v>9</v>
      </c>
      <c r="O407" s="5">
        <f t="shared" si="48"/>
        <v>9</v>
      </c>
      <c r="P407" s="21">
        <f t="shared" si="49"/>
        <v>1</v>
      </c>
      <c r="Q407" s="5">
        <f t="shared" si="50"/>
        <v>81</v>
      </c>
      <c r="R407" s="27">
        <v>2</v>
      </c>
      <c r="S407" s="18">
        <f t="shared" si="51"/>
        <v>162</v>
      </c>
      <c r="T407" s="16">
        <f t="shared" si="52"/>
        <v>9.007686559197182E-5</v>
      </c>
      <c r="U407" s="16"/>
      <c r="V407" s="7"/>
    </row>
    <row r="408" spans="11:22" x14ac:dyDescent="0.3">
      <c r="K408" s="27" t="s">
        <v>14</v>
      </c>
      <c r="L408" s="27" t="s">
        <v>40</v>
      </c>
      <c r="M408" s="27">
        <v>7</v>
      </c>
      <c r="N408" s="22">
        <f t="shared" si="47"/>
        <v>58</v>
      </c>
      <c r="O408" s="5">
        <f t="shared" si="48"/>
        <v>1</v>
      </c>
      <c r="P408" s="21">
        <f t="shared" si="49"/>
        <v>10</v>
      </c>
      <c r="Q408" s="5">
        <f t="shared" si="50"/>
        <v>580</v>
      </c>
      <c r="R408" s="27">
        <v>2</v>
      </c>
      <c r="S408" s="18">
        <f t="shared" si="51"/>
        <v>1160</v>
      </c>
      <c r="T408" s="16">
        <f t="shared" si="52"/>
        <v>6.4499484004127967E-4</v>
      </c>
      <c r="U408" s="16"/>
      <c r="V408" s="7"/>
    </row>
    <row r="409" spans="11:22" x14ac:dyDescent="0.3">
      <c r="K409" s="27" t="s">
        <v>14</v>
      </c>
      <c r="L409" s="27" t="s">
        <v>40</v>
      </c>
      <c r="M409" s="27" t="s">
        <v>13</v>
      </c>
      <c r="N409" s="22">
        <f t="shared" si="47"/>
        <v>58</v>
      </c>
      <c r="O409" s="5">
        <f t="shared" si="48"/>
        <v>1</v>
      </c>
      <c r="P409" s="21">
        <f t="shared" si="49"/>
        <v>9</v>
      </c>
      <c r="Q409" s="5">
        <f t="shared" si="50"/>
        <v>522</v>
      </c>
      <c r="R409" s="27">
        <v>2</v>
      </c>
      <c r="S409" s="18">
        <f t="shared" si="51"/>
        <v>1044</v>
      </c>
      <c r="T409" s="16">
        <f t="shared" si="52"/>
        <v>5.8049535603715168E-4</v>
      </c>
      <c r="U409" s="16"/>
      <c r="V409" s="7"/>
    </row>
    <row r="410" spans="11:22" x14ac:dyDescent="0.3">
      <c r="K410" s="27" t="s">
        <v>14</v>
      </c>
      <c r="L410" s="27" t="s">
        <v>40</v>
      </c>
      <c r="M410" s="27" t="s">
        <v>12</v>
      </c>
      <c r="N410" s="22">
        <f t="shared" si="47"/>
        <v>58</v>
      </c>
      <c r="O410" s="5">
        <f t="shared" si="48"/>
        <v>1</v>
      </c>
      <c r="P410" s="21">
        <f t="shared" si="49"/>
        <v>10</v>
      </c>
      <c r="Q410" s="5">
        <f t="shared" si="50"/>
        <v>580</v>
      </c>
      <c r="R410" s="27">
        <v>2</v>
      </c>
      <c r="S410" s="18">
        <f t="shared" si="51"/>
        <v>1160</v>
      </c>
      <c r="T410" s="16">
        <f t="shared" si="52"/>
        <v>6.4499484004127967E-4</v>
      </c>
      <c r="U410" s="16"/>
      <c r="V410" s="7"/>
    </row>
    <row r="411" spans="11:22" x14ac:dyDescent="0.3">
      <c r="K411" s="27" t="s">
        <v>14</v>
      </c>
      <c r="L411" s="27" t="s">
        <v>40</v>
      </c>
      <c r="M411" s="27" t="s">
        <v>11</v>
      </c>
      <c r="N411" s="22">
        <f t="shared" si="47"/>
        <v>58</v>
      </c>
      <c r="O411" s="5">
        <f t="shared" si="48"/>
        <v>1</v>
      </c>
      <c r="P411" s="21">
        <f t="shared" si="49"/>
        <v>10</v>
      </c>
      <c r="Q411" s="5">
        <f t="shared" si="50"/>
        <v>580</v>
      </c>
      <c r="R411" s="27">
        <v>2</v>
      </c>
      <c r="S411" s="18">
        <f t="shared" si="51"/>
        <v>1160</v>
      </c>
      <c r="T411" s="16">
        <f t="shared" si="52"/>
        <v>6.4499484004127967E-4</v>
      </c>
      <c r="U411" s="16"/>
      <c r="V411" s="7"/>
    </row>
    <row r="412" spans="11:22" x14ac:dyDescent="0.3">
      <c r="K412" s="27" t="s">
        <v>14</v>
      </c>
      <c r="L412" s="27" t="s">
        <v>40</v>
      </c>
      <c r="M412" s="27" t="s">
        <v>10</v>
      </c>
      <c r="N412" s="22">
        <f t="shared" si="47"/>
        <v>58</v>
      </c>
      <c r="O412" s="5">
        <f t="shared" si="48"/>
        <v>1</v>
      </c>
      <c r="P412" s="21">
        <f t="shared" si="49"/>
        <v>10</v>
      </c>
      <c r="Q412" s="5">
        <f t="shared" si="50"/>
        <v>580</v>
      </c>
      <c r="R412" s="27">
        <v>2</v>
      </c>
      <c r="S412" s="18">
        <f t="shared" si="51"/>
        <v>1160</v>
      </c>
      <c r="T412" s="16">
        <f t="shared" si="52"/>
        <v>6.4499484004127967E-4</v>
      </c>
      <c r="U412" s="16"/>
      <c r="V412" s="7"/>
    </row>
    <row r="413" spans="11:22" x14ac:dyDescent="0.3">
      <c r="K413" s="27" t="s">
        <v>14</v>
      </c>
      <c r="L413" s="27" t="s">
        <v>40</v>
      </c>
      <c r="M413" s="27" t="s">
        <v>14</v>
      </c>
      <c r="N413" s="22">
        <f t="shared" si="47"/>
        <v>58</v>
      </c>
      <c r="O413" s="5">
        <f t="shared" si="48"/>
        <v>1</v>
      </c>
      <c r="P413" s="21">
        <f t="shared" si="49"/>
        <v>57</v>
      </c>
      <c r="Q413" s="5">
        <f t="shared" si="50"/>
        <v>3306</v>
      </c>
      <c r="R413" s="27">
        <v>2</v>
      </c>
      <c r="S413" s="18">
        <f t="shared" si="51"/>
        <v>6612</v>
      </c>
      <c r="T413" s="16">
        <f t="shared" si="52"/>
        <v>3.6764705882352941E-3</v>
      </c>
      <c r="U413" s="16"/>
      <c r="V413" s="7"/>
    </row>
    <row r="414" spans="11:22" x14ac:dyDescent="0.3">
      <c r="K414" s="27" t="s">
        <v>14</v>
      </c>
      <c r="L414" s="27" t="s">
        <v>40</v>
      </c>
      <c r="M414" s="27" t="s">
        <v>15</v>
      </c>
      <c r="N414" s="22">
        <f t="shared" si="47"/>
        <v>58</v>
      </c>
      <c r="O414" s="5">
        <f t="shared" si="48"/>
        <v>1</v>
      </c>
      <c r="P414" s="21">
        <f t="shared" si="49"/>
        <v>7</v>
      </c>
      <c r="Q414" s="5">
        <f t="shared" si="50"/>
        <v>406</v>
      </c>
      <c r="R414" s="27">
        <v>2</v>
      </c>
      <c r="S414" s="18">
        <f t="shared" si="51"/>
        <v>812</v>
      </c>
      <c r="T414" s="16">
        <f t="shared" si="52"/>
        <v>4.5149638802889576E-4</v>
      </c>
      <c r="U414" s="16"/>
      <c r="V414" s="7"/>
    </row>
    <row r="415" spans="11:22" x14ac:dyDescent="0.3">
      <c r="K415" s="27" t="s">
        <v>14</v>
      </c>
      <c r="L415" s="27">
        <v>7</v>
      </c>
      <c r="M415" s="27" t="s">
        <v>40</v>
      </c>
      <c r="N415" s="22">
        <f t="shared" si="47"/>
        <v>58</v>
      </c>
      <c r="O415" s="5">
        <f t="shared" si="48"/>
        <v>11</v>
      </c>
      <c r="P415" s="21">
        <f t="shared" si="49"/>
        <v>1</v>
      </c>
      <c r="Q415" s="5">
        <f t="shared" si="50"/>
        <v>638</v>
      </c>
      <c r="R415" s="27">
        <v>2</v>
      </c>
      <c r="S415" s="18">
        <f t="shared" si="51"/>
        <v>1276</v>
      </c>
      <c r="T415" s="16">
        <f t="shared" si="52"/>
        <v>7.0949432404540766E-4</v>
      </c>
      <c r="U415" s="16"/>
      <c r="V415" s="7"/>
    </row>
    <row r="416" spans="11:22" x14ac:dyDescent="0.3">
      <c r="K416" s="27" t="s">
        <v>14</v>
      </c>
      <c r="L416" s="27" t="s">
        <v>13</v>
      </c>
      <c r="M416" s="27" t="s">
        <v>40</v>
      </c>
      <c r="N416" s="22">
        <f t="shared" si="47"/>
        <v>58</v>
      </c>
      <c r="O416" s="5">
        <f t="shared" si="48"/>
        <v>11</v>
      </c>
      <c r="P416" s="21">
        <f t="shared" si="49"/>
        <v>1</v>
      </c>
      <c r="Q416" s="5">
        <f t="shared" si="50"/>
        <v>638</v>
      </c>
      <c r="R416" s="27">
        <v>2</v>
      </c>
      <c r="S416" s="18">
        <f t="shared" si="51"/>
        <v>1276</v>
      </c>
      <c r="T416" s="16">
        <f t="shared" si="52"/>
        <v>7.0949432404540766E-4</v>
      </c>
      <c r="U416" s="16"/>
      <c r="V416" s="7"/>
    </row>
    <row r="417" spans="11:22" x14ac:dyDescent="0.3">
      <c r="K417" s="27" t="s">
        <v>14</v>
      </c>
      <c r="L417" s="27" t="s">
        <v>12</v>
      </c>
      <c r="M417" s="27" t="s">
        <v>40</v>
      </c>
      <c r="N417" s="22">
        <f t="shared" si="47"/>
        <v>58</v>
      </c>
      <c r="O417" s="5">
        <f t="shared" si="48"/>
        <v>11</v>
      </c>
      <c r="P417" s="21">
        <f t="shared" si="49"/>
        <v>1</v>
      </c>
      <c r="Q417" s="5">
        <f t="shared" si="50"/>
        <v>638</v>
      </c>
      <c r="R417" s="27">
        <v>2</v>
      </c>
      <c r="S417" s="18">
        <f t="shared" si="51"/>
        <v>1276</v>
      </c>
      <c r="T417" s="16">
        <f t="shared" si="52"/>
        <v>7.0949432404540766E-4</v>
      </c>
      <c r="U417" s="16"/>
      <c r="V417" s="7"/>
    </row>
    <row r="418" spans="11:22" x14ac:dyDescent="0.3">
      <c r="K418" s="27" t="s">
        <v>14</v>
      </c>
      <c r="L418" s="27" t="s">
        <v>11</v>
      </c>
      <c r="M418" s="27" t="s">
        <v>40</v>
      </c>
      <c r="N418" s="22">
        <f t="shared" si="47"/>
        <v>58</v>
      </c>
      <c r="O418" s="5">
        <f t="shared" si="48"/>
        <v>11</v>
      </c>
      <c r="P418" s="21">
        <f t="shared" si="49"/>
        <v>1</v>
      </c>
      <c r="Q418" s="5">
        <f t="shared" si="50"/>
        <v>638</v>
      </c>
      <c r="R418" s="27">
        <v>2</v>
      </c>
      <c r="S418" s="18">
        <f t="shared" si="51"/>
        <v>1276</v>
      </c>
      <c r="T418" s="16">
        <f t="shared" si="52"/>
        <v>7.0949432404540766E-4</v>
      </c>
      <c r="U418" s="16"/>
      <c r="V418" s="7"/>
    </row>
    <row r="419" spans="11:22" x14ac:dyDescent="0.3">
      <c r="K419" s="27" t="s">
        <v>14</v>
      </c>
      <c r="L419" s="27" t="s">
        <v>10</v>
      </c>
      <c r="M419" s="27" t="s">
        <v>40</v>
      </c>
      <c r="N419" s="22">
        <f t="shared" si="47"/>
        <v>58</v>
      </c>
      <c r="O419" s="5">
        <f t="shared" si="48"/>
        <v>11</v>
      </c>
      <c r="P419" s="21">
        <f t="shared" si="49"/>
        <v>1</v>
      </c>
      <c r="Q419" s="5">
        <f t="shared" si="50"/>
        <v>638</v>
      </c>
      <c r="R419" s="27">
        <v>2</v>
      </c>
      <c r="S419" s="18">
        <f t="shared" si="51"/>
        <v>1276</v>
      </c>
      <c r="T419" s="16">
        <f t="shared" si="52"/>
        <v>7.0949432404540766E-4</v>
      </c>
      <c r="U419" s="16"/>
      <c r="V419" s="7"/>
    </row>
    <row r="420" spans="11:22" x14ac:dyDescent="0.3">
      <c r="K420" s="27" t="s">
        <v>14</v>
      </c>
      <c r="L420" s="27" t="s">
        <v>14</v>
      </c>
      <c r="M420" s="27" t="s">
        <v>40</v>
      </c>
      <c r="N420" s="22">
        <f t="shared" si="47"/>
        <v>58</v>
      </c>
      <c r="O420" s="5">
        <f t="shared" si="48"/>
        <v>68</v>
      </c>
      <c r="P420" s="21">
        <f t="shared" si="49"/>
        <v>1</v>
      </c>
      <c r="Q420" s="5">
        <f t="shared" si="50"/>
        <v>3944</v>
      </c>
      <c r="R420" s="27">
        <v>2</v>
      </c>
      <c r="S420" s="18">
        <f t="shared" si="51"/>
        <v>7888</v>
      </c>
      <c r="T420" s="16">
        <f t="shared" si="52"/>
        <v>4.3859649122807015E-3</v>
      </c>
      <c r="U420" s="16"/>
      <c r="V420" s="7"/>
    </row>
    <row r="421" spans="11:22" x14ac:dyDescent="0.3">
      <c r="K421" s="27" t="s">
        <v>14</v>
      </c>
      <c r="L421" s="27" t="s">
        <v>15</v>
      </c>
      <c r="M421" s="27" t="s">
        <v>40</v>
      </c>
      <c r="N421" s="22">
        <f t="shared" si="47"/>
        <v>58</v>
      </c>
      <c r="O421" s="5">
        <f t="shared" si="48"/>
        <v>9</v>
      </c>
      <c r="P421" s="21">
        <f t="shared" si="49"/>
        <v>1</v>
      </c>
      <c r="Q421" s="5">
        <f t="shared" si="50"/>
        <v>522</v>
      </c>
      <c r="R421" s="27">
        <v>2</v>
      </c>
      <c r="S421" s="18">
        <f t="shared" si="51"/>
        <v>1044</v>
      </c>
      <c r="T421" s="16">
        <f t="shared" si="52"/>
        <v>5.8049535603715168E-4</v>
      </c>
      <c r="U421" s="16"/>
      <c r="V421" s="7"/>
    </row>
    <row r="422" spans="11:22" x14ac:dyDescent="0.3">
      <c r="K422" s="27" t="s">
        <v>15</v>
      </c>
      <c r="L422" s="27" t="s">
        <v>40</v>
      </c>
      <c r="M422" s="27">
        <v>7</v>
      </c>
      <c r="N422" s="22">
        <f t="shared" si="47"/>
        <v>8</v>
      </c>
      <c r="O422" s="5">
        <f t="shared" si="48"/>
        <v>1</v>
      </c>
      <c r="P422" s="21">
        <f t="shared" si="49"/>
        <v>10</v>
      </c>
      <c r="Q422" s="5">
        <f t="shared" si="50"/>
        <v>80</v>
      </c>
      <c r="R422" s="27">
        <v>2</v>
      </c>
      <c r="S422" s="18">
        <f t="shared" si="51"/>
        <v>160</v>
      </c>
      <c r="T422" s="16">
        <f t="shared" si="52"/>
        <v>8.8964805522935122E-5</v>
      </c>
      <c r="U422" s="16"/>
      <c r="V422" s="7"/>
    </row>
    <row r="423" spans="11:22" x14ac:dyDescent="0.3">
      <c r="K423" s="27" t="s">
        <v>15</v>
      </c>
      <c r="L423" s="27" t="s">
        <v>40</v>
      </c>
      <c r="M423" s="27" t="s">
        <v>13</v>
      </c>
      <c r="N423" s="22">
        <f t="shared" si="47"/>
        <v>8</v>
      </c>
      <c r="O423" s="5">
        <f t="shared" si="48"/>
        <v>1</v>
      </c>
      <c r="P423" s="21">
        <f t="shared" si="49"/>
        <v>9</v>
      </c>
      <c r="Q423" s="5">
        <f t="shared" si="50"/>
        <v>72</v>
      </c>
      <c r="R423" s="27">
        <v>2</v>
      </c>
      <c r="S423" s="18">
        <f t="shared" si="51"/>
        <v>144</v>
      </c>
      <c r="T423" s="16">
        <f>S423/$I$15</f>
        <v>8.0068324970641617E-5</v>
      </c>
      <c r="U423" s="16"/>
      <c r="V423" s="7"/>
    </row>
    <row r="424" spans="11:22" x14ac:dyDescent="0.3">
      <c r="K424" s="27" t="s">
        <v>15</v>
      </c>
      <c r="L424" s="27" t="s">
        <v>40</v>
      </c>
      <c r="M424" s="27" t="s">
        <v>12</v>
      </c>
      <c r="N424" s="22">
        <f t="shared" si="47"/>
        <v>8</v>
      </c>
      <c r="O424" s="5">
        <f t="shared" si="48"/>
        <v>1</v>
      </c>
      <c r="P424" s="21">
        <f t="shared" si="49"/>
        <v>10</v>
      </c>
      <c r="Q424" s="5">
        <f t="shared" si="50"/>
        <v>80</v>
      </c>
      <c r="R424" s="27">
        <v>2</v>
      </c>
      <c r="S424" s="18">
        <f t="shared" si="51"/>
        <v>160</v>
      </c>
      <c r="T424" s="16">
        <f t="shared" si="52"/>
        <v>8.8964805522935122E-5</v>
      </c>
      <c r="U424" s="16"/>
      <c r="V424" s="7"/>
    </row>
    <row r="425" spans="11:22" x14ac:dyDescent="0.3">
      <c r="K425" s="27" t="s">
        <v>15</v>
      </c>
      <c r="L425" s="27" t="s">
        <v>40</v>
      </c>
      <c r="M425" s="27" t="s">
        <v>11</v>
      </c>
      <c r="N425" s="22">
        <f t="shared" ref="N425:N435" si="53" xml:space="preserve"> SUMIF($F$3:$F$13,K425, $G$3:$G$13)</f>
        <v>8</v>
      </c>
      <c r="O425" s="5">
        <f t="shared" ref="O425:O435" si="54" xml:space="preserve"> SUMIF($F$3:$F$13,L425, $H$3:$H$13)</f>
        <v>1</v>
      </c>
      <c r="P425" s="21">
        <f t="shared" ref="P425:P435" si="55" xml:space="preserve"> SUMIF($F$3:$F$13,M425, $I$3:$I$13)</f>
        <v>10</v>
      </c>
      <c r="Q425" s="5">
        <f t="shared" ref="Q425:Q435" si="56">PRODUCT(N425:P425)</f>
        <v>80</v>
      </c>
      <c r="R425" s="27">
        <v>2</v>
      </c>
      <c r="S425" s="18">
        <f t="shared" si="51"/>
        <v>160</v>
      </c>
      <c r="T425" s="16">
        <f t="shared" si="52"/>
        <v>8.8964805522935122E-5</v>
      </c>
      <c r="U425" s="16"/>
      <c r="V425" s="7"/>
    </row>
    <row r="426" spans="11:22" x14ac:dyDescent="0.3">
      <c r="K426" s="27" t="s">
        <v>15</v>
      </c>
      <c r="L426" s="27" t="s">
        <v>40</v>
      </c>
      <c r="M426" s="27" t="s">
        <v>10</v>
      </c>
      <c r="N426" s="22">
        <f t="shared" si="53"/>
        <v>8</v>
      </c>
      <c r="O426" s="5">
        <f t="shared" si="54"/>
        <v>1</v>
      </c>
      <c r="P426" s="21">
        <f t="shared" si="55"/>
        <v>10</v>
      </c>
      <c r="Q426" s="5">
        <f t="shared" si="56"/>
        <v>80</v>
      </c>
      <c r="R426" s="27">
        <v>2</v>
      </c>
      <c r="S426" s="18">
        <f t="shared" si="51"/>
        <v>160</v>
      </c>
      <c r="T426" s="16">
        <f t="shared" si="52"/>
        <v>8.8964805522935122E-5</v>
      </c>
      <c r="U426" s="16"/>
      <c r="V426" s="7"/>
    </row>
    <row r="427" spans="11:22" x14ac:dyDescent="0.3">
      <c r="K427" s="27" t="s">
        <v>15</v>
      </c>
      <c r="L427" s="27" t="s">
        <v>40</v>
      </c>
      <c r="M427" s="27" t="s">
        <v>14</v>
      </c>
      <c r="N427" s="22">
        <f t="shared" si="53"/>
        <v>8</v>
      </c>
      <c r="O427" s="5">
        <f t="shared" si="54"/>
        <v>1</v>
      </c>
      <c r="P427" s="21">
        <f t="shared" si="55"/>
        <v>57</v>
      </c>
      <c r="Q427" s="5">
        <f t="shared" si="56"/>
        <v>456</v>
      </c>
      <c r="R427" s="27">
        <v>2</v>
      </c>
      <c r="S427" s="18">
        <f t="shared" si="51"/>
        <v>912</v>
      </c>
      <c r="T427" s="16">
        <f t="shared" si="52"/>
        <v>5.0709939148073022E-4</v>
      </c>
      <c r="U427" s="16"/>
      <c r="V427" s="7"/>
    </row>
    <row r="428" spans="11:22" x14ac:dyDescent="0.3">
      <c r="K428" s="27" t="s">
        <v>15</v>
      </c>
      <c r="L428" s="27" t="s">
        <v>40</v>
      </c>
      <c r="M428" s="27" t="s">
        <v>15</v>
      </c>
      <c r="N428" s="22">
        <f t="shared" si="53"/>
        <v>8</v>
      </c>
      <c r="O428" s="5">
        <f t="shared" si="54"/>
        <v>1</v>
      </c>
      <c r="P428" s="21">
        <f t="shared" si="55"/>
        <v>7</v>
      </c>
      <c r="Q428" s="5">
        <f t="shared" si="56"/>
        <v>56</v>
      </c>
      <c r="R428" s="27">
        <v>2</v>
      </c>
      <c r="S428" s="18">
        <f t="shared" si="51"/>
        <v>112</v>
      </c>
      <c r="T428" s="16">
        <f t="shared" si="52"/>
        <v>6.2275363866054592E-5</v>
      </c>
      <c r="U428" s="16"/>
      <c r="V428" s="7"/>
    </row>
    <row r="429" spans="11:22" x14ac:dyDescent="0.3">
      <c r="K429" s="27" t="s">
        <v>15</v>
      </c>
      <c r="L429" s="27">
        <v>7</v>
      </c>
      <c r="M429" s="27" t="s">
        <v>40</v>
      </c>
      <c r="N429" s="22">
        <f t="shared" si="53"/>
        <v>8</v>
      </c>
      <c r="O429" s="5">
        <f t="shared" si="54"/>
        <v>11</v>
      </c>
      <c r="P429" s="21">
        <f t="shared" si="55"/>
        <v>1</v>
      </c>
      <c r="Q429" s="5">
        <f t="shared" si="56"/>
        <v>88</v>
      </c>
      <c r="R429" s="27">
        <v>2</v>
      </c>
      <c r="S429" s="18">
        <f t="shared" si="51"/>
        <v>176</v>
      </c>
      <c r="T429" s="16">
        <f t="shared" si="52"/>
        <v>9.7861286075228641E-5</v>
      </c>
      <c r="U429" s="16"/>
      <c r="V429" s="7"/>
    </row>
    <row r="430" spans="11:22" x14ac:dyDescent="0.3">
      <c r="K430" s="27" t="s">
        <v>15</v>
      </c>
      <c r="L430" s="27" t="s">
        <v>13</v>
      </c>
      <c r="M430" s="27" t="s">
        <v>40</v>
      </c>
      <c r="N430" s="22">
        <f t="shared" si="53"/>
        <v>8</v>
      </c>
      <c r="O430" s="5">
        <f t="shared" si="54"/>
        <v>11</v>
      </c>
      <c r="P430" s="21">
        <f t="shared" si="55"/>
        <v>1</v>
      </c>
      <c r="Q430" s="5">
        <f t="shared" si="56"/>
        <v>88</v>
      </c>
      <c r="R430" s="27">
        <v>2</v>
      </c>
      <c r="S430" s="18">
        <f t="shared" si="51"/>
        <v>176</v>
      </c>
      <c r="T430" s="16">
        <f t="shared" si="52"/>
        <v>9.7861286075228641E-5</v>
      </c>
      <c r="U430" s="16"/>
      <c r="V430" s="7"/>
    </row>
    <row r="431" spans="11:22" x14ac:dyDescent="0.3">
      <c r="K431" s="27" t="s">
        <v>15</v>
      </c>
      <c r="L431" s="27" t="s">
        <v>12</v>
      </c>
      <c r="M431" s="27" t="s">
        <v>40</v>
      </c>
      <c r="N431" s="22">
        <f t="shared" si="53"/>
        <v>8</v>
      </c>
      <c r="O431" s="5">
        <f t="shared" si="54"/>
        <v>11</v>
      </c>
      <c r="P431" s="21">
        <f t="shared" si="55"/>
        <v>1</v>
      </c>
      <c r="Q431" s="5">
        <f t="shared" si="56"/>
        <v>88</v>
      </c>
      <c r="R431" s="27">
        <v>2</v>
      </c>
      <c r="S431" s="18">
        <f t="shared" si="51"/>
        <v>176</v>
      </c>
      <c r="T431" s="16">
        <f t="shared" si="52"/>
        <v>9.7861286075228641E-5</v>
      </c>
      <c r="U431" s="16"/>
      <c r="V431" s="7"/>
    </row>
    <row r="432" spans="11:22" x14ac:dyDescent="0.3">
      <c r="K432" s="27" t="s">
        <v>15</v>
      </c>
      <c r="L432" s="27" t="s">
        <v>11</v>
      </c>
      <c r="M432" s="27" t="s">
        <v>40</v>
      </c>
      <c r="N432" s="22">
        <f t="shared" si="53"/>
        <v>8</v>
      </c>
      <c r="O432" s="5">
        <f t="shared" si="54"/>
        <v>11</v>
      </c>
      <c r="P432" s="21">
        <f t="shared" si="55"/>
        <v>1</v>
      </c>
      <c r="Q432" s="5">
        <f t="shared" si="56"/>
        <v>88</v>
      </c>
      <c r="R432" s="27">
        <v>2</v>
      </c>
      <c r="S432" s="18">
        <f t="shared" si="51"/>
        <v>176</v>
      </c>
      <c r="T432" s="16">
        <f t="shared" si="52"/>
        <v>9.7861286075228641E-5</v>
      </c>
      <c r="U432" s="16"/>
      <c r="V432" s="7"/>
    </row>
    <row r="433" spans="11:22" x14ac:dyDescent="0.3">
      <c r="K433" s="27" t="s">
        <v>15</v>
      </c>
      <c r="L433" s="27" t="s">
        <v>10</v>
      </c>
      <c r="M433" s="27" t="s">
        <v>40</v>
      </c>
      <c r="N433" s="22">
        <f t="shared" si="53"/>
        <v>8</v>
      </c>
      <c r="O433" s="5">
        <f t="shared" si="54"/>
        <v>11</v>
      </c>
      <c r="P433" s="21">
        <f t="shared" si="55"/>
        <v>1</v>
      </c>
      <c r="Q433" s="5">
        <f t="shared" si="56"/>
        <v>88</v>
      </c>
      <c r="R433" s="27">
        <v>2</v>
      </c>
      <c r="S433" s="18">
        <f t="shared" si="51"/>
        <v>176</v>
      </c>
      <c r="T433" s="16">
        <f t="shared" si="52"/>
        <v>9.7861286075228641E-5</v>
      </c>
      <c r="U433" s="16"/>
      <c r="V433" s="7"/>
    </row>
    <row r="434" spans="11:22" x14ac:dyDescent="0.3">
      <c r="K434" s="27" t="s">
        <v>15</v>
      </c>
      <c r="L434" s="27" t="s">
        <v>14</v>
      </c>
      <c r="M434" s="27" t="s">
        <v>40</v>
      </c>
      <c r="N434" s="22">
        <f t="shared" si="53"/>
        <v>8</v>
      </c>
      <c r="O434" s="5">
        <f t="shared" si="54"/>
        <v>68</v>
      </c>
      <c r="P434" s="21">
        <f t="shared" si="55"/>
        <v>1</v>
      </c>
      <c r="Q434" s="5">
        <f t="shared" si="56"/>
        <v>544</v>
      </c>
      <c r="R434" s="27">
        <v>2</v>
      </c>
      <c r="S434" s="18">
        <f t="shared" si="51"/>
        <v>1088</v>
      </c>
      <c r="T434" s="16">
        <f t="shared" si="52"/>
        <v>6.0496067755595891E-4</v>
      </c>
      <c r="U434" s="16"/>
      <c r="V434" s="7"/>
    </row>
    <row r="435" spans="11:22" x14ac:dyDescent="0.3">
      <c r="K435" s="27" t="s">
        <v>15</v>
      </c>
      <c r="L435" s="27" t="s">
        <v>15</v>
      </c>
      <c r="M435" s="27" t="s">
        <v>40</v>
      </c>
      <c r="N435" s="22">
        <f t="shared" si="53"/>
        <v>8</v>
      </c>
      <c r="O435" s="5">
        <f t="shared" si="54"/>
        <v>9</v>
      </c>
      <c r="P435" s="21">
        <f t="shared" si="55"/>
        <v>1</v>
      </c>
      <c r="Q435" s="5">
        <f t="shared" si="56"/>
        <v>72</v>
      </c>
      <c r="R435" s="27">
        <v>2</v>
      </c>
      <c r="S435" s="18">
        <f t="shared" si="51"/>
        <v>144</v>
      </c>
      <c r="T435" s="16">
        <f t="shared" si="52"/>
        <v>8.0068324970641617E-5</v>
      </c>
      <c r="U435" s="16"/>
      <c r="V435" s="7"/>
    </row>
    <row r="436" spans="11:22" x14ac:dyDescent="0.3">
      <c r="T436" s="16">
        <f>SUM(T4:T435)</f>
        <v>0.65155154620832101</v>
      </c>
      <c r="U436" s="16"/>
      <c r="V436" s="7"/>
    </row>
    <row r="437" spans="11:22" x14ac:dyDescent="0.3">
      <c r="T437" s="16"/>
      <c r="U437" s="16"/>
      <c r="V437" s="7"/>
    </row>
    <row r="438" spans="11:22" x14ac:dyDescent="0.3">
      <c r="T438" s="16"/>
      <c r="U438" s="16"/>
      <c r="V438" s="7"/>
    </row>
    <row r="439" spans="11:22" x14ac:dyDescent="0.3">
      <c r="T439" s="16"/>
      <c r="U439" s="16"/>
      <c r="V439" s="7"/>
    </row>
    <row r="440" spans="11:22" x14ac:dyDescent="0.3">
      <c r="T440" s="16"/>
      <c r="U440" s="16"/>
      <c r="V440" s="7"/>
    </row>
    <row r="441" spans="11:22" x14ac:dyDescent="0.3">
      <c r="T441" s="16"/>
      <c r="U441" s="16"/>
      <c r="V441" s="7"/>
    </row>
    <row r="442" spans="11:22" x14ac:dyDescent="0.3">
      <c r="T442" s="16"/>
      <c r="U442" s="16"/>
      <c r="V442" s="7"/>
    </row>
    <row r="443" spans="11:22" x14ac:dyDescent="0.3">
      <c r="T443" s="16"/>
      <c r="U443" s="16"/>
      <c r="V443" s="7"/>
    </row>
    <row r="444" spans="11:22" x14ac:dyDescent="0.3">
      <c r="T444" s="16"/>
      <c r="U444" s="16"/>
      <c r="V444" s="7"/>
    </row>
    <row r="445" spans="11:22" x14ac:dyDescent="0.3">
      <c r="T445" s="16"/>
      <c r="U445" s="16"/>
      <c r="V445" s="7"/>
    </row>
    <row r="446" spans="11:22" x14ac:dyDescent="0.3">
      <c r="T446" s="16"/>
      <c r="U446" s="16"/>
      <c r="V446" s="7"/>
    </row>
    <row r="447" spans="11:22" x14ac:dyDescent="0.3">
      <c r="T447" s="16"/>
      <c r="U447" s="16"/>
      <c r="V447" s="7"/>
    </row>
    <row r="448" spans="11:22" x14ac:dyDescent="0.3">
      <c r="T448" s="16"/>
      <c r="U448" s="16"/>
    </row>
    <row r="449" spans="19:21" x14ac:dyDescent="0.3">
      <c r="T449" s="16"/>
      <c r="U449" s="16"/>
    </row>
    <row r="450" spans="19:21" x14ac:dyDescent="0.3">
      <c r="T450" s="16"/>
      <c r="U450" s="16"/>
    </row>
    <row r="451" spans="19:21" x14ac:dyDescent="0.3">
      <c r="T451" s="16"/>
      <c r="U451" s="16"/>
    </row>
    <row r="452" spans="19:21" x14ac:dyDescent="0.3">
      <c r="T452" s="16"/>
      <c r="U452" s="16"/>
    </row>
    <row r="453" spans="19:21" x14ac:dyDescent="0.3">
      <c r="S453" s="23"/>
      <c r="T453" s="24"/>
      <c r="U453" s="16"/>
    </row>
    <row r="454" spans="19:21" x14ac:dyDescent="0.3">
      <c r="U454" s="24"/>
    </row>
  </sheetData>
  <mergeCells count="1">
    <mergeCell ref="K2:M2"/>
  </mergeCells>
  <phoneticPr fontId="1" type="noConversion"/>
  <pageMargins left="0.7" right="0.7" top="0.75" bottom="0.75" header="0.3" footer="0.3"/>
  <pageSetup paperSize="9" orientation="portrait" r:id="rId1"/>
  <ignoredErrors>
    <ignoredError sqref="J8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762E-3E5B-406A-9674-2F2FDD5AE310}">
  <dimension ref="B2:J18"/>
  <sheetViews>
    <sheetView tabSelected="1" workbookViewId="0">
      <selection activeCell="I22" sqref="I22"/>
    </sheetView>
  </sheetViews>
  <sheetFormatPr defaultRowHeight="16.5" x14ac:dyDescent="0.3"/>
  <sheetData>
    <row r="2" spans="2:10" x14ac:dyDescent="0.3">
      <c r="B2" s="5" t="s">
        <v>31</v>
      </c>
      <c r="C2" s="5" t="s">
        <v>24</v>
      </c>
      <c r="D2" s="5" t="s">
        <v>25</v>
      </c>
      <c r="E2" s="5" t="s">
        <v>26</v>
      </c>
      <c r="F2" s="5" t="s">
        <v>51</v>
      </c>
      <c r="G2" s="3"/>
      <c r="H2" s="3"/>
      <c r="I2" s="5" t="s">
        <v>54</v>
      </c>
      <c r="J2" s="5" t="s">
        <v>55</v>
      </c>
    </row>
    <row r="3" spans="2:10" x14ac:dyDescent="0.3">
      <c r="B3" s="5"/>
      <c r="C3" s="5">
        <f>BaseReelStrip!G13*3</f>
        <v>24</v>
      </c>
      <c r="D3" s="5">
        <f>BaseReelStrip!H13*3</f>
        <v>27</v>
      </c>
      <c r="E3" s="5">
        <f>BaseReelStrip!I13*3</f>
        <v>21</v>
      </c>
      <c r="F3" s="5">
        <f>PRODUCT(C3:E3)</f>
        <v>13608</v>
      </c>
      <c r="G3" s="3">
        <f>F3/BaseReelStrip!I15</f>
        <v>7.5664567097256325E-3</v>
      </c>
      <c r="H3" s="3">
        <f>1/G3</f>
        <v>132.16225749559084</v>
      </c>
      <c r="I3" s="10">
        <v>2000</v>
      </c>
      <c r="J3" s="11">
        <v>1</v>
      </c>
    </row>
    <row r="4" spans="2:10" x14ac:dyDescent="0.3">
      <c r="B4" s="5"/>
      <c r="C4" s="5"/>
      <c r="D4" s="5"/>
      <c r="E4" s="5"/>
      <c r="F4" s="5"/>
      <c r="G4" s="3">
        <f>G3*J18</f>
        <v>5.1840453403120206</v>
      </c>
      <c r="H4" s="3"/>
      <c r="I4" s="12">
        <v>1900</v>
      </c>
      <c r="J4" s="13">
        <v>1</v>
      </c>
    </row>
    <row r="5" spans="2:10" x14ac:dyDescent="0.3">
      <c r="B5" s="3"/>
      <c r="C5" s="3"/>
      <c r="D5" s="3"/>
      <c r="E5" s="3"/>
      <c r="F5" s="3"/>
      <c r="G5" s="3"/>
      <c r="H5" s="3"/>
      <c r="I5" s="12">
        <v>1700</v>
      </c>
      <c r="J5" s="13">
        <v>2</v>
      </c>
    </row>
    <row r="6" spans="2:10" x14ac:dyDescent="0.3">
      <c r="B6" s="3"/>
      <c r="C6" s="7"/>
      <c r="D6" s="3"/>
      <c r="E6" s="3"/>
      <c r="F6" s="3"/>
      <c r="G6" s="3"/>
      <c r="H6" s="3"/>
      <c r="I6" s="12">
        <v>1600</v>
      </c>
      <c r="J6" s="13">
        <v>2</v>
      </c>
    </row>
    <row r="7" spans="2:10" x14ac:dyDescent="0.3">
      <c r="B7" s="3"/>
      <c r="C7" s="3"/>
      <c r="D7" s="3"/>
      <c r="E7" s="3"/>
      <c r="F7" s="3"/>
      <c r="G7" s="3"/>
      <c r="H7" s="3"/>
      <c r="I7" s="12">
        <v>1500</v>
      </c>
      <c r="J7" s="13">
        <v>5</v>
      </c>
    </row>
    <row r="8" spans="2:10" x14ac:dyDescent="0.3">
      <c r="B8" s="3"/>
      <c r="C8" s="3"/>
      <c r="D8" s="3"/>
      <c r="E8" s="3"/>
      <c r="F8" s="3"/>
      <c r="G8" s="3"/>
      <c r="H8" s="3"/>
      <c r="I8" s="12">
        <v>800</v>
      </c>
      <c r="J8" s="13">
        <v>5</v>
      </c>
    </row>
    <row r="9" spans="2:10" x14ac:dyDescent="0.3">
      <c r="B9" s="3"/>
      <c r="C9" s="3"/>
      <c r="D9" s="3"/>
      <c r="E9" s="3"/>
      <c r="F9" s="3"/>
      <c r="G9" s="3"/>
      <c r="H9" s="3"/>
      <c r="I9" s="12">
        <v>750</v>
      </c>
      <c r="J9" s="13">
        <v>9</v>
      </c>
    </row>
    <row r="10" spans="2:10" x14ac:dyDescent="0.3">
      <c r="B10" s="5"/>
      <c r="C10" s="3"/>
      <c r="D10" s="3"/>
      <c r="E10" s="3"/>
      <c r="F10" s="3"/>
      <c r="G10" s="3"/>
      <c r="H10" s="3"/>
      <c r="I10" s="12">
        <v>700</v>
      </c>
      <c r="J10" s="13">
        <v>10</v>
      </c>
    </row>
    <row r="11" spans="2:10" x14ac:dyDescent="0.3">
      <c r="B11" s="5"/>
      <c r="C11" s="3"/>
      <c r="D11" s="3"/>
      <c r="E11" s="3"/>
      <c r="F11" s="3"/>
      <c r="G11" s="3"/>
      <c r="H11" s="3"/>
      <c r="I11" s="12">
        <v>650</v>
      </c>
      <c r="J11" s="13">
        <v>15</v>
      </c>
    </row>
    <row r="12" spans="2:10" x14ac:dyDescent="0.3">
      <c r="B12" s="5"/>
      <c r="C12" s="3"/>
      <c r="D12" s="3"/>
      <c r="E12" s="3"/>
      <c r="F12" s="3"/>
      <c r="G12" s="3"/>
      <c r="H12" s="3"/>
      <c r="I12" s="12">
        <v>640</v>
      </c>
      <c r="J12" s="13">
        <v>20</v>
      </c>
    </row>
    <row r="13" spans="2:10" x14ac:dyDescent="0.3">
      <c r="B13" s="5"/>
      <c r="C13" s="3"/>
      <c r="D13" s="3"/>
      <c r="E13" s="3"/>
      <c r="F13" s="3"/>
      <c r="G13" s="3"/>
      <c r="H13" s="3"/>
      <c r="I13" s="12">
        <v>630</v>
      </c>
      <c r="J13" s="13">
        <v>25</v>
      </c>
    </row>
    <row r="14" spans="2:10" x14ac:dyDescent="0.3">
      <c r="B14" s="5"/>
      <c r="C14" s="3"/>
      <c r="D14" s="3"/>
      <c r="E14" s="3"/>
      <c r="F14" s="3"/>
      <c r="G14" s="3"/>
      <c r="H14" s="3"/>
      <c r="I14" s="12">
        <v>620</v>
      </c>
      <c r="J14" s="13">
        <v>35</v>
      </c>
    </row>
    <row r="15" spans="2:10" x14ac:dyDescent="0.3">
      <c r="B15" s="5"/>
      <c r="C15" s="3"/>
      <c r="D15" s="3"/>
      <c r="E15" s="3"/>
      <c r="F15" s="3"/>
      <c r="G15" s="3"/>
      <c r="H15" s="3"/>
      <c r="I15" s="12">
        <v>600</v>
      </c>
      <c r="J15" s="13">
        <v>35</v>
      </c>
    </row>
    <row r="16" spans="2:10" x14ac:dyDescent="0.3">
      <c r="B16" s="5"/>
      <c r="C16" s="3"/>
      <c r="D16" s="3"/>
      <c r="E16" s="3"/>
      <c r="F16" s="3"/>
      <c r="G16" s="3"/>
      <c r="H16" s="3"/>
      <c r="I16" s="12">
        <v>500</v>
      </c>
      <c r="J16" s="13">
        <v>20</v>
      </c>
    </row>
    <row r="17" spans="2:10" x14ac:dyDescent="0.3">
      <c r="B17" s="5"/>
      <c r="C17" s="3"/>
      <c r="D17" s="3"/>
      <c r="E17" s="3"/>
      <c r="F17" s="3"/>
      <c r="G17" s="3"/>
      <c r="H17" s="3"/>
      <c r="I17" s="12"/>
      <c r="J17" s="13">
        <f>SUM(J3:J16)</f>
        <v>185</v>
      </c>
    </row>
    <row r="18" spans="2:10" x14ac:dyDescent="0.3">
      <c r="B18" s="5"/>
      <c r="C18" s="3"/>
      <c r="D18" s="3"/>
      <c r="E18" s="3"/>
      <c r="F18" s="3"/>
      <c r="G18" s="3"/>
      <c r="H18" s="3"/>
      <c r="I18" s="3"/>
      <c r="J18" s="3">
        <f>SUMPRODUCT(I3:I16,J3:J16)/J17</f>
        <v>685.1351351351351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-</vt:lpstr>
      <vt:lpstr>PayTable</vt:lpstr>
      <vt:lpstr>BaseReelStrip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Shin</dc:creator>
  <cp:lastModifiedBy>InJae Shin</cp:lastModifiedBy>
  <cp:lastPrinted>2025-03-16T17:11:44Z</cp:lastPrinted>
  <dcterms:created xsi:type="dcterms:W3CDTF">2025-03-10T18:44:56Z</dcterms:created>
  <dcterms:modified xsi:type="dcterms:W3CDTF">2025-03-17T16:23:25Z</dcterms:modified>
</cp:coreProperties>
</file>