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kar\Dropbox\ELLE ANALYSES\INKAR\January effect\"/>
    </mc:Choice>
  </mc:AlternateContent>
  <xr:revisionPtr revIDLastSave="0" documentId="13_ncr:1_{879A471E-477F-4B2A-BE31-DA47F00A4292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2016-2022 LABU Data" sheetId="1" r:id="rId1"/>
    <sheet name="Average" sheetId="4" r:id="rId2"/>
    <sheet name="Monthly" sheetId="2" r:id="rId3"/>
    <sheet name="Seasonality" sheetId="5" r:id="rId4"/>
    <sheet name="Standard Deviation" sheetId="6" r:id="rId5"/>
    <sheet name="Sheet1" sheetId="8" r:id="rId6"/>
    <sheet name="ANOV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5" l="1"/>
  <c r="G26" i="5"/>
  <c r="G19" i="5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J3" i="8"/>
  <c r="I3" i="8"/>
  <c r="G5" i="5"/>
  <c r="G24" i="5"/>
  <c r="J6" i="6"/>
  <c r="I6" i="6" l="1"/>
  <c r="I19" i="5"/>
  <c r="P25" i="5"/>
  <c r="P26" i="5" s="1"/>
  <c r="O25" i="5"/>
  <c r="O26" i="5" s="1"/>
  <c r="N25" i="5"/>
  <c r="N26" i="5" s="1"/>
  <c r="M25" i="5"/>
  <c r="M26" i="5" s="1"/>
  <c r="P11" i="5"/>
  <c r="O11" i="5"/>
  <c r="N11" i="5"/>
  <c r="M11" i="5"/>
  <c r="G9" i="5"/>
  <c r="G7" i="5"/>
  <c r="J24" i="5"/>
  <c r="I24" i="5"/>
  <c r="H24" i="5"/>
  <c r="J23" i="5"/>
  <c r="I23" i="5"/>
  <c r="H23" i="5"/>
  <c r="G23" i="5"/>
  <c r="J22" i="5"/>
  <c r="I22" i="5"/>
  <c r="H22" i="5"/>
  <c r="G22" i="5"/>
  <c r="J21" i="5"/>
  <c r="I21" i="5"/>
  <c r="H21" i="5"/>
  <c r="G21" i="5"/>
  <c r="J20" i="5"/>
  <c r="I20" i="5"/>
  <c r="H20" i="5"/>
  <c r="G20" i="5"/>
  <c r="J19" i="5"/>
  <c r="G25" i="5"/>
  <c r="J7" i="7"/>
  <c r="J16" i="6" l="1"/>
  <c r="J15" i="7"/>
  <c r="J14" i="7"/>
  <c r="J13" i="7"/>
  <c r="J12" i="7"/>
  <c r="J11" i="7"/>
  <c r="J10" i="7"/>
  <c r="J9" i="7"/>
  <c r="J8" i="7"/>
  <c r="J6" i="7"/>
  <c r="J5" i="7"/>
  <c r="J4" i="7"/>
  <c r="H25" i="5"/>
  <c r="H26" i="5" s="1"/>
  <c r="I25" i="5"/>
  <c r="I26" i="5" s="1"/>
  <c r="J25" i="5"/>
  <c r="J26" i="5" s="1"/>
  <c r="J17" i="6"/>
  <c r="J15" i="6"/>
  <c r="J14" i="6"/>
  <c r="J13" i="6"/>
  <c r="J12" i="6"/>
  <c r="J11" i="6"/>
  <c r="J10" i="6"/>
  <c r="J9" i="6"/>
  <c r="J8" i="6"/>
  <c r="J7" i="6"/>
  <c r="I17" i="6"/>
  <c r="I16" i="6"/>
  <c r="I15" i="6"/>
  <c r="I14" i="6"/>
  <c r="I13" i="6"/>
  <c r="I12" i="6"/>
  <c r="I11" i="6"/>
  <c r="I10" i="6"/>
  <c r="I9" i="6"/>
  <c r="I8" i="6"/>
  <c r="I7" i="6"/>
  <c r="J10" i="5"/>
  <c r="I10" i="5"/>
  <c r="H10" i="5"/>
  <c r="G10" i="5"/>
  <c r="J9" i="5"/>
  <c r="I9" i="5"/>
  <c r="H9" i="5"/>
  <c r="J8" i="5"/>
  <c r="I8" i="5"/>
  <c r="H8" i="5"/>
  <c r="G8" i="5"/>
  <c r="J7" i="5"/>
  <c r="I7" i="5"/>
  <c r="H7" i="5"/>
  <c r="J6" i="5"/>
  <c r="I6" i="5"/>
  <c r="H6" i="5"/>
  <c r="G6" i="5"/>
  <c r="G11" i="5" s="1"/>
  <c r="J5" i="5"/>
  <c r="J11" i="5" s="1"/>
  <c r="I5" i="5"/>
  <c r="H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O11" i="2"/>
  <c r="C7" i="2"/>
  <c r="C8" i="2"/>
  <c r="C3" i="2"/>
  <c r="N10" i="2"/>
  <c r="N11" i="2"/>
  <c r="N12" i="2"/>
  <c r="N13" i="2"/>
  <c r="N14" i="2"/>
  <c r="N15" i="2"/>
  <c r="N16" i="2"/>
  <c r="N17" i="2"/>
  <c r="N18" i="2"/>
  <c r="N19" i="2"/>
  <c r="H11" i="5" l="1"/>
  <c r="I11" i="5"/>
  <c r="O8" i="2"/>
  <c r="O9" i="2"/>
  <c r="O10" i="2"/>
  <c r="O19" i="2"/>
  <c r="O18" i="2"/>
  <c r="O17" i="2"/>
  <c r="O16" i="2"/>
  <c r="O15" i="2"/>
  <c r="O14" i="2"/>
  <c r="O13" i="2"/>
  <c r="O12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6" i="2"/>
  <c r="C5" i="2"/>
  <c r="C4" i="2"/>
  <c r="N9" i="2"/>
  <c r="I1505" i="1"/>
  <c r="I1483" i="1"/>
  <c r="I1466" i="1"/>
  <c r="I1444" i="1"/>
  <c r="I1422" i="1"/>
  <c r="I1400" i="1"/>
  <c r="I1380" i="1"/>
  <c r="I1356" i="1"/>
  <c r="I1337" i="1"/>
  <c r="I1316" i="1"/>
  <c r="I1293" i="1"/>
  <c r="I1274" i="1"/>
  <c r="I1254" i="1"/>
  <c r="I1232" i="1"/>
  <c r="I1211" i="1"/>
  <c r="I1190" i="1"/>
  <c r="I1169" i="1"/>
  <c r="I1149" i="1"/>
  <c r="I1125" i="1"/>
  <c r="I1105" i="1"/>
  <c r="I1086" i="1"/>
  <c r="I1066" i="1"/>
  <c r="I1040" i="1"/>
  <c r="I1022" i="1"/>
  <c r="I1000" i="1"/>
  <c r="I979" i="1"/>
  <c r="I960" i="1"/>
  <c r="I937" i="1"/>
  <c r="I915" i="1"/>
  <c r="I892" i="1"/>
  <c r="I873" i="1"/>
  <c r="I851" i="1"/>
  <c r="I830" i="1"/>
  <c r="I810" i="1"/>
  <c r="I789" i="1"/>
  <c r="I770" i="1"/>
  <c r="I748" i="1"/>
  <c r="I730" i="1"/>
  <c r="I709" i="1"/>
  <c r="I686" i="1"/>
  <c r="I666" i="1"/>
  <c r="I645" i="1"/>
  <c r="I623" i="1"/>
  <c r="I604" i="1"/>
  <c r="I582" i="1"/>
  <c r="I559" i="1"/>
  <c r="I539" i="1"/>
  <c r="I522" i="1"/>
  <c r="I498" i="1"/>
  <c r="I479" i="1"/>
  <c r="I456" i="1"/>
  <c r="I434" i="1"/>
  <c r="I415" i="1"/>
  <c r="I392" i="1"/>
  <c r="I372" i="1"/>
  <c r="I349" i="1"/>
  <c r="I328" i="1"/>
  <c r="I308" i="1"/>
  <c r="I285" i="1"/>
  <c r="I266" i="1"/>
  <c r="I246" i="1"/>
  <c r="I226" i="1"/>
  <c r="I205" i="1"/>
  <c r="I184" i="1"/>
  <c r="I162" i="1"/>
  <c r="I140" i="1"/>
  <c r="I120" i="1"/>
  <c r="I97" i="1"/>
  <c r="I77" i="1"/>
  <c r="I56" i="1"/>
  <c r="I34" i="1"/>
  <c r="I14" i="1"/>
  <c r="I5" i="1"/>
  <c r="N8" i="2" l="1"/>
</calcChain>
</file>

<file path=xl/sharedStrings.xml><?xml version="1.0" encoding="utf-8"?>
<sst xmlns="http://schemas.openxmlformats.org/spreadsheetml/2006/main" count="290" uniqueCount="135">
  <si>
    <t>Date</t>
  </si>
  <si>
    <t>Open</t>
  </si>
  <si>
    <t>High</t>
  </si>
  <si>
    <t>Low</t>
  </si>
  <si>
    <t>Close</t>
  </si>
  <si>
    <t>Volume</t>
  </si>
  <si>
    <t>Average</t>
  </si>
  <si>
    <t>Jan.2016</t>
  </si>
  <si>
    <t>Feb.2016</t>
  </si>
  <si>
    <t>March.2016</t>
  </si>
  <si>
    <t>April.2016</t>
  </si>
  <si>
    <t>May.2016</t>
  </si>
  <si>
    <t>June.2016</t>
  </si>
  <si>
    <t>July.2016</t>
  </si>
  <si>
    <t>Aug.2016</t>
  </si>
  <si>
    <t>Sep.2016</t>
  </si>
  <si>
    <t>Oct.2016</t>
  </si>
  <si>
    <t>Nov.2016</t>
  </si>
  <si>
    <t>Dec.2016</t>
  </si>
  <si>
    <t>Jan.2017</t>
  </si>
  <si>
    <t>June.2017</t>
  </si>
  <si>
    <t>May.2017</t>
  </si>
  <si>
    <t>April.2017</t>
  </si>
  <si>
    <t>March.2017</t>
  </si>
  <si>
    <t>Feb.2017</t>
  </si>
  <si>
    <t>July.2017</t>
  </si>
  <si>
    <t>Aug.2017</t>
  </si>
  <si>
    <t>Sep.2017</t>
  </si>
  <si>
    <t>Oct.2017</t>
  </si>
  <si>
    <t>Nov.2017</t>
  </si>
  <si>
    <t>Dec.2017</t>
  </si>
  <si>
    <t>Jan.2018</t>
  </si>
  <si>
    <t>Feb.2018</t>
  </si>
  <si>
    <t>March.2018</t>
  </si>
  <si>
    <t>April.2018</t>
  </si>
  <si>
    <t>May.2018</t>
  </si>
  <si>
    <t>June.2018</t>
  </si>
  <si>
    <t>July.2018</t>
  </si>
  <si>
    <t>Aug.2018</t>
  </si>
  <si>
    <t>Sep.2018</t>
  </si>
  <si>
    <t>Oct.2018</t>
  </si>
  <si>
    <t>Nov.2018</t>
  </si>
  <si>
    <t>Dec.2018</t>
  </si>
  <si>
    <t>Jan.2019</t>
  </si>
  <si>
    <t>Feb.2019</t>
  </si>
  <si>
    <t>March.2019</t>
  </si>
  <si>
    <t>April.2019</t>
  </si>
  <si>
    <t>May.2019</t>
  </si>
  <si>
    <t>June.2019</t>
  </si>
  <si>
    <t>July.2019</t>
  </si>
  <si>
    <t>Aug.2019</t>
  </si>
  <si>
    <t>Sep.2019</t>
  </si>
  <si>
    <t>Oct.2019</t>
  </si>
  <si>
    <t>Nov.2019</t>
  </si>
  <si>
    <t>Dec.2019</t>
  </si>
  <si>
    <t>Jan.2020</t>
  </si>
  <si>
    <t>Feb.2020</t>
  </si>
  <si>
    <t>March.2020</t>
  </si>
  <si>
    <t>April.2020</t>
  </si>
  <si>
    <t>May.2020</t>
  </si>
  <si>
    <t>June.2020</t>
  </si>
  <si>
    <t>July.2020</t>
  </si>
  <si>
    <t>Aug.2020</t>
  </si>
  <si>
    <t>Sep.2020</t>
  </si>
  <si>
    <t>Oct.2020</t>
  </si>
  <si>
    <t>Nov.2020</t>
  </si>
  <si>
    <t>Dec.2020</t>
  </si>
  <si>
    <t>Jan.2021</t>
  </si>
  <si>
    <t>Feb.2021</t>
  </si>
  <si>
    <t>March.2021</t>
  </si>
  <si>
    <t>April.2021</t>
  </si>
  <si>
    <t>May.2021</t>
  </si>
  <si>
    <t>June.2021</t>
  </si>
  <si>
    <t>July.2021</t>
  </si>
  <si>
    <t>Aug.2021</t>
  </si>
  <si>
    <t>Sep.2021</t>
  </si>
  <si>
    <t>Oct.2021</t>
  </si>
  <si>
    <t>Nov.2021</t>
  </si>
  <si>
    <t>Dec.2021</t>
  </si>
  <si>
    <t>Jan.2022</t>
  </si>
  <si>
    <t>mid.Jan.2022</t>
  </si>
  <si>
    <t>Monthly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</si>
  <si>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</si>
  <si>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</si>
  <si>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</si>
  <si>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</si>
  <si>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</si>
  <si>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</si>
  <si>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</si>
  <si>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</si>
  <si>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</si>
  <si>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</si>
  <si>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</si>
  <si>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</si>
  <si>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Excluding 2020</t>
  </si>
  <si>
    <t>Average Return</t>
  </si>
  <si>
    <t>generate the bar chart</t>
  </si>
  <si>
    <t>how to calculate seasonality</t>
  </si>
  <si>
    <t>hypothesis testing -anova(jan vs everything else, january vs june), each month single, jan against vs not january</t>
  </si>
  <si>
    <t>Seasonal Index</t>
  </si>
  <si>
    <t>Quarter</t>
  </si>
  <si>
    <t>I used a calendar year for seasons,that’s why I started from Jan not Dec</t>
  </si>
  <si>
    <t>Q1</t>
  </si>
  <si>
    <t>Q2</t>
  </si>
  <si>
    <t>Q3</t>
  </si>
  <si>
    <t>Q4</t>
  </si>
  <si>
    <t>Standard Deviation</t>
  </si>
  <si>
    <t>Analysis of Variance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</si>
  <si>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</si>
  <si>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</si>
  <si>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</si>
  <si>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</si>
  <si>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</si>
  <si>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</si>
  <si>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</si>
  <si>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</si>
  <si>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</si>
  <si>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</si>
  <si>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</si>
  <si>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</si>
  <si>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</si>
  <si>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</si>
  <si>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</si>
  <si>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</si>
  <si>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</si>
  <si>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F is not greater than F crit, means there is no significant difference </t>
  </si>
  <si>
    <t>seasonal index for each season by dividing seasonal average by total average and expressing the result in percents.</t>
  </si>
  <si>
    <t>standard deviation of 12 month returns</t>
  </si>
  <si>
    <t>SI excluding 2020</t>
  </si>
  <si>
    <t>LABU % change per quarter</t>
  </si>
  <si>
    <t>Formula</t>
  </si>
  <si>
    <t>Seasonality Jan vs other (2 seasons)</t>
  </si>
  <si>
    <t>Season. Jan vs June</t>
  </si>
  <si>
    <t>(2 tables)</t>
  </si>
  <si>
    <t>Numbers can be in % except Seasonal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</si>
</sst>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18" fillId="0" borderId="0" xfId="0" applyFont="1"/>
    <xf numFmtId="0" fontId="18" fillId="34" borderId="10" xfId="0" applyFont="1" applyFill="1" applyBorder="1"/>
    <xf numFmtId="14" fontId="18" fillId="34" borderId="10" xfId="0" applyNumberFormat="1" applyFont="1" applyFill="1" applyBorder="1"/>
    <xf numFmtId="0" fontId="18" fillId="34" borderId="0" xfId="0" applyFont="1" applyFill="1"/>
    <xf numFmtId="14" fontId="18" fillId="35" borderId="10" xfId="0" applyNumberFormat="1" applyFont="1" applyFill="1" applyBorder="1"/>
    <xf numFmtId="0" fontId="0" fillId="35" borderId="10" xfId="0" applyFill="1" applyBorder="1"/>
    <xf numFmtId="0" fontId="0" fillId="34" borderId="10" xfId="0" applyFill="1" applyBorder="1"/>
    <xf numFmtId="0" fontId="18" fillId="0" borderId="10" xfId="0" applyFont="1" applyFill="1" applyBorder="1"/>
    <xf numFmtId="0" fontId="16" fillId="0" borderId="10" xfId="0" applyFont="1" applyBorder="1"/>
    <xf numFmtId="0" fontId="19" fillId="0" borderId="10" xfId="0" applyFont="1" applyFill="1" applyBorder="1"/>
    <xf numFmtId="0" fontId="0" fillId="0" borderId="0" xfId="0" applyBorder="1"/>
    <xf numFmtId="2" fontId="0" fillId="0" borderId="10" xfId="0" applyNumberFormat="1" applyBorder="1"/>
    <xf numFmtId="0" fontId="0" fillId="36" borderId="10" xfId="0" applyFill="1" applyBorder="1"/>
    <xf numFmtId="2" fontId="0" fillId="35" borderId="10" xfId="0" applyNumberFormat="1" applyFill="1" applyBorder="1"/>
    <xf numFmtId="2" fontId="18" fillId="34" borderId="10" xfId="0" applyNumberFormat="1" applyFont="1" applyFill="1" applyBorder="1"/>
    <xf numFmtId="2" fontId="0" fillId="34" borderId="10" xfId="0" applyNumberFormat="1" applyFill="1" applyBorder="1"/>
    <xf numFmtId="2" fontId="0" fillId="0" borderId="0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0" fontId="18" fillId="36" borderId="10" xfId="0" applyFont="1" applyFill="1" applyBorder="1"/>
    <xf numFmtId="0" fontId="0" fillId="37" borderId="10" xfId="0" applyFill="1" applyBorder="1"/>
    <xf numFmtId="14" fontId="18" fillId="38" borderId="10" xfId="0" applyNumberFormat="1" applyFont="1" applyFill="1" applyBorder="1"/>
    <xf numFmtId="0" fontId="0" fillId="39" borderId="10" xfId="0" applyFill="1" applyBorder="1"/>
    <xf numFmtId="0" fontId="0" fillId="38" borderId="10" xfId="0" applyFill="1" applyBorder="1"/>
    <xf numFmtId="9" fontId="0" fillId="0" borderId="10" xfId="42" applyFont="1" applyBorder="1"/>
    <xf numFmtId="0" fontId="16" fillId="39" borderId="10" xfId="0" applyFont="1" applyFill="1" applyBorder="1"/>
    <xf numFmtId="164" fontId="0" fillId="35" borderId="10" xfId="0" applyNumberFormat="1" applyFill="1" applyBorder="1"/>
    <xf numFmtId="164" fontId="0" fillId="34" borderId="10" xfId="0" applyNumberFormat="1" applyFill="1" applyBorder="1"/>
    <xf numFmtId="9" fontId="0" fillId="35" borderId="10" xfId="42" applyNumberFormat="1" applyFont="1" applyFill="1" applyBorder="1"/>
    <xf numFmtId="9" fontId="0" fillId="34" borderId="10" xfId="42" applyNumberFormat="1" applyFont="1" applyFill="1" applyBorder="1"/>
    <xf numFmtId="165" fontId="0" fillId="35" borderId="10" xfId="0" applyNumberFormat="1" applyFill="1" applyBorder="1"/>
    <xf numFmtId="165" fontId="0" fillId="34" borderId="10" xfId="0" applyNumberFormat="1" applyFill="1" applyBorder="1"/>
    <xf numFmtId="2" fontId="0" fillId="0" borderId="0" xfId="0" applyNumberFormat="1"/>
    <xf numFmtId="0" fontId="16" fillId="0" borderId="0" xfId="0" applyFont="1" applyFill="1" applyBorder="1"/>
    <xf numFmtId="0" fontId="16" fillId="40" borderId="10" xfId="0" applyFont="1" applyFill="1" applyBorder="1"/>
    <xf numFmtId="0" fontId="16" fillId="39" borderId="0" xfId="0" applyFont="1" applyFill="1" applyBorder="1"/>
    <xf numFmtId="0" fontId="0" fillId="0" borderId="0" xfId="0" applyFill="1" applyBorder="1" applyAlignment="1"/>
    <xf numFmtId="0" fontId="0" fillId="0" borderId="12" xfId="0" applyFill="1" applyBorder="1" applyAlignment="1"/>
    <xf numFmtId="0" fontId="21" fillId="0" borderId="13" xfId="0" applyFont="1" applyFill="1" applyBorder="1" applyAlignment="1">
      <alignment horizontal="center"/>
    </xf>
    <xf numFmtId="165" fontId="0" fillId="0" borderId="0" xfId="0" applyNumberFormat="1" applyFill="1" applyBorder="1" applyAlignment="1"/>
    <xf numFmtId="165" fontId="0" fillId="0" borderId="12" xfId="0" applyNumberFormat="1" applyFill="1" applyBorder="1" applyAlignment="1"/>
    <xf numFmtId="165" fontId="0" fillId="33" borderId="0" xfId="0" applyNumberFormat="1" applyFill="1" applyBorder="1" applyAlignment="1"/>
    <xf numFmtId="10" fontId="0" fillId="0" borderId="0" xfId="0" applyNumberFormat="1"/>
    <xf numFmtId="0" fontId="16" fillId="0" borderId="14" xfId="0" applyFont="1" applyFill="1" applyBorder="1"/>
    <xf numFmtId="0" fontId="20" fillId="0" borderId="11" xfId="0" applyFont="1" applyBorder="1" applyAlignment="1">
      <alignment horizontal="center" vertical="center"/>
    </xf>
    <xf numFmtId="2" fontId="0" fillId="41" borderId="10" xfId="0" applyNumberFormat="1" applyFill="1" applyBorder="1"/>
    <xf numFmtId="9" fontId="0" fillId="41" borderId="10" xfId="0" applyNumberFormat="1" applyFill="1" applyBorder="1"/>
    <xf numFmtId="2" fontId="0" fillId="42" borderId="10" xfId="0" applyNumberFormat="1" applyFill="1" applyBorder="1"/>
    <xf numFmtId="9" fontId="0" fillId="42" borderId="10" xfId="0" applyNumberFormat="1" applyFill="1" applyBorder="1"/>
    <xf numFmtId="9" fontId="0" fillId="34" borderId="10" xfId="0" applyNumberFormat="1" applyFill="1" applyBorder="1"/>
    <xf numFmtId="9" fontId="0" fillId="35" borderId="10" xfId="0" applyNumberFormat="1" applyFill="1" applyBorder="1"/>
    <xf numFmtId="10" fontId="0" fillId="34" borderId="10" xfId="42" applyNumberFormat="1" applyFont="1" applyFill="1" applyBorder="1"/>
    <xf numFmtId="10" fontId="0" fillId="34" borderId="10" xfId="0" applyNumberFormat="1" applyFill="1" applyBorder="1"/>
    <xf numFmtId="10" fontId="0" fillId="35" borderId="10" xfId="0" applyNumberFormat="1" applyFill="1" applyBorder="1"/>
    <xf numFmtId="10" fontId="0" fillId="41" borderId="10" xfId="0" applyNumberFormat="1" applyFill="1" applyBorder="1"/>
    <xf numFmtId="10" fontId="0" fillId="42" borderId="10" xfId="0" applyNumberFormat="1" applyFill="1" applyBorder="1"/>
    <xf numFmtId="0" fontId="0" fillId="0" borderId="11" xfId="0" applyBorder="1" applyAlignment="1">
      <alignment horizontal="center"/>
    </xf>
    <xf numFmtId="0" fontId="20" fillId="0" borderId="11" xfId="0" applyFont="1" applyBorder="1" applyAlignment="1">
      <alignment horizontal="center"/>
    </xf>
    <xf numFmtId="9" fontId="0" fillId="0" borderId="0" xfId="42" applyFont="1"/>
    <xf numFmtId="2" fontId="0" fillId="34" borderId="10" xfId="42" applyNumberFormat="1" applyFont="1" applyFill="1" applyBorder="1"/>
    <xf numFmtId="2" fontId="0" fillId="35" borderId="10" xfId="42" applyNumberFormat="1" applyFont="1" applyFill="1" applyBorder="1"/>
    <xf numFmtId="2" fontId="0" fillId="41" borderId="10" xfId="42" applyNumberFormat="1" applyFont="1" applyFill="1" applyBorder="1"/>
    <xf numFmtId="2" fontId="0" fillId="42" borderId="10" xfId="42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 month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Average!$D$2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Average!$C$3:$C$14</c:f>
              <c:strCache>
                <c:ptCount val="12"/>
                <c:pt idx="0">
                  <c:v>Jan.2016</c:v>
                </c:pt>
                <c:pt idx="1">
                  <c:v>Feb.2016</c:v>
                </c:pt>
                <c:pt idx="2">
                  <c:v>March.2016</c:v>
                </c:pt>
                <c:pt idx="3">
                  <c:v>April.2016</c:v>
                </c:pt>
                <c:pt idx="4">
                  <c:v>May.2016</c:v>
                </c:pt>
                <c:pt idx="5">
                  <c:v>June.2016</c:v>
                </c:pt>
                <c:pt idx="6">
                  <c:v>July.2016</c:v>
                </c:pt>
                <c:pt idx="7">
                  <c:v>Aug.2016</c:v>
                </c:pt>
                <c:pt idx="8">
                  <c:v>Sep.2016</c:v>
                </c:pt>
                <c:pt idx="9">
                  <c:v>Oct.2016</c:v>
                </c:pt>
                <c:pt idx="10">
                  <c:v>Nov.2016</c:v>
                </c:pt>
                <c:pt idx="11">
                  <c:v>Dec.2016</c:v>
                </c:pt>
              </c:strCache>
            </c:strRef>
          </c:cat>
          <c:val>
            <c:numRef>
              <c:f>Average!$D$3:$D$14</c:f>
              <c:numCache>
                <c:formatCode>0.00</c:formatCode>
                <c:ptCount val="12"/>
                <c:pt idx="0">
                  <c:v>34.013333333333335</c:v>
                </c:pt>
                <c:pt idx="1">
                  <c:v>24.999839999999999</c:v>
                </c:pt>
                <c:pt idx="2">
                  <c:v>26.633181818181821</c:v>
                </c:pt>
                <c:pt idx="3">
                  <c:v>34.118095238095236</c:v>
                </c:pt>
                <c:pt idx="4">
                  <c:v>28.716152380952376</c:v>
                </c:pt>
                <c:pt idx="5">
                  <c:v>31.147727272727277</c:v>
                </c:pt>
                <c:pt idx="6">
                  <c:v>34.759460000000004</c:v>
                </c:pt>
                <c:pt idx="7">
                  <c:v>42.005217391304342</c:v>
                </c:pt>
                <c:pt idx="8">
                  <c:v>46.597619047619055</c:v>
                </c:pt>
                <c:pt idx="9">
                  <c:v>38.005238095238106</c:v>
                </c:pt>
                <c:pt idx="10">
                  <c:v>39.579523809523806</c:v>
                </c:pt>
                <c:pt idx="11">
                  <c:v>35.083809523809521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6-436C-B5B7-DAD1D887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187296"/>
        <c:axId val="993189792"/>
      </c:barChart>
      <c:catAx>
        <c:axId val="9931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89792"/>
        <c:crosses val="autoZero"/>
        <c:auto val="1"/>
        <c:lblAlgn val="ctr"/>
        <c:lblOffset val="100"/>
        <c:noMultiLvlLbl val="0"/>
      </c:catAx>
      <c:valAx>
        <c:axId val="9931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8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Average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Sheet1!$I$3:$I$14</c:f>
              <c:numCache>
                <c:formatCode>0.0</c:formatCode>
                <c:ptCount val="12"/>
                <c:pt idx="0">
                  <c:v>0.185267713212072</c:v>
                </c:pt>
                <c:pt idx="1">
                  <c:v>3.2408924724372741E-2</c:v>
                </c:pt>
                <c:pt idx="2">
                  <c:v>-0.20618487040761654</c:v>
                </c:pt>
                <c:pt idx="3">
                  <c:v>0.14101212451228112</c:v>
                </c:pt>
                <c:pt idx="4">
                  <c:v>7.6953420167004641E-2</c:v>
                </c:pt>
                <c:pt idx="5">
                  <c:v>0.16372325596491077</c:v>
                </c:pt>
                <c:pt idx="6">
                  <c:v>-1.7237446913771839E-2</c:v>
                </c:pt>
                <c:pt idx="7">
                  <c:v>1.6119414403782766E-3</c:v>
                </c:pt>
                <c:pt idx="8">
                  <c:v>-4.705618776617293E-2</c:v>
                </c:pt>
                <c:pt idx="9">
                  <c:v>-8.3175930160324721E-2</c:v>
                </c:pt>
                <c:pt idx="10">
                  <c:v>0.12309348932189268</c:v>
                </c:pt>
                <c:pt idx="11">
                  <c:v>-1.833333333333333E-2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B-4687-A89D-694BAC6212BE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Sheet1!$J$3:$J$14</c:f>
              <c:numCache>
                <c:formatCode>0.0</c:formatCode>
                <c:ptCount val="12"/>
                <c:pt idx="0">
                  <c:v>0.2377138253411501</c:v>
                </c:pt>
                <c:pt idx="1">
                  <c:v>0.19503458765695886</c:v>
                </c:pt>
                <c:pt idx="2">
                  <c:v>0.22975839945153465</c:v>
                </c:pt>
                <c:pt idx="3">
                  <c:v>0.31577517875917788</c:v>
                </c:pt>
                <c:pt idx="4">
                  <c:v>0.24460942038831571</c:v>
                </c:pt>
                <c:pt idx="5">
                  <c:v>0.19205532279888063</c:v>
                </c:pt>
                <c:pt idx="6">
                  <c:v>0.23011110207586871</c:v>
                </c:pt>
                <c:pt idx="7">
                  <c:v>0.23670301151367149</c:v>
                </c:pt>
                <c:pt idx="8">
                  <c:v>0.18092321682404197</c:v>
                </c:pt>
                <c:pt idx="9">
                  <c:v>0.26167368322231144</c:v>
                </c:pt>
                <c:pt idx="10">
                  <c:v>0.29637999126739345</c:v>
                </c:pt>
                <c:pt idx="11">
                  <c:v>0.18880471980917807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B-4687-A89D-694BAC62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796208"/>
        <c:axId val="521804944"/>
      </c:barChart>
      <c:catAx>
        <c:axId val="52179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04944"/>
        <c:crosses val="autoZero"/>
        <c:auto val="1"/>
        <c:lblAlgn val="ctr"/>
        <c:lblOffset val="100"/>
        <c:noMultiLvlLbl val="0"/>
      </c:catAx>
      <c:valAx>
        <c:axId val="5218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 month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Average!$C$36:$C$47</c:f>
              <c:strCache>
                <c:ptCount val="12"/>
                <c:pt idx="0">
                  <c:v>Jan.2018</c:v>
                </c:pt>
                <c:pt idx="1">
                  <c:v>Feb.2018</c:v>
                </c:pt>
                <c:pt idx="2">
                  <c:v>March.2018</c:v>
                </c:pt>
                <c:pt idx="3">
                  <c:v>April.2018</c:v>
                </c:pt>
                <c:pt idx="4">
                  <c:v>May.2018</c:v>
                </c:pt>
                <c:pt idx="5">
                  <c:v>June.2018</c:v>
                </c:pt>
                <c:pt idx="6">
                  <c:v>July.2018</c:v>
                </c:pt>
                <c:pt idx="7">
                  <c:v>Aug.2018</c:v>
                </c:pt>
                <c:pt idx="8">
                  <c:v>Sep.2018</c:v>
                </c:pt>
                <c:pt idx="9">
                  <c:v>Oct.2018</c:v>
                </c:pt>
                <c:pt idx="10">
                  <c:v>Nov.2018</c:v>
                </c:pt>
                <c:pt idx="11">
                  <c:v>Dec.2018</c:v>
                </c:pt>
              </c:strCache>
            </c:strRef>
          </c:cat>
          <c:val>
            <c:numRef>
              <c:f>Average!$D$36:$D$47</c:f>
              <c:numCache>
                <c:formatCode>0.00</c:formatCode>
                <c:ptCount val="12"/>
                <c:pt idx="0">
                  <c:v>93.661904761904736</c:v>
                </c:pt>
                <c:pt idx="1">
                  <c:v>91.166842105263143</c:v>
                </c:pt>
                <c:pt idx="2">
                  <c:v>94.258095238095251</c:v>
                </c:pt>
                <c:pt idx="3">
                  <c:v>77.350476190476172</c:v>
                </c:pt>
                <c:pt idx="4">
                  <c:v>85.524090909090901</c:v>
                </c:pt>
                <c:pt idx="5">
                  <c:v>101.5035</c:v>
                </c:pt>
                <c:pt idx="6">
                  <c:v>104.43619047619049</c:v>
                </c:pt>
                <c:pt idx="7">
                  <c:v>94.957391304347823</c:v>
                </c:pt>
                <c:pt idx="8">
                  <c:v>95.288947368421063</c:v>
                </c:pt>
                <c:pt idx="9">
                  <c:v>66.19956521739131</c:v>
                </c:pt>
                <c:pt idx="10">
                  <c:v>49.759047619047614</c:v>
                </c:pt>
                <c:pt idx="11">
                  <c:v>38.657368421052624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1-4081-8F0F-5104937FA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230560"/>
        <c:axId val="993219328"/>
      </c:barChart>
      <c:catAx>
        <c:axId val="9932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19328"/>
        <c:crosses val="autoZero"/>
        <c:auto val="1"/>
        <c:lblAlgn val="ctr"/>
        <c:lblOffset val="100"/>
        <c:noMultiLvlLbl val="0"/>
      </c:catAx>
      <c:valAx>
        <c:axId val="9932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3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 month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Average!$C$53:$C$64</c:f>
              <c:strCache>
                <c:ptCount val="12"/>
                <c:pt idx="0">
                  <c:v>Jan.2019</c:v>
                </c:pt>
                <c:pt idx="1">
                  <c:v>Feb.2019</c:v>
                </c:pt>
                <c:pt idx="2">
                  <c:v>March.2019</c:v>
                </c:pt>
                <c:pt idx="3">
                  <c:v>April.2019</c:v>
                </c:pt>
                <c:pt idx="4">
                  <c:v>May.2019</c:v>
                </c:pt>
                <c:pt idx="5">
                  <c:v>June.2019</c:v>
                </c:pt>
                <c:pt idx="6">
                  <c:v>July.2019</c:v>
                </c:pt>
                <c:pt idx="7">
                  <c:v>Aug.2019</c:v>
                </c:pt>
                <c:pt idx="8">
                  <c:v>Sep.2019</c:v>
                </c:pt>
                <c:pt idx="9">
                  <c:v>Oct.2019</c:v>
                </c:pt>
                <c:pt idx="10">
                  <c:v>Nov.2019</c:v>
                </c:pt>
                <c:pt idx="11">
                  <c:v>Dec.2019</c:v>
                </c:pt>
              </c:strCache>
            </c:strRef>
          </c:cat>
          <c:val>
            <c:numRef>
              <c:f>Average!$D$53:$D$64</c:f>
              <c:numCache>
                <c:formatCode>0.00</c:formatCode>
                <c:ptCount val="12"/>
                <c:pt idx="0">
                  <c:v>44.558571428571419</c:v>
                </c:pt>
                <c:pt idx="1">
                  <c:v>52.563157894736847</c:v>
                </c:pt>
                <c:pt idx="2">
                  <c:v>58.989523809523817</c:v>
                </c:pt>
                <c:pt idx="3">
                  <c:v>56.356190476190463</c:v>
                </c:pt>
                <c:pt idx="4">
                  <c:v>44.260909090909095</c:v>
                </c:pt>
                <c:pt idx="5">
                  <c:v>44.662999999999997</c:v>
                </c:pt>
                <c:pt idx="6">
                  <c:v>47.302727272727275</c:v>
                </c:pt>
                <c:pt idx="7">
                  <c:v>39.93954545454546</c:v>
                </c:pt>
                <c:pt idx="8">
                  <c:v>36.954999999999998</c:v>
                </c:pt>
                <c:pt idx="9">
                  <c:v>33.498695652173922</c:v>
                </c:pt>
                <c:pt idx="10">
                  <c:v>43.735500000000002</c:v>
                </c:pt>
                <c:pt idx="11">
                  <c:v>58.363333333333316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7-4C94-9421-64DBB63B3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225568"/>
        <c:axId val="993223488"/>
      </c:barChart>
      <c:catAx>
        <c:axId val="9932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23488"/>
        <c:crosses val="autoZero"/>
        <c:auto val="1"/>
        <c:lblAlgn val="ctr"/>
        <c:lblOffset val="100"/>
        <c:noMultiLvlLbl val="0"/>
      </c:catAx>
      <c:valAx>
        <c:axId val="9932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 month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Average!$C$70:$C$81</c:f>
              <c:strCache>
                <c:ptCount val="12"/>
                <c:pt idx="0">
                  <c:v>Jan.2020</c:v>
                </c:pt>
                <c:pt idx="1">
                  <c:v>Feb.2020</c:v>
                </c:pt>
                <c:pt idx="2">
                  <c:v>March.2020</c:v>
                </c:pt>
                <c:pt idx="3">
                  <c:v>April.2020</c:v>
                </c:pt>
                <c:pt idx="4">
                  <c:v>May.2020</c:v>
                </c:pt>
                <c:pt idx="5">
                  <c:v>June.2020</c:v>
                </c:pt>
                <c:pt idx="6">
                  <c:v>July.2020</c:v>
                </c:pt>
                <c:pt idx="7">
                  <c:v>Aug.2020</c:v>
                </c:pt>
                <c:pt idx="8">
                  <c:v>Sep.2020</c:v>
                </c:pt>
                <c:pt idx="9">
                  <c:v>Oct.2020</c:v>
                </c:pt>
                <c:pt idx="10">
                  <c:v>Nov.2020</c:v>
                </c:pt>
                <c:pt idx="11">
                  <c:v>Dec.2020</c:v>
                </c:pt>
              </c:strCache>
            </c:strRef>
          </c:cat>
          <c:val>
            <c:numRef>
              <c:f>Average!$D$70:$D$81</c:f>
              <c:numCache>
                <c:formatCode>0.00</c:formatCode>
                <c:ptCount val="12"/>
                <c:pt idx="0">
                  <c:v>54.44619047619048</c:v>
                </c:pt>
                <c:pt idx="1">
                  <c:v>55.542631578947379</c:v>
                </c:pt>
                <c:pt idx="2">
                  <c:v>28.263636363636362</c:v>
                </c:pt>
                <c:pt idx="3">
                  <c:v>31.577142857142857</c:v>
                </c:pt>
                <c:pt idx="4">
                  <c:v>46.110500000000002</c:v>
                </c:pt>
                <c:pt idx="5">
                  <c:v>52.110454545454552</c:v>
                </c:pt>
                <c:pt idx="6">
                  <c:v>62.995909090909088</c:v>
                </c:pt>
                <c:pt idx="7">
                  <c:v>56.422380952380948</c:v>
                </c:pt>
                <c:pt idx="8">
                  <c:v>52.299523809523798</c:v>
                </c:pt>
                <c:pt idx="9">
                  <c:v>61.06818181818182</c:v>
                </c:pt>
                <c:pt idx="10">
                  <c:v>70.799000000000007</c:v>
                </c:pt>
                <c:pt idx="11">
                  <c:v>106.43772727272727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1-42BF-A648-B17010E12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207264"/>
        <c:axId val="993204768"/>
      </c:barChart>
      <c:catAx>
        <c:axId val="9932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04768"/>
        <c:crosses val="autoZero"/>
        <c:auto val="1"/>
        <c:lblAlgn val="ctr"/>
        <c:lblOffset val="100"/>
        <c:noMultiLvlLbl val="0"/>
      </c:catAx>
      <c:valAx>
        <c:axId val="9932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20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 month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Average!$C$88:$C$99</c:f>
              <c:strCache>
                <c:ptCount val="12"/>
                <c:pt idx="0">
                  <c:v>Jan.2021</c:v>
                </c:pt>
                <c:pt idx="1">
                  <c:v>Feb.2021</c:v>
                </c:pt>
                <c:pt idx="2">
                  <c:v>March.2021</c:v>
                </c:pt>
                <c:pt idx="3">
                  <c:v>April.2021</c:v>
                </c:pt>
                <c:pt idx="4">
                  <c:v>May.2021</c:v>
                </c:pt>
                <c:pt idx="5">
                  <c:v>June.2021</c:v>
                </c:pt>
                <c:pt idx="6">
                  <c:v>July.2021</c:v>
                </c:pt>
                <c:pt idx="7">
                  <c:v>Aug.2021</c:v>
                </c:pt>
                <c:pt idx="8">
                  <c:v>Sep.2021</c:v>
                </c:pt>
                <c:pt idx="9">
                  <c:v>Oct.2021</c:v>
                </c:pt>
                <c:pt idx="10">
                  <c:v>Nov.2021</c:v>
                </c:pt>
                <c:pt idx="11">
                  <c:v>Dec.2021</c:v>
                </c:pt>
              </c:strCache>
            </c:strRef>
          </c:cat>
          <c:val>
            <c:numRef>
              <c:f>Average!$D$88:$D$99</c:f>
              <c:numCache>
                <c:formatCode>0.00</c:formatCode>
                <c:ptCount val="12"/>
                <c:pt idx="0">
                  <c:v>121.0568421052632</c:v>
                </c:pt>
                <c:pt idx="1">
                  <c:v>143.97526315789474</c:v>
                </c:pt>
                <c:pt idx="2">
                  <c:v>91.670869565217387</c:v>
                </c:pt>
                <c:pt idx="3">
                  <c:v>74.76857142857142</c:v>
                </c:pt>
                <c:pt idx="4">
                  <c:v>61.756000000000014</c:v>
                </c:pt>
                <c:pt idx="5">
                  <c:v>71.097272727272738</c:v>
                </c:pt>
                <c:pt idx="6">
                  <c:v>63.121428571428588</c:v>
                </c:pt>
                <c:pt idx="7">
                  <c:v>57.885454545454536</c:v>
                </c:pt>
                <c:pt idx="8">
                  <c:v>63.489999999999995</c:v>
                </c:pt>
                <c:pt idx="9">
                  <c:v>52.951428571428572</c:v>
                </c:pt>
                <c:pt idx="10">
                  <c:v>53.13333333333334</c:v>
                </c:pt>
                <c:pt idx="11">
                  <c:v>37.976363636363637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E-4A37-B07A-2A9A4016B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170656"/>
        <c:axId val="993167328"/>
      </c:barChart>
      <c:catAx>
        <c:axId val="9931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67328"/>
        <c:crosses val="autoZero"/>
        <c:auto val="1"/>
        <c:lblAlgn val="ctr"/>
        <c:lblOffset val="100"/>
        <c:noMultiLvlLbl val="0"/>
      </c:catAx>
      <c:valAx>
        <c:axId val="9931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7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 month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Average!$C$19:$C$30</c:f>
              <c:strCache>
                <c:ptCount val="12"/>
                <c:pt idx="0">
                  <c:v>Jan.2017</c:v>
                </c:pt>
                <c:pt idx="1">
                  <c:v>Feb.2017</c:v>
                </c:pt>
                <c:pt idx="2">
                  <c:v>March.2017</c:v>
                </c:pt>
                <c:pt idx="3">
                  <c:v>April.2017</c:v>
                </c:pt>
                <c:pt idx="4">
                  <c:v>May.2017</c:v>
                </c:pt>
                <c:pt idx="5">
                  <c:v>June.2017</c:v>
                </c:pt>
                <c:pt idx="6">
                  <c:v>July.2017</c:v>
                </c:pt>
                <c:pt idx="7">
                  <c:v>Aug.2017</c:v>
                </c:pt>
                <c:pt idx="8">
                  <c:v>Sep.2017</c:v>
                </c:pt>
                <c:pt idx="9">
                  <c:v>Oct.2017</c:v>
                </c:pt>
                <c:pt idx="10">
                  <c:v>Nov.2017</c:v>
                </c:pt>
                <c:pt idx="11">
                  <c:v>Dec.2017</c:v>
                </c:pt>
              </c:strCache>
            </c:strRef>
          </c:cat>
          <c:val>
            <c:numRef>
              <c:f>Average!$D$19:$D$30</c:f>
              <c:numCache>
                <c:formatCode>0.00</c:formatCode>
                <c:ptCount val="12"/>
                <c:pt idx="0">
                  <c:v>37.846499999999992</c:v>
                </c:pt>
                <c:pt idx="1">
                  <c:v>44.98842105263158</c:v>
                </c:pt>
                <c:pt idx="2">
                  <c:v>50.02514782608695</c:v>
                </c:pt>
                <c:pt idx="3">
                  <c:v>45.909473684210539</c:v>
                </c:pt>
                <c:pt idx="4">
                  <c:v>47.559999999999995</c:v>
                </c:pt>
                <c:pt idx="5">
                  <c:v>57.237272727272739</c:v>
                </c:pt>
                <c:pt idx="6">
                  <c:v>67.458499999999987</c:v>
                </c:pt>
                <c:pt idx="7">
                  <c:v>62.724782608695655</c:v>
                </c:pt>
                <c:pt idx="8">
                  <c:v>78.931999999999988</c:v>
                </c:pt>
                <c:pt idx="9">
                  <c:v>83.805909090909097</c:v>
                </c:pt>
                <c:pt idx="10">
                  <c:v>72.405238095238104</c:v>
                </c:pt>
                <c:pt idx="11">
                  <c:v>72.888999999999996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1-461D-8DEC-922EC3071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673936"/>
        <c:axId val="1091679760"/>
      </c:barChart>
      <c:catAx>
        <c:axId val="10916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79760"/>
        <c:crosses val="autoZero"/>
        <c:auto val="1"/>
        <c:lblAlgn val="ctr"/>
        <c:lblOffset val="100"/>
        <c:noMultiLvlLbl val="0"/>
      </c:catAx>
      <c:valAx>
        <c:axId val="10916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6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Monthly!$O$7</c:f>
              <c:strCache>
                <c:ptCount val="1"/>
                <c:pt idx="0">
                  <c:v>Average Excluding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Monthly!$O$8:$O$19</c:f>
              <c:numCache>
                <c:formatCode>0.0%</c:formatCode>
                <c:ptCount val="12"/>
                <c:pt idx="0">
                  <c:v>0.24662595027432696</c:v>
                </c:pt>
                <c:pt idx="1">
                  <c:v>3.4333339231659085E-2</c:v>
                </c:pt>
                <c:pt idx="2">
                  <c:v>-0.12234298013582756</c:v>
                </c:pt>
                <c:pt idx="3">
                  <c:v>1.2477707309474182E-2</c:v>
                </c:pt>
                <c:pt idx="4">
                  <c:v>1.7569103379092676E-3</c:v>
                </c:pt>
                <c:pt idx="5">
                  <c:v>0.15272298433092302</c:v>
                </c:pt>
                <c:pt idx="6">
                  <c:v>-2.5459492529455339E-3</c:v>
                </c:pt>
                <c:pt idx="7">
                  <c:v>5.3402378087694005E-2</c:v>
                </c:pt>
                <c:pt idx="8">
                  <c:v>-2.483951834266334E-2</c:v>
                </c:pt>
                <c:pt idx="9">
                  <c:v>-9.3310846844212272E-2</c:v>
                </c:pt>
                <c:pt idx="10">
                  <c:v>2.8595631878179172E-2</c:v>
                </c:pt>
                <c:pt idx="11">
                  <c:v>-5.6000000000000008E-2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A-416B-B844-FEDC427C4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312607"/>
        <c:axId val="857310527"/>
      </c:barChart>
      <c:catAx>
        <c:axId val="857312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10527"/>
        <c:crosses val="autoZero"/>
        <c:auto val="1"/>
        <c:lblAlgn val="ctr"/>
        <c:lblOffset val="100"/>
        <c:noMultiLvlLbl val="0"/>
      </c:catAx>
      <c:valAx>
        <c:axId val="8573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1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Monthly!$N$7</c:f>
              <c:strCache>
                <c:ptCount val="1"/>
                <c:pt idx="0">
                  <c:v>Average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Monthly!$N$8:$N$19</c:f>
              <c:numCache>
                <c:formatCode>0.0%</c:formatCode>
                <c:ptCount val="12"/>
                <c:pt idx="0">
                  <c:v>0.185267713212072</c:v>
                </c:pt>
                <c:pt idx="1">
                  <c:v>3.2408924724372741E-2</c:v>
                </c:pt>
                <c:pt idx="2">
                  <c:v>-0.20618487040761654</c:v>
                </c:pt>
                <c:pt idx="3">
                  <c:v>0.14101212451228112</c:v>
                </c:pt>
                <c:pt idx="4">
                  <c:v>7.6953420167004641E-2</c:v>
                </c:pt>
                <c:pt idx="5">
                  <c:v>0.16372325596491077</c:v>
                </c:pt>
                <c:pt idx="6">
                  <c:v>-1.7237446913771839E-2</c:v>
                </c:pt>
                <c:pt idx="7">
                  <c:v>1.6119414403782766E-3</c:v>
                </c:pt>
                <c:pt idx="8">
                  <c:v>-4.705618776617293E-2</c:v>
                </c:pt>
                <c:pt idx="9">
                  <c:v>-8.3175930160324721E-2</c:v>
                </c:pt>
                <c:pt idx="10">
                  <c:v>0.12309348932189268</c:v>
                </c:pt>
                <c:pt idx="11">
                  <c:v>-1.833333333333333E-2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A-4539-8376-5059E28A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322015"/>
        <c:axId val="1091322431"/>
      </c:barChart>
      <c:catAx>
        <c:axId val="109132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22431"/>
        <c:crosses val="autoZero"/>
        <c:auto val="1"/>
        <c:lblAlgn val="ctr"/>
        <c:lblOffset val="100"/>
        <c:noMultiLvlLbl val="0"/>
      </c:catAx>
      <c:valAx>
        <c:axId val="10913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2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AR vs 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'Standard Deviation'!$I$5</c:f>
              <c:strCache>
                <c:ptCount val="1"/>
                <c:pt idx="0">
                  <c:v>Average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'Standard Deviation'!$I$6:$I$17</c:f>
              <c:numCache>
                <c:formatCode>0.0%</c:formatCode>
                <c:ptCount val="12"/>
                <c:pt idx="0">
                  <c:v>0.185267713212072</c:v>
                </c:pt>
                <c:pt idx="1">
                  <c:v>3.2408924724372741E-2</c:v>
                </c:pt>
                <c:pt idx="2">
                  <c:v>-0.20618487040761654</c:v>
                </c:pt>
                <c:pt idx="3">
                  <c:v>0.14101212451228112</c:v>
                </c:pt>
                <c:pt idx="4">
                  <c:v>7.6953420167004641E-2</c:v>
                </c:pt>
                <c:pt idx="5">
                  <c:v>0.16372325596491077</c:v>
                </c:pt>
                <c:pt idx="6">
                  <c:v>-1.7237446913771839E-2</c:v>
                </c:pt>
                <c:pt idx="7">
                  <c:v>1.6119414403782766E-3</c:v>
                </c:pt>
                <c:pt idx="8">
                  <c:v>-4.705618776617293E-2</c:v>
                </c:pt>
                <c:pt idx="9">
                  <c:v>-8.3175930160324721E-2</c:v>
                </c:pt>
                <c:pt idx="10">
                  <c:v>0.12309348932189268</c:v>
                </c:pt>
                <c:pt idx="11">
                  <c:v>-1.833333333333333E-2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5-43F6-ABEA-CBF097E914CD}"/>
            </c:ext>
          </c:extLst>
        </c:ser>
        <c:ser>
          <c:idx val="1"/>
          <c:order val="1"/>
          <c:tx>
            <c:strRef>
              <c:f>'Standard Deviation'!$J$5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'Standard Deviation'!$J$6:$J$17</c:f>
              <c:numCache>
                <c:formatCode>0.0%</c:formatCode>
                <c:ptCount val="12"/>
                <c:pt idx="0">
                  <c:v>0.2377138253411501</c:v>
                </c:pt>
                <c:pt idx="1">
                  <c:v>0.19503458765695886</c:v>
                </c:pt>
                <c:pt idx="2">
                  <c:v>0.22975839945153465</c:v>
                </c:pt>
                <c:pt idx="3">
                  <c:v>0.31577517875917788</c:v>
                </c:pt>
                <c:pt idx="4">
                  <c:v>0.24460942038831571</c:v>
                </c:pt>
                <c:pt idx="5">
                  <c:v>0.19205532279888063</c:v>
                </c:pt>
                <c:pt idx="6">
                  <c:v>0.23011110207586871</c:v>
                </c:pt>
                <c:pt idx="7">
                  <c:v>0.23670301151367149</c:v>
                </c:pt>
                <c:pt idx="8">
                  <c:v>0.18092321682404197</c:v>
                </c:pt>
                <c:pt idx="9">
                  <c:v>0.26167368322231144</c:v>
                </c:pt>
                <c:pt idx="10">
                  <c:v>0.29637999126739345</c:v>
                </c:pt>
                <c:pt idx="11">
                  <c:v>0.18880471980917807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5-43F6-ABEA-CBF097E91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079823"/>
        <c:axId val="1383080239"/>
      </c:barChart>
      <c:catAx>
        <c:axId val="1383079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80239"/>
        <c:crosses val="autoZero"/>
        <c:auto val="1"/>
        <c:lblAlgn val="ctr"/>
        <c:lblOffset val="100"/>
        <c:noMultiLvlLbl val="0"/>
      </c:catAx>
      <c:valAx>
        <c:axId val="138308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7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0</xdr:row>
      <xdr:rowOff>121920</xdr:rowOff>
    </xdr:from>
    <xdr:to>
      <xdr:col>16</xdr:col>
      <xdr:colOff>381000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51CE5-49BA-4BDD-A1D7-0A4A06E54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586740</xdr:colOff>
      <xdr:row>34</xdr:row>
      <xdr:rowOff>0</xdr:rowOff>
    </xdr:from>
    <xdr:to>
      <xdr:col>16</xdr:col>
      <xdr:colOff>601980</xdr:colOff>
      <xdr:row>48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1E763C-92CD-48A1-A9F9-F8BC764B6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</xdr:colOff>
      <xdr:row>49</xdr:row>
      <xdr:rowOff>167640</xdr:rowOff>
    </xdr:from>
    <xdr:to>
      <xdr:col>17</xdr:col>
      <xdr:colOff>7620</xdr:colOff>
      <xdr:row>64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95A862-4995-4353-AA21-EF6AD89A7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586740</xdr:colOff>
      <xdr:row>67</xdr:row>
      <xdr:rowOff>22860</xdr:rowOff>
    </xdr:from>
    <xdr:to>
      <xdr:col>16</xdr:col>
      <xdr:colOff>601980</xdr:colOff>
      <xdr:row>82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858495-E1F9-43E0-B758-71BD1D4D9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594360</xdr:colOff>
      <xdr:row>84</xdr:row>
      <xdr:rowOff>167640</xdr:rowOff>
    </xdr:from>
    <xdr:to>
      <xdr:col>17</xdr:col>
      <xdr:colOff>22860</xdr:colOff>
      <xdr:row>100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385188-F843-42D0-B3AB-37768517B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</xdr:colOff>
      <xdr:row>17</xdr:row>
      <xdr:rowOff>167640</xdr:rowOff>
    </xdr:from>
    <xdr:to>
      <xdr:col>16</xdr:col>
      <xdr:colOff>586740</xdr:colOff>
      <xdr:row>31</xdr:row>
      <xdr:rowOff>15240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18F81D-BCA1-41B7-9D2F-783CB226B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429039</xdr:colOff>
      <xdr:row>21</xdr:row>
      <xdr:rowOff>37564</xdr:rowOff>
    </xdr:from>
    <xdr:to>
      <xdr:col>20</xdr:col>
      <xdr:colOff>477695</xdr:colOff>
      <xdr:row>36</xdr:row>
      <xdr:rowOff>42327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B844E-EDA0-414F-AEE0-F1958F04A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29688</xdr:colOff>
      <xdr:row>21</xdr:row>
      <xdr:rowOff>8907</xdr:rowOff>
    </xdr:from>
    <xdr:to>
      <xdr:col>13</xdr:col>
      <xdr:colOff>920337</xdr:colOff>
      <xdr:row>36</xdr:row>
      <xdr:rowOff>80159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56487DF-77B1-4046-9566-85504B1D6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15240</xdr:colOff>
      <xdr:row>16</xdr:row>
      <xdr:rowOff>190500</xdr:rowOff>
    </xdr:from>
    <xdr:to>
      <xdr:col>26</xdr:col>
      <xdr:colOff>419610</xdr:colOff>
      <xdr:row>21</xdr:row>
      <xdr:rowOff>91515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806F62-3343-4F7E-BBA4-28C07678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3360" y="3162300"/>
          <a:ext cx="5890770" cy="8611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129540</xdr:rowOff>
    </xdr:from>
    <xdr:to>
      <xdr:col>19</xdr:col>
      <xdr:colOff>449580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FF44C-5E40-4296-A7C3-50154E13B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19</xdr:row>
      <xdr:rowOff>0</xdr:rowOff>
    </xdr:from>
    <xdr:to>
      <xdr:col>8</xdr:col>
      <xdr:colOff>23232</xdr:colOff>
      <xdr:row>29</xdr:row>
      <xdr:rowOff>53503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01CE4D-72EB-4323-A6D1-C94677975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474720"/>
          <a:ext cx="4290432" cy="18823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129540</xdr:rowOff>
    </xdr:from>
    <xdr:to>
      <xdr:col>18</xdr:col>
      <xdr:colOff>304800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E3E87-2821-4009-A097-D7B55CFCB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</xdr:row>
      <xdr:rowOff>0</xdr:rowOff>
    </xdr:from>
    <xdr:to>
      <xdr:col>6</xdr:col>
      <xdr:colOff>198348</xdr:colOff>
      <xdr:row>29</xdr:row>
      <xdr:rowOff>106850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8F6576-80CC-4ED9-BD84-58041F2E6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489960"/>
          <a:ext cx="2636748" cy="19585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2"/>
  <sheetViews>
    <sheetView workbookViewId="0">
      <selection activeCell="E95" sqref="E95"/>
    </sheetView>
  </sheetViews>
  <sheetFormatPr defaultRowHeight="14.4" x14ac:dyDescent="0.3"/>
  <cols>
    <col min="1" max="1" width="11.77734375" style="6" customWidth="1"/>
    <col min="8" max="8" width="10.77734375" bestFit="1" customWidth="1"/>
  </cols>
  <sheetData>
    <row r="1" spans="1:10" x14ac:dyDescent="0.3">
      <c r="A1" s="22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3"/>
      <c r="H1" s="25" t="s">
        <v>0</v>
      </c>
      <c r="I1" s="25" t="s">
        <v>6</v>
      </c>
    </row>
    <row r="2" spans="1:10" x14ac:dyDescent="0.3">
      <c r="A2" s="24">
        <v>42388</v>
      </c>
      <c r="B2" s="23">
        <v>40.72</v>
      </c>
      <c r="C2" s="23">
        <v>41.2</v>
      </c>
      <c r="D2" s="23">
        <v>31.88</v>
      </c>
      <c r="E2" s="2">
        <v>33.840000000000003</v>
      </c>
      <c r="F2" s="25">
        <v>2356093</v>
      </c>
      <c r="G2" s="13"/>
      <c r="H2" s="26"/>
      <c r="I2" s="23"/>
    </row>
    <row r="3" spans="1:10" x14ac:dyDescent="0.3">
      <c r="A3" s="24">
        <v>42389</v>
      </c>
      <c r="B3" s="23">
        <v>31.36</v>
      </c>
      <c r="C3" s="23">
        <v>40</v>
      </c>
      <c r="D3" s="23">
        <v>29.24</v>
      </c>
      <c r="E3" s="23">
        <v>38.200000000000003</v>
      </c>
      <c r="F3" s="25">
        <v>3461147</v>
      </c>
      <c r="G3" s="13"/>
      <c r="H3" s="26"/>
      <c r="I3" s="23"/>
    </row>
    <row r="4" spans="1:10" x14ac:dyDescent="0.3">
      <c r="A4" s="24">
        <v>42390</v>
      </c>
      <c r="B4" s="23">
        <v>38.64</v>
      </c>
      <c r="C4" s="23">
        <v>41.247999999999998</v>
      </c>
      <c r="D4" s="23">
        <v>35.159999999999997</v>
      </c>
      <c r="E4" s="23">
        <v>35.64</v>
      </c>
      <c r="F4" s="25">
        <v>2319798</v>
      </c>
      <c r="G4" s="13"/>
      <c r="H4" s="26"/>
      <c r="I4" s="23"/>
    </row>
    <row r="5" spans="1:10" x14ac:dyDescent="0.3">
      <c r="A5" s="24">
        <v>42391</v>
      </c>
      <c r="B5" s="23">
        <v>38.799999999999997</v>
      </c>
      <c r="C5" s="23">
        <v>39.72</v>
      </c>
      <c r="D5" s="23">
        <v>36.200000000000003</v>
      </c>
      <c r="E5" s="23">
        <v>38.72</v>
      </c>
      <c r="F5" s="25">
        <v>1843258</v>
      </c>
      <c r="G5" s="13"/>
      <c r="H5" s="26" t="s">
        <v>7</v>
      </c>
      <c r="I5" s="23">
        <f>AVERAGE(E2:E10)</f>
        <v>34.013333333333335</v>
      </c>
    </row>
    <row r="6" spans="1:10" x14ac:dyDescent="0.3">
      <c r="A6" s="24">
        <v>42394</v>
      </c>
      <c r="B6" s="23">
        <v>37.28</v>
      </c>
      <c r="C6" s="23">
        <v>41.2</v>
      </c>
      <c r="D6" s="23">
        <v>36.64</v>
      </c>
      <c r="E6" s="23">
        <v>36.840000000000003</v>
      </c>
      <c r="F6" s="25">
        <v>1100015</v>
      </c>
      <c r="G6" s="13"/>
      <c r="H6" s="26"/>
      <c r="I6" s="23"/>
      <c r="J6" s="3"/>
    </row>
    <row r="7" spans="1:10" x14ac:dyDescent="0.3">
      <c r="A7" s="24">
        <v>42395</v>
      </c>
      <c r="B7" s="23">
        <v>37.64</v>
      </c>
      <c r="C7" s="23">
        <v>37.880000000000003</v>
      </c>
      <c r="D7" s="23">
        <v>32.64</v>
      </c>
      <c r="E7" s="23">
        <v>35.72</v>
      </c>
      <c r="F7" s="25">
        <v>2139172</v>
      </c>
      <c r="G7" s="13"/>
      <c r="H7" s="26"/>
      <c r="I7" s="23"/>
    </row>
    <row r="8" spans="1:10" x14ac:dyDescent="0.3">
      <c r="A8" s="24">
        <v>42396</v>
      </c>
      <c r="B8" s="23">
        <v>36.68</v>
      </c>
      <c r="C8" s="23">
        <v>37.119999999999997</v>
      </c>
      <c r="D8" s="23">
        <v>30.327999999999999</v>
      </c>
      <c r="E8" s="23">
        <v>31</v>
      </c>
      <c r="F8" s="25">
        <v>2454157</v>
      </c>
      <c r="G8" s="13"/>
      <c r="H8" s="26"/>
      <c r="I8" s="23"/>
    </row>
    <row r="9" spans="1:10" x14ac:dyDescent="0.3">
      <c r="A9" s="24">
        <v>42397</v>
      </c>
      <c r="B9" s="23">
        <v>32.520000000000003</v>
      </c>
      <c r="C9" s="23">
        <v>32.520000000000003</v>
      </c>
      <c r="D9" s="23">
        <v>26.2</v>
      </c>
      <c r="E9" s="23">
        <v>27.56</v>
      </c>
      <c r="F9" s="25">
        <v>3467257</v>
      </c>
      <c r="G9" s="13"/>
      <c r="H9" s="26"/>
      <c r="I9" s="23"/>
    </row>
    <row r="10" spans="1:10" x14ac:dyDescent="0.3">
      <c r="A10" s="24">
        <v>42398</v>
      </c>
      <c r="B10" s="23">
        <v>27.64</v>
      </c>
      <c r="C10" s="23">
        <v>29.84</v>
      </c>
      <c r="D10" s="23">
        <v>26.04</v>
      </c>
      <c r="E10" s="23">
        <v>28.6</v>
      </c>
      <c r="F10" s="25">
        <v>3407123</v>
      </c>
      <c r="G10" s="13"/>
      <c r="H10" s="26"/>
      <c r="I10" s="23"/>
    </row>
    <row r="11" spans="1:10" x14ac:dyDescent="0.3">
      <c r="A11" s="24">
        <v>42401</v>
      </c>
      <c r="B11" s="23">
        <v>28</v>
      </c>
      <c r="C11" s="23">
        <v>30.4</v>
      </c>
      <c r="D11" s="23">
        <v>26.4</v>
      </c>
      <c r="E11" s="2">
        <v>29.56</v>
      </c>
      <c r="F11" s="25">
        <v>2521023</v>
      </c>
      <c r="G11" s="13"/>
      <c r="H11" s="26"/>
      <c r="I11" s="23"/>
    </row>
    <row r="12" spans="1:10" x14ac:dyDescent="0.3">
      <c r="A12" s="24">
        <v>42402</v>
      </c>
      <c r="B12" s="23">
        <v>28.16</v>
      </c>
      <c r="C12" s="23">
        <v>28.8</v>
      </c>
      <c r="D12" s="23">
        <v>25.64</v>
      </c>
      <c r="E12" s="23">
        <v>26.48</v>
      </c>
      <c r="F12" s="25">
        <v>3169935</v>
      </c>
      <c r="G12" s="13"/>
      <c r="H12" s="26"/>
      <c r="I12" s="23"/>
    </row>
    <row r="13" spans="1:10" x14ac:dyDescent="0.3">
      <c r="A13" s="24">
        <v>42403</v>
      </c>
      <c r="B13" s="23">
        <v>27.2</v>
      </c>
      <c r="C13" s="23">
        <v>27.68</v>
      </c>
      <c r="D13" s="23">
        <v>22.8</v>
      </c>
      <c r="E13" s="23">
        <v>26.8</v>
      </c>
      <c r="F13" s="25">
        <v>4443906</v>
      </c>
      <c r="G13" s="13"/>
      <c r="H13" s="26"/>
      <c r="I13" s="23"/>
    </row>
    <row r="14" spans="1:10" x14ac:dyDescent="0.3">
      <c r="A14" s="24">
        <v>42404</v>
      </c>
      <c r="B14" s="23">
        <v>26.08</v>
      </c>
      <c r="C14" s="23">
        <v>30.96</v>
      </c>
      <c r="D14" s="23">
        <v>25.6</v>
      </c>
      <c r="E14" s="23">
        <v>28.36</v>
      </c>
      <c r="F14" s="25">
        <v>3088012</v>
      </c>
      <c r="G14" s="13"/>
      <c r="H14" s="26" t="s">
        <v>8</v>
      </c>
      <c r="I14" s="23">
        <f>AVERAGE(E11:E30)</f>
        <v>24.999839999999999</v>
      </c>
    </row>
    <row r="15" spans="1:10" x14ac:dyDescent="0.3">
      <c r="A15" s="24">
        <v>42405</v>
      </c>
      <c r="B15" s="23">
        <v>28.2</v>
      </c>
      <c r="C15" s="23">
        <v>28.76</v>
      </c>
      <c r="D15" s="23">
        <v>24.24</v>
      </c>
      <c r="E15" s="23">
        <v>25.16</v>
      </c>
      <c r="F15" s="25">
        <v>2812944</v>
      </c>
      <c r="G15" s="13"/>
      <c r="H15" s="26"/>
      <c r="I15" s="23"/>
    </row>
    <row r="16" spans="1:10" x14ac:dyDescent="0.3">
      <c r="A16" s="24">
        <v>42408</v>
      </c>
      <c r="B16" s="23">
        <v>23.48</v>
      </c>
      <c r="C16" s="23">
        <v>23.48</v>
      </c>
      <c r="D16" s="23">
        <v>20.04</v>
      </c>
      <c r="E16" s="23">
        <v>20.92</v>
      </c>
      <c r="F16" s="25">
        <v>3918301</v>
      </c>
      <c r="G16" s="13"/>
      <c r="H16" s="26"/>
      <c r="I16" s="23"/>
    </row>
    <row r="17" spans="1:9" x14ac:dyDescent="0.3">
      <c r="A17" s="24">
        <v>42409</v>
      </c>
      <c r="B17" s="23">
        <v>19.28</v>
      </c>
      <c r="C17" s="23">
        <v>23.28</v>
      </c>
      <c r="D17" s="23">
        <v>19</v>
      </c>
      <c r="E17" s="23">
        <v>21.16</v>
      </c>
      <c r="F17" s="25">
        <v>4137123</v>
      </c>
      <c r="G17" s="13"/>
      <c r="H17" s="26"/>
      <c r="I17" s="23"/>
    </row>
    <row r="18" spans="1:9" x14ac:dyDescent="0.3">
      <c r="A18" s="24">
        <v>42410</v>
      </c>
      <c r="B18" s="23">
        <v>22.16</v>
      </c>
      <c r="C18" s="23">
        <v>24.16</v>
      </c>
      <c r="D18" s="23">
        <v>21.12</v>
      </c>
      <c r="E18" s="23">
        <v>21.36</v>
      </c>
      <c r="F18" s="25">
        <v>3999411</v>
      </c>
      <c r="G18" s="13"/>
      <c r="H18" s="26"/>
      <c r="I18" s="23"/>
    </row>
    <row r="19" spans="1:9" x14ac:dyDescent="0.3">
      <c r="A19" s="24">
        <v>42411</v>
      </c>
      <c r="B19" s="23">
        <v>20.079999999999998</v>
      </c>
      <c r="C19" s="23">
        <v>21.52</v>
      </c>
      <c r="D19" s="23">
        <v>19.04</v>
      </c>
      <c r="E19" s="23">
        <v>20.796800000000001</v>
      </c>
      <c r="F19" s="25">
        <v>3170802</v>
      </c>
      <c r="G19" s="13"/>
      <c r="H19" s="26"/>
      <c r="I19" s="23"/>
    </row>
    <row r="20" spans="1:9" x14ac:dyDescent="0.3">
      <c r="A20" s="24">
        <v>42412</v>
      </c>
      <c r="B20" s="23">
        <v>21.92</v>
      </c>
      <c r="C20" s="23">
        <v>22.8</v>
      </c>
      <c r="D20" s="23">
        <v>19.84</v>
      </c>
      <c r="E20" s="23">
        <v>22.72</v>
      </c>
      <c r="F20" s="25">
        <v>3022103</v>
      </c>
      <c r="G20" s="13"/>
      <c r="H20" s="26"/>
      <c r="I20" s="23"/>
    </row>
    <row r="21" spans="1:9" x14ac:dyDescent="0.3">
      <c r="A21" s="24">
        <v>42416</v>
      </c>
      <c r="B21" s="23">
        <v>24.16</v>
      </c>
      <c r="C21" s="23">
        <v>25.56</v>
      </c>
      <c r="D21" s="23">
        <v>24</v>
      </c>
      <c r="E21" s="23">
        <v>25.4</v>
      </c>
      <c r="F21" s="25">
        <v>2653666</v>
      </c>
      <c r="G21" s="13"/>
      <c r="H21" s="26"/>
      <c r="I21" s="23"/>
    </row>
    <row r="22" spans="1:9" x14ac:dyDescent="0.3">
      <c r="A22" s="24">
        <v>42417</v>
      </c>
      <c r="B22" s="23">
        <v>26.68</v>
      </c>
      <c r="C22" s="23">
        <v>28.8</v>
      </c>
      <c r="D22" s="23">
        <v>25.68</v>
      </c>
      <c r="E22" s="23">
        <v>28.6</v>
      </c>
      <c r="F22" s="25">
        <v>2712511</v>
      </c>
      <c r="G22" s="13"/>
      <c r="H22" s="26"/>
      <c r="I22" s="23"/>
    </row>
    <row r="23" spans="1:9" x14ac:dyDescent="0.3">
      <c r="A23" s="24">
        <v>42418</v>
      </c>
      <c r="B23" s="23">
        <v>29.44</v>
      </c>
      <c r="C23" s="23">
        <v>29.44</v>
      </c>
      <c r="D23" s="23">
        <v>25.4</v>
      </c>
      <c r="E23" s="23">
        <v>25.68</v>
      </c>
      <c r="F23" s="25">
        <v>2569703</v>
      </c>
      <c r="G23" s="13"/>
      <c r="H23" s="26"/>
      <c r="I23" s="23"/>
    </row>
    <row r="24" spans="1:9" x14ac:dyDescent="0.3">
      <c r="A24" s="24">
        <v>42419</v>
      </c>
      <c r="B24" s="23">
        <v>24.96</v>
      </c>
      <c r="C24" s="23">
        <v>27</v>
      </c>
      <c r="D24" s="23">
        <v>24.12</v>
      </c>
      <c r="E24" s="23">
        <v>26.96</v>
      </c>
      <c r="F24" s="25">
        <v>1696068</v>
      </c>
      <c r="G24" s="13"/>
      <c r="H24" s="26"/>
      <c r="I24" s="23"/>
    </row>
    <row r="25" spans="1:9" x14ac:dyDescent="0.3">
      <c r="A25" s="24">
        <v>42422</v>
      </c>
      <c r="B25" s="23">
        <v>28.32</v>
      </c>
      <c r="C25" s="23">
        <v>29.2</v>
      </c>
      <c r="D25" s="23">
        <v>27.24</v>
      </c>
      <c r="E25" s="23">
        <v>27.8</v>
      </c>
      <c r="F25" s="25">
        <v>2334332</v>
      </c>
      <c r="G25" s="13"/>
      <c r="H25" s="26"/>
      <c r="I25" s="23"/>
    </row>
    <row r="26" spans="1:9" x14ac:dyDescent="0.3">
      <c r="A26" s="24">
        <v>42423</v>
      </c>
      <c r="B26" s="23">
        <v>26.84</v>
      </c>
      <c r="C26" s="23">
        <v>27.4</v>
      </c>
      <c r="D26" s="23">
        <v>24.2</v>
      </c>
      <c r="E26" s="23">
        <v>24.2</v>
      </c>
      <c r="F26" s="25">
        <v>1626091</v>
      </c>
      <c r="G26" s="13"/>
      <c r="H26" s="26"/>
      <c r="I26" s="23"/>
    </row>
    <row r="27" spans="1:9" x14ac:dyDescent="0.3">
      <c r="A27" s="24">
        <v>42424</v>
      </c>
      <c r="B27" s="23">
        <v>22.8</v>
      </c>
      <c r="C27" s="23">
        <v>25</v>
      </c>
      <c r="D27" s="23">
        <v>21.36</v>
      </c>
      <c r="E27" s="23">
        <v>24.76</v>
      </c>
      <c r="F27" s="25">
        <v>2509318</v>
      </c>
      <c r="G27" s="13"/>
      <c r="H27" s="26"/>
      <c r="I27" s="23"/>
    </row>
    <row r="28" spans="1:9" x14ac:dyDescent="0.3">
      <c r="A28" s="24">
        <v>42425</v>
      </c>
      <c r="B28" s="23">
        <v>25.12</v>
      </c>
      <c r="C28" s="23">
        <v>26.16</v>
      </c>
      <c r="D28" s="23">
        <v>23.44</v>
      </c>
      <c r="E28" s="23">
        <v>24.24</v>
      </c>
      <c r="F28" s="25">
        <v>1428206</v>
      </c>
      <c r="G28" s="13"/>
      <c r="H28" s="26"/>
      <c r="I28" s="23"/>
    </row>
    <row r="29" spans="1:9" x14ac:dyDescent="0.3">
      <c r="A29" s="24">
        <v>42426</v>
      </c>
      <c r="B29" s="23">
        <v>25.2</v>
      </c>
      <c r="C29" s="23">
        <v>26.2</v>
      </c>
      <c r="D29" s="23">
        <v>24.08</v>
      </c>
      <c r="E29" s="23">
        <v>25.52</v>
      </c>
      <c r="F29" s="25">
        <v>2237087</v>
      </c>
      <c r="G29" s="13"/>
      <c r="H29" s="26"/>
      <c r="I29" s="23"/>
    </row>
    <row r="30" spans="1:9" x14ac:dyDescent="0.3">
      <c r="A30" s="24">
        <v>42429</v>
      </c>
      <c r="B30" s="23">
        <v>25.6</v>
      </c>
      <c r="C30" s="23">
        <v>26.2</v>
      </c>
      <c r="D30" s="23">
        <v>23.4</v>
      </c>
      <c r="E30" s="23">
        <v>23.52</v>
      </c>
      <c r="F30" s="25">
        <v>1807994</v>
      </c>
      <c r="G30" s="13"/>
      <c r="H30" s="26"/>
      <c r="I30" s="23"/>
    </row>
    <row r="31" spans="1:9" x14ac:dyDescent="0.3">
      <c r="A31" s="24">
        <v>42430</v>
      </c>
      <c r="B31" s="23">
        <v>24.44</v>
      </c>
      <c r="C31" s="23">
        <v>26.84</v>
      </c>
      <c r="D31" s="23">
        <v>23.2</v>
      </c>
      <c r="E31" s="2">
        <v>26.68</v>
      </c>
      <c r="F31" s="25">
        <v>2237387</v>
      </c>
      <c r="G31" s="13"/>
      <c r="H31" s="26"/>
      <c r="I31" s="23"/>
    </row>
    <row r="32" spans="1:9" x14ac:dyDescent="0.3">
      <c r="A32" s="24">
        <v>42431</v>
      </c>
      <c r="B32" s="23">
        <v>26.6</v>
      </c>
      <c r="C32" s="23">
        <v>30.12</v>
      </c>
      <c r="D32" s="23">
        <v>26.32</v>
      </c>
      <c r="E32" s="23">
        <v>30</v>
      </c>
      <c r="F32" s="25">
        <v>3736501</v>
      </c>
      <c r="G32" s="13"/>
      <c r="H32" s="26"/>
      <c r="I32" s="23"/>
    </row>
    <row r="33" spans="1:9" x14ac:dyDescent="0.3">
      <c r="A33" s="24">
        <v>42432</v>
      </c>
      <c r="B33" s="23">
        <v>30.12</v>
      </c>
      <c r="C33" s="23">
        <v>30.56</v>
      </c>
      <c r="D33" s="23">
        <v>28.16</v>
      </c>
      <c r="E33" s="23">
        <v>28.96</v>
      </c>
      <c r="F33" s="25">
        <v>2628333</v>
      </c>
      <c r="G33" s="13"/>
      <c r="H33" s="26"/>
      <c r="I33" s="23"/>
    </row>
    <row r="34" spans="1:9" x14ac:dyDescent="0.3">
      <c r="A34" s="24">
        <v>42433</v>
      </c>
      <c r="B34" s="23">
        <v>29.24</v>
      </c>
      <c r="C34" s="23">
        <v>31.799600000000002</v>
      </c>
      <c r="D34" s="23">
        <v>28.12</v>
      </c>
      <c r="E34" s="23">
        <v>29.48</v>
      </c>
      <c r="F34" s="25">
        <v>3268575</v>
      </c>
      <c r="G34" s="13"/>
      <c r="H34" s="26" t="s">
        <v>9</v>
      </c>
      <c r="I34" s="23">
        <f>AVERAGE(E31:E52)</f>
        <v>26.633181818181821</v>
      </c>
    </row>
    <row r="35" spans="1:9" x14ac:dyDescent="0.3">
      <c r="A35" s="24">
        <v>42436</v>
      </c>
      <c r="B35" s="23">
        <v>28.88</v>
      </c>
      <c r="C35" s="23">
        <v>34</v>
      </c>
      <c r="D35" s="23">
        <v>28.04</v>
      </c>
      <c r="E35" s="23">
        <v>32.520000000000003</v>
      </c>
      <c r="F35" s="25">
        <v>4051242</v>
      </c>
      <c r="G35" s="13"/>
      <c r="H35" s="26"/>
      <c r="I35" s="23"/>
    </row>
    <row r="36" spans="1:9" x14ac:dyDescent="0.3">
      <c r="A36" s="24">
        <v>42437</v>
      </c>
      <c r="B36" s="23">
        <v>32.520000000000003</v>
      </c>
      <c r="C36" s="23">
        <v>32.68</v>
      </c>
      <c r="D36" s="23">
        <v>27.04</v>
      </c>
      <c r="E36" s="23">
        <v>27.36</v>
      </c>
      <c r="F36" s="25">
        <v>3154843</v>
      </c>
      <c r="G36" s="13"/>
      <c r="H36" s="26"/>
      <c r="I36" s="23"/>
    </row>
    <row r="37" spans="1:9" x14ac:dyDescent="0.3">
      <c r="A37" s="24">
        <v>42438</v>
      </c>
      <c r="B37" s="23">
        <v>28.4</v>
      </c>
      <c r="C37" s="23">
        <v>28.56</v>
      </c>
      <c r="D37" s="23">
        <v>25</v>
      </c>
      <c r="E37" s="23">
        <v>26.6</v>
      </c>
      <c r="F37" s="25">
        <v>3291489</v>
      </c>
      <c r="G37" s="13"/>
      <c r="H37" s="26"/>
      <c r="I37" s="23"/>
    </row>
    <row r="38" spans="1:9" x14ac:dyDescent="0.3">
      <c r="A38" s="24">
        <v>42439</v>
      </c>
      <c r="B38" s="23">
        <v>27</v>
      </c>
      <c r="C38" s="23">
        <v>28.639600000000002</v>
      </c>
      <c r="D38" s="23">
        <v>24.04</v>
      </c>
      <c r="E38" s="23">
        <v>25.2</v>
      </c>
      <c r="F38" s="25">
        <v>4639236</v>
      </c>
      <c r="G38" s="13"/>
      <c r="H38" s="26"/>
      <c r="I38" s="23"/>
    </row>
    <row r="39" spans="1:9" x14ac:dyDescent="0.3">
      <c r="A39" s="24">
        <v>42440</v>
      </c>
      <c r="B39" s="23">
        <v>26.24</v>
      </c>
      <c r="C39" s="23">
        <v>27.8</v>
      </c>
      <c r="D39" s="23">
        <v>25.4</v>
      </c>
      <c r="E39" s="23">
        <v>27.68</v>
      </c>
      <c r="F39" s="25">
        <v>2549720</v>
      </c>
      <c r="G39" s="13"/>
      <c r="H39" s="26"/>
      <c r="I39" s="23"/>
    </row>
    <row r="40" spans="1:9" x14ac:dyDescent="0.3">
      <c r="A40" s="24">
        <v>42443</v>
      </c>
      <c r="B40" s="23">
        <v>27.4</v>
      </c>
      <c r="C40" s="23">
        <v>29.48</v>
      </c>
      <c r="D40" s="23">
        <v>27.377199999999998</v>
      </c>
      <c r="E40" s="23">
        <v>28.64</v>
      </c>
      <c r="F40" s="25">
        <v>2572833</v>
      </c>
      <c r="G40" s="13"/>
      <c r="H40" s="26"/>
      <c r="I40" s="23"/>
    </row>
    <row r="41" spans="1:9" x14ac:dyDescent="0.3">
      <c r="A41" s="24">
        <v>42444</v>
      </c>
      <c r="B41" s="23">
        <v>27.32</v>
      </c>
      <c r="C41" s="23">
        <v>27.52</v>
      </c>
      <c r="D41" s="23">
        <v>23.52</v>
      </c>
      <c r="E41" s="23">
        <v>23.76</v>
      </c>
      <c r="F41" s="25">
        <v>3941710</v>
      </c>
      <c r="G41" s="13"/>
      <c r="H41" s="26"/>
      <c r="I41" s="23"/>
    </row>
    <row r="42" spans="1:9" x14ac:dyDescent="0.3">
      <c r="A42" s="24">
        <v>42445</v>
      </c>
      <c r="B42" s="23">
        <v>23.76</v>
      </c>
      <c r="C42" s="23">
        <v>24.8</v>
      </c>
      <c r="D42" s="23">
        <v>21.48</v>
      </c>
      <c r="E42" s="23">
        <v>22.92</v>
      </c>
      <c r="F42" s="25">
        <v>3514279</v>
      </c>
      <c r="G42" s="13"/>
      <c r="H42" s="26"/>
      <c r="I42" s="23"/>
    </row>
    <row r="43" spans="1:9" x14ac:dyDescent="0.3">
      <c r="A43" s="24">
        <v>42446</v>
      </c>
      <c r="B43" s="23">
        <v>22.76</v>
      </c>
      <c r="C43" s="23">
        <v>24</v>
      </c>
      <c r="D43" s="23">
        <v>20.56</v>
      </c>
      <c r="E43" s="23">
        <v>23.12</v>
      </c>
      <c r="F43" s="25">
        <v>3140711</v>
      </c>
      <c r="G43" s="13"/>
      <c r="H43" s="26"/>
      <c r="I43" s="23"/>
    </row>
    <row r="44" spans="1:9" x14ac:dyDescent="0.3">
      <c r="A44" s="24">
        <v>42447</v>
      </c>
      <c r="B44" s="23">
        <v>23.6</v>
      </c>
      <c r="C44" s="23">
        <v>25.679600000000001</v>
      </c>
      <c r="D44" s="23">
        <v>22.08</v>
      </c>
      <c r="E44" s="23">
        <v>24.8</v>
      </c>
      <c r="F44" s="25">
        <v>4196676</v>
      </c>
      <c r="G44" s="13"/>
      <c r="H44" s="26"/>
      <c r="I44" s="23"/>
    </row>
    <row r="45" spans="1:9" x14ac:dyDescent="0.3">
      <c r="A45" s="24">
        <v>42450</v>
      </c>
      <c r="B45" s="23">
        <v>24.6</v>
      </c>
      <c r="C45" s="23">
        <v>27.52</v>
      </c>
      <c r="D45" s="23">
        <v>24.44</v>
      </c>
      <c r="E45" s="23">
        <v>26.68</v>
      </c>
      <c r="F45" s="25">
        <v>3122007</v>
      </c>
      <c r="G45" s="13"/>
      <c r="H45" s="26"/>
      <c r="I45" s="23"/>
    </row>
    <row r="46" spans="1:9" x14ac:dyDescent="0.3">
      <c r="A46" s="24">
        <v>42451</v>
      </c>
      <c r="B46" s="23">
        <v>26.28</v>
      </c>
      <c r="C46" s="23">
        <v>29.88</v>
      </c>
      <c r="D46" s="23">
        <v>26</v>
      </c>
      <c r="E46" s="23">
        <v>29.28</v>
      </c>
      <c r="F46" s="25">
        <v>4352340</v>
      </c>
      <c r="G46" s="13"/>
      <c r="H46" s="26"/>
      <c r="I46" s="23"/>
    </row>
    <row r="47" spans="1:9" x14ac:dyDescent="0.3">
      <c r="A47" s="24">
        <v>42452</v>
      </c>
      <c r="B47" s="23">
        <v>29.08</v>
      </c>
      <c r="C47" s="23">
        <v>30.2</v>
      </c>
      <c r="D47" s="23">
        <v>24.64</v>
      </c>
      <c r="E47" s="23">
        <v>24.76</v>
      </c>
      <c r="F47" s="25">
        <v>3791961</v>
      </c>
      <c r="G47" s="13"/>
      <c r="H47" s="26"/>
      <c r="I47" s="23"/>
    </row>
    <row r="48" spans="1:9" x14ac:dyDescent="0.3">
      <c r="A48" s="24">
        <v>42453</v>
      </c>
      <c r="B48" s="23">
        <v>23.59</v>
      </c>
      <c r="C48" s="23">
        <v>26.629000000000001</v>
      </c>
      <c r="D48" s="23">
        <v>22.5</v>
      </c>
      <c r="E48" s="23">
        <v>25.08</v>
      </c>
      <c r="F48" s="25">
        <v>2391690</v>
      </c>
      <c r="G48" s="13"/>
      <c r="H48" s="26"/>
      <c r="I48" s="23"/>
    </row>
    <row r="49" spans="1:9" x14ac:dyDescent="0.3">
      <c r="A49" s="24">
        <v>42457</v>
      </c>
      <c r="B49" s="23">
        <v>25.72</v>
      </c>
      <c r="C49" s="23">
        <v>26.032499999999999</v>
      </c>
      <c r="D49" s="23">
        <v>23.73</v>
      </c>
      <c r="E49" s="23">
        <v>24.11</v>
      </c>
      <c r="F49" s="25">
        <v>2402041</v>
      </c>
      <c r="G49" s="13"/>
      <c r="H49" s="26"/>
      <c r="I49" s="23"/>
    </row>
    <row r="50" spans="1:9" x14ac:dyDescent="0.3">
      <c r="A50" s="24">
        <v>42458</v>
      </c>
      <c r="B50" s="23">
        <v>23.74</v>
      </c>
      <c r="C50" s="23">
        <v>25.92</v>
      </c>
      <c r="D50" s="23">
        <v>21.914400000000001</v>
      </c>
      <c r="E50" s="23">
        <v>25.75</v>
      </c>
      <c r="F50" s="25">
        <v>4793574</v>
      </c>
      <c r="G50" s="13"/>
      <c r="H50" s="26"/>
      <c r="I50" s="23"/>
    </row>
    <row r="51" spans="1:9" x14ac:dyDescent="0.3">
      <c r="A51" s="24">
        <v>42459</v>
      </c>
      <c r="B51" s="23">
        <v>26.7</v>
      </c>
      <c r="C51" s="23">
        <v>28.34</v>
      </c>
      <c r="D51" s="23">
        <v>24.65</v>
      </c>
      <c r="E51" s="23">
        <v>25.13</v>
      </c>
      <c r="F51" s="25">
        <v>5418047</v>
      </c>
      <c r="G51" s="13"/>
      <c r="H51" s="26"/>
      <c r="I51" s="23"/>
    </row>
    <row r="52" spans="1:9" x14ac:dyDescent="0.3">
      <c r="A52" s="24">
        <v>42460</v>
      </c>
      <c r="B52" s="23">
        <v>25.4</v>
      </c>
      <c r="C52" s="23">
        <v>28.69</v>
      </c>
      <c r="D52" s="23">
        <v>25.3</v>
      </c>
      <c r="E52" s="23">
        <v>27.42</v>
      </c>
      <c r="F52" s="25">
        <v>5676821</v>
      </c>
      <c r="G52" s="13"/>
      <c r="H52" s="26"/>
      <c r="I52" s="23"/>
    </row>
    <row r="53" spans="1:9" x14ac:dyDescent="0.3">
      <c r="A53" s="24">
        <v>42461</v>
      </c>
      <c r="B53" s="23">
        <v>26.61</v>
      </c>
      <c r="C53" s="23">
        <v>30.1</v>
      </c>
      <c r="D53" s="23">
        <v>26.08</v>
      </c>
      <c r="E53" s="2">
        <v>29.97</v>
      </c>
      <c r="F53" s="25">
        <v>6468127</v>
      </c>
      <c r="G53" s="13"/>
      <c r="H53" s="26"/>
      <c r="I53" s="23"/>
    </row>
    <row r="54" spans="1:9" x14ac:dyDescent="0.3">
      <c r="A54" s="24">
        <v>42464</v>
      </c>
      <c r="B54" s="23">
        <v>30.5</v>
      </c>
      <c r="C54" s="23">
        <v>33.08</v>
      </c>
      <c r="D54" s="23">
        <v>30.02</v>
      </c>
      <c r="E54" s="23">
        <v>30.96</v>
      </c>
      <c r="F54" s="25">
        <v>5139177</v>
      </c>
      <c r="G54" s="13"/>
      <c r="H54" s="26"/>
      <c r="I54" s="23"/>
    </row>
    <row r="55" spans="1:9" x14ac:dyDescent="0.3">
      <c r="A55" s="24">
        <v>42465</v>
      </c>
      <c r="B55" s="23">
        <v>30.04</v>
      </c>
      <c r="C55" s="23">
        <v>32.729999999999997</v>
      </c>
      <c r="D55" s="23">
        <v>29.5</v>
      </c>
      <c r="E55" s="23">
        <v>30.85</v>
      </c>
      <c r="F55" s="25">
        <v>4452672</v>
      </c>
      <c r="G55" s="13"/>
      <c r="H55" s="26"/>
      <c r="I55" s="23"/>
    </row>
    <row r="56" spans="1:9" x14ac:dyDescent="0.3">
      <c r="A56" s="24">
        <v>42466</v>
      </c>
      <c r="B56" s="23">
        <v>31.41</v>
      </c>
      <c r="C56" s="23">
        <v>37.78</v>
      </c>
      <c r="D56" s="23">
        <v>31.41</v>
      </c>
      <c r="E56" s="23">
        <v>37.78</v>
      </c>
      <c r="F56" s="25">
        <v>6548134</v>
      </c>
      <c r="G56" s="13"/>
      <c r="H56" s="26" t="s">
        <v>10</v>
      </c>
      <c r="I56" s="23">
        <f>AVERAGE(E53:E73)</f>
        <v>34.118095238095236</v>
      </c>
    </row>
    <row r="57" spans="1:9" x14ac:dyDescent="0.3">
      <c r="A57" s="24">
        <v>42467</v>
      </c>
      <c r="B57" s="23">
        <v>36.67</v>
      </c>
      <c r="C57" s="23">
        <v>38.99</v>
      </c>
      <c r="D57" s="23">
        <v>34.36</v>
      </c>
      <c r="E57" s="23">
        <v>35.950000000000003</v>
      </c>
      <c r="F57" s="25">
        <v>7636516</v>
      </c>
      <c r="G57" s="13"/>
      <c r="H57" s="26"/>
      <c r="I57" s="23"/>
    </row>
    <row r="58" spans="1:9" x14ac:dyDescent="0.3">
      <c r="A58" s="24">
        <v>42468</v>
      </c>
      <c r="B58" s="23">
        <v>37.840000000000003</v>
      </c>
      <c r="C58" s="23">
        <v>37.840000000000003</v>
      </c>
      <c r="D58" s="23">
        <v>32.700000000000003</v>
      </c>
      <c r="E58" s="23">
        <v>34.1</v>
      </c>
      <c r="F58" s="25">
        <v>6315333</v>
      </c>
      <c r="G58" s="13"/>
      <c r="H58" s="26"/>
      <c r="I58" s="23"/>
    </row>
    <row r="59" spans="1:9" x14ac:dyDescent="0.3">
      <c r="A59" s="24">
        <v>42471</v>
      </c>
      <c r="B59" s="23">
        <v>34.99</v>
      </c>
      <c r="C59" s="23">
        <v>34.99</v>
      </c>
      <c r="D59" s="23">
        <v>31.1</v>
      </c>
      <c r="E59" s="23">
        <v>31.58</v>
      </c>
      <c r="F59" s="25">
        <v>5188401</v>
      </c>
      <c r="G59" s="13"/>
      <c r="H59" s="26"/>
      <c r="I59" s="23"/>
    </row>
    <row r="60" spans="1:9" x14ac:dyDescent="0.3">
      <c r="A60" s="24">
        <v>42472</v>
      </c>
      <c r="B60" s="23">
        <v>31.75</v>
      </c>
      <c r="C60" s="23">
        <v>32.92</v>
      </c>
      <c r="D60" s="23">
        <v>29.76</v>
      </c>
      <c r="E60" s="23">
        <v>32.409999999999997</v>
      </c>
      <c r="F60" s="25">
        <v>6719751</v>
      </c>
      <c r="G60" s="13"/>
      <c r="H60" s="26"/>
      <c r="I60" s="23"/>
    </row>
    <row r="61" spans="1:9" x14ac:dyDescent="0.3">
      <c r="A61" s="24">
        <v>42473</v>
      </c>
      <c r="B61" s="23">
        <v>33.6</v>
      </c>
      <c r="C61" s="23">
        <v>35</v>
      </c>
      <c r="D61" s="23">
        <v>32.219799999999999</v>
      </c>
      <c r="E61" s="23">
        <v>34.78</v>
      </c>
      <c r="F61" s="25">
        <v>5355149</v>
      </c>
      <c r="G61" s="13"/>
      <c r="H61" s="26"/>
      <c r="I61" s="23"/>
    </row>
    <row r="62" spans="1:9" x14ac:dyDescent="0.3">
      <c r="A62" s="24">
        <v>42474</v>
      </c>
      <c r="B62" s="23">
        <v>35.229999999999997</v>
      </c>
      <c r="C62" s="23">
        <v>36.1</v>
      </c>
      <c r="D62" s="23">
        <v>33.840000000000003</v>
      </c>
      <c r="E62" s="23">
        <v>35.35</v>
      </c>
      <c r="F62" s="25">
        <v>3732424</v>
      </c>
      <c r="G62" s="13"/>
      <c r="H62" s="26"/>
      <c r="I62" s="23"/>
    </row>
    <row r="63" spans="1:9" x14ac:dyDescent="0.3">
      <c r="A63" s="24">
        <v>42475</v>
      </c>
      <c r="B63" s="23">
        <v>35.18</v>
      </c>
      <c r="C63" s="23">
        <v>35.6</v>
      </c>
      <c r="D63" s="23">
        <v>33.74</v>
      </c>
      <c r="E63" s="23">
        <v>35.21</v>
      </c>
      <c r="F63" s="25">
        <v>2814669</v>
      </c>
      <c r="G63" s="13"/>
      <c r="H63" s="26"/>
      <c r="I63" s="23"/>
    </row>
    <row r="64" spans="1:9" x14ac:dyDescent="0.3">
      <c r="A64" s="24">
        <v>42478</v>
      </c>
      <c r="B64" s="23">
        <v>34.61</v>
      </c>
      <c r="C64" s="23">
        <v>37.479999999999997</v>
      </c>
      <c r="D64" s="23">
        <v>34.24</v>
      </c>
      <c r="E64" s="23">
        <v>36.74</v>
      </c>
      <c r="F64" s="25">
        <v>5292610</v>
      </c>
      <c r="G64" s="13"/>
      <c r="H64" s="26"/>
      <c r="I64" s="23"/>
    </row>
    <row r="65" spans="1:9" x14ac:dyDescent="0.3">
      <c r="A65" s="24">
        <v>42479</v>
      </c>
      <c r="B65" s="23">
        <v>36.799999999999997</v>
      </c>
      <c r="C65" s="23">
        <v>37.17</v>
      </c>
      <c r="D65" s="23">
        <v>33.840000000000003</v>
      </c>
      <c r="E65" s="23">
        <v>34.659999999999997</v>
      </c>
      <c r="F65" s="25">
        <v>4831464</v>
      </c>
      <c r="G65" s="13"/>
      <c r="H65" s="26"/>
      <c r="I65" s="23"/>
    </row>
    <row r="66" spans="1:9" x14ac:dyDescent="0.3">
      <c r="A66" s="24">
        <v>42480</v>
      </c>
      <c r="B66" s="23">
        <v>35</v>
      </c>
      <c r="C66" s="23">
        <v>35.99</v>
      </c>
      <c r="D66" s="23">
        <v>33.68</v>
      </c>
      <c r="E66" s="23">
        <v>34.75</v>
      </c>
      <c r="F66" s="25">
        <v>4504801</v>
      </c>
      <c r="G66" s="13"/>
      <c r="H66" s="26"/>
      <c r="I66" s="23"/>
    </row>
    <row r="67" spans="1:9" x14ac:dyDescent="0.3">
      <c r="A67" s="24">
        <v>42481</v>
      </c>
      <c r="B67" s="23">
        <v>34.33</v>
      </c>
      <c r="C67" s="23">
        <v>36.954999999999998</v>
      </c>
      <c r="D67" s="23">
        <v>33.799999999999997</v>
      </c>
      <c r="E67" s="23">
        <v>36.65</v>
      </c>
      <c r="F67" s="25">
        <v>4455948</v>
      </c>
      <c r="G67" s="13"/>
      <c r="H67" s="26"/>
      <c r="I67" s="23"/>
    </row>
    <row r="68" spans="1:9" x14ac:dyDescent="0.3">
      <c r="A68" s="24">
        <v>42482</v>
      </c>
      <c r="B68" s="23">
        <v>36.64</v>
      </c>
      <c r="C68" s="23">
        <v>37.61</v>
      </c>
      <c r="D68" s="23">
        <v>34.6</v>
      </c>
      <c r="E68" s="23">
        <v>37.61</v>
      </c>
      <c r="F68" s="25">
        <v>4730078</v>
      </c>
      <c r="G68" s="13"/>
      <c r="H68" s="26"/>
      <c r="I68" s="23"/>
    </row>
    <row r="69" spans="1:9" x14ac:dyDescent="0.3">
      <c r="A69" s="24">
        <v>42485</v>
      </c>
      <c r="B69" s="23">
        <v>37.49</v>
      </c>
      <c r="C69" s="23">
        <v>38.47</v>
      </c>
      <c r="D69" s="23">
        <v>36.6</v>
      </c>
      <c r="E69" s="23">
        <v>37.1</v>
      </c>
      <c r="F69" s="25">
        <v>3241011</v>
      </c>
      <c r="G69" s="13"/>
      <c r="H69" s="26"/>
      <c r="I69" s="23"/>
    </row>
    <row r="70" spans="1:9" x14ac:dyDescent="0.3">
      <c r="A70" s="24">
        <v>42486</v>
      </c>
      <c r="B70" s="23">
        <v>36.67</v>
      </c>
      <c r="C70" s="23">
        <v>36.67</v>
      </c>
      <c r="D70" s="23">
        <v>32.549999999999997</v>
      </c>
      <c r="E70" s="23">
        <v>34.17</v>
      </c>
      <c r="F70" s="25">
        <v>5071035</v>
      </c>
      <c r="G70" s="13"/>
      <c r="H70" s="26"/>
      <c r="I70" s="23"/>
    </row>
    <row r="71" spans="1:9" x14ac:dyDescent="0.3">
      <c r="A71" s="24">
        <v>42487</v>
      </c>
      <c r="B71" s="23">
        <v>33.200000000000003</v>
      </c>
      <c r="C71" s="23">
        <v>34</v>
      </c>
      <c r="D71" s="23">
        <v>31.8</v>
      </c>
      <c r="E71" s="23">
        <v>33</v>
      </c>
      <c r="F71" s="25">
        <v>3685948</v>
      </c>
      <c r="G71" s="13"/>
      <c r="H71" s="26"/>
      <c r="I71" s="23"/>
    </row>
    <row r="72" spans="1:9" x14ac:dyDescent="0.3">
      <c r="A72" s="24">
        <v>42488</v>
      </c>
      <c r="B72" s="23">
        <v>32.39</v>
      </c>
      <c r="C72" s="23">
        <v>35.39</v>
      </c>
      <c r="D72" s="23">
        <v>31.61</v>
      </c>
      <c r="E72" s="23">
        <v>32.5</v>
      </c>
      <c r="F72" s="25">
        <v>5019651</v>
      </c>
      <c r="G72" s="13"/>
      <c r="H72" s="26"/>
      <c r="I72" s="23"/>
    </row>
    <row r="73" spans="1:9" x14ac:dyDescent="0.3">
      <c r="A73" s="24">
        <v>42489</v>
      </c>
      <c r="B73" s="23">
        <v>32.049999999999997</v>
      </c>
      <c r="C73" s="23">
        <v>32.8628</v>
      </c>
      <c r="D73" s="23">
        <v>29.75</v>
      </c>
      <c r="E73" s="23">
        <v>30.36</v>
      </c>
      <c r="F73" s="25">
        <v>5789707</v>
      </c>
      <c r="G73" s="13"/>
      <c r="H73" s="26"/>
      <c r="I73" s="23"/>
    </row>
    <row r="74" spans="1:9" x14ac:dyDescent="0.3">
      <c r="A74" s="24">
        <v>42492</v>
      </c>
      <c r="B74" s="23">
        <v>30.99</v>
      </c>
      <c r="C74" s="23">
        <v>32.229999999999997</v>
      </c>
      <c r="D74" s="23">
        <v>29.11</v>
      </c>
      <c r="E74" s="2">
        <v>32.200000000000003</v>
      </c>
      <c r="F74" s="25">
        <v>4015410</v>
      </c>
      <c r="G74" s="13"/>
      <c r="H74" s="26"/>
      <c r="I74" s="23"/>
    </row>
    <row r="75" spans="1:9" x14ac:dyDescent="0.3">
      <c r="A75" s="24">
        <v>42493</v>
      </c>
      <c r="B75" s="23">
        <v>31.25</v>
      </c>
      <c r="C75" s="23">
        <v>31.46</v>
      </c>
      <c r="D75" s="23">
        <v>28.36</v>
      </c>
      <c r="E75" s="23">
        <v>28.36</v>
      </c>
      <c r="F75" s="25">
        <v>5771621</v>
      </c>
      <c r="G75" s="13"/>
      <c r="H75" s="26"/>
      <c r="I75" s="23"/>
    </row>
    <row r="76" spans="1:9" x14ac:dyDescent="0.3">
      <c r="A76" s="24">
        <v>42494</v>
      </c>
      <c r="B76" s="23">
        <v>27.6</v>
      </c>
      <c r="C76" s="23">
        <v>28.1</v>
      </c>
      <c r="D76" s="23">
        <v>24.82</v>
      </c>
      <c r="E76" s="23">
        <v>24.98</v>
      </c>
      <c r="F76" s="25">
        <v>7342517</v>
      </c>
      <c r="G76" s="13"/>
      <c r="H76" s="26"/>
      <c r="I76" s="23"/>
    </row>
    <row r="77" spans="1:9" x14ac:dyDescent="0.3">
      <c r="A77" s="24">
        <v>42495</v>
      </c>
      <c r="B77" s="23">
        <v>25.6</v>
      </c>
      <c r="C77" s="23">
        <v>25.7</v>
      </c>
      <c r="D77" s="23">
        <v>23.78</v>
      </c>
      <c r="E77" s="23">
        <v>24.56</v>
      </c>
      <c r="F77" s="25">
        <v>4958122</v>
      </c>
      <c r="G77" s="13"/>
      <c r="H77" s="26" t="s">
        <v>11</v>
      </c>
      <c r="I77" s="23">
        <f>AVERAGE(E74:E94)</f>
        <v>28.716152380952376</v>
      </c>
    </row>
    <row r="78" spans="1:9" x14ac:dyDescent="0.3">
      <c r="A78" s="24">
        <v>42496</v>
      </c>
      <c r="B78" s="23">
        <v>23.9</v>
      </c>
      <c r="C78" s="23">
        <v>25.38</v>
      </c>
      <c r="D78" s="23">
        <v>23.030999999999999</v>
      </c>
      <c r="E78" s="23">
        <v>24.3992</v>
      </c>
      <c r="F78" s="25">
        <v>7616055</v>
      </c>
      <c r="G78" s="13"/>
      <c r="H78" s="26"/>
      <c r="I78" s="23"/>
    </row>
    <row r="79" spans="1:9" x14ac:dyDescent="0.3">
      <c r="A79" s="24">
        <v>42499</v>
      </c>
      <c r="B79" s="23">
        <v>24.5</v>
      </c>
      <c r="C79" s="23">
        <v>27.85</v>
      </c>
      <c r="D79" s="23">
        <v>24.5</v>
      </c>
      <c r="E79" s="23">
        <v>27.09</v>
      </c>
      <c r="F79" s="25">
        <v>7009313</v>
      </c>
      <c r="G79" s="13"/>
      <c r="H79" s="26"/>
      <c r="I79" s="23"/>
    </row>
    <row r="80" spans="1:9" x14ac:dyDescent="0.3">
      <c r="A80" s="24">
        <v>42500</v>
      </c>
      <c r="B80" s="23">
        <v>27.86</v>
      </c>
      <c r="C80" s="23">
        <v>27.96</v>
      </c>
      <c r="D80" s="23">
        <v>25.6</v>
      </c>
      <c r="E80" s="23">
        <v>27.39</v>
      </c>
      <c r="F80" s="25">
        <v>4194820</v>
      </c>
      <c r="G80" s="13"/>
      <c r="H80" s="26"/>
      <c r="I80" s="23"/>
    </row>
    <row r="81" spans="1:9" x14ac:dyDescent="0.3">
      <c r="A81" s="24">
        <v>42501</v>
      </c>
      <c r="B81" s="23">
        <v>26.97</v>
      </c>
      <c r="C81" s="23">
        <v>27.65</v>
      </c>
      <c r="D81" s="23">
        <v>24.42</v>
      </c>
      <c r="E81" s="23">
        <v>24.65</v>
      </c>
      <c r="F81" s="25">
        <v>3408605</v>
      </c>
      <c r="G81" s="13"/>
      <c r="H81" s="26"/>
      <c r="I81" s="23"/>
    </row>
    <row r="82" spans="1:9" x14ac:dyDescent="0.3">
      <c r="A82" s="24">
        <v>42502</v>
      </c>
      <c r="B82" s="23">
        <v>25.42</v>
      </c>
      <c r="C82" s="23">
        <v>25.42</v>
      </c>
      <c r="D82" s="23">
        <v>22.22</v>
      </c>
      <c r="E82" s="23">
        <v>22.99</v>
      </c>
      <c r="F82" s="25">
        <v>7389896</v>
      </c>
      <c r="G82" s="13"/>
      <c r="H82" s="26"/>
      <c r="I82" s="23"/>
    </row>
    <row r="83" spans="1:9" x14ac:dyDescent="0.3">
      <c r="A83" s="24">
        <v>42503</v>
      </c>
      <c r="B83" s="23">
        <v>23.19</v>
      </c>
      <c r="C83" s="23">
        <v>25</v>
      </c>
      <c r="D83" s="23">
        <v>22.75</v>
      </c>
      <c r="E83" s="23">
        <v>24.25</v>
      </c>
      <c r="F83" s="25">
        <v>5596040</v>
      </c>
      <c r="G83" s="13"/>
      <c r="H83" s="26"/>
      <c r="I83" s="23"/>
    </row>
    <row r="84" spans="1:9" x14ac:dyDescent="0.3">
      <c r="A84" s="24">
        <v>42506</v>
      </c>
      <c r="B84" s="23">
        <v>25.01</v>
      </c>
      <c r="C84" s="23">
        <v>27.5</v>
      </c>
      <c r="D84" s="23">
        <v>25</v>
      </c>
      <c r="E84" s="23">
        <v>27.31</v>
      </c>
      <c r="F84" s="25">
        <v>5703307</v>
      </c>
      <c r="G84" s="13"/>
      <c r="H84" s="26"/>
      <c r="I84" s="23"/>
    </row>
    <row r="85" spans="1:9" x14ac:dyDescent="0.3">
      <c r="A85" s="24">
        <v>42507</v>
      </c>
      <c r="B85" s="23">
        <v>26.99</v>
      </c>
      <c r="C85" s="23">
        <v>28.34</v>
      </c>
      <c r="D85" s="23">
        <v>26.31</v>
      </c>
      <c r="E85" s="23">
        <v>26.82</v>
      </c>
      <c r="F85" s="25">
        <v>3781272</v>
      </c>
      <c r="G85" s="13"/>
      <c r="H85" s="26"/>
      <c r="I85" s="23"/>
    </row>
    <row r="86" spans="1:9" x14ac:dyDescent="0.3">
      <c r="A86" s="24">
        <v>42508</v>
      </c>
      <c r="B86" s="23">
        <v>26.31</v>
      </c>
      <c r="C86" s="23">
        <v>28.919899999999998</v>
      </c>
      <c r="D86" s="23">
        <v>26.200099999999999</v>
      </c>
      <c r="E86" s="23">
        <v>28.36</v>
      </c>
      <c r="F86" s="25">
        <v>4021463</v>
      </c>
      <c r="G86" s="13"/>
      <c r="H86" s="26"/>
      <c r="I86" s="23"/>
    </row>
    <row r="87" spans="1:9" x14ac:dyDescent="0.3">
      <c r="A87" s="24">
        <v>42509</v>
      </c>
      <c r="B87" s="23">
        <v>28</v>
      </c>
      <c r="C87" s="23">
        <v>29.5</v>
      </c>
      <c r="D87" s="23">
        <v>26.5</v>
      </c>
      <c r="E87" s="23">
        <v>27.47</v>
      </c>
      <c r="F87" s="25">
        <v>4100334</v>
      </c>
      <c r="G87" s="13"/>
      <c r="H87" s="26"/>
      <c r="I87" s="23"/>
    </row>
    <row r="88" spans="1:9" x14ac:dyDescent="0.3">
      <c r="A88" s="24">
        <v>42510</v>
      </c>
      <c r="B88" s="23">
        <v>28.1</v>
      </c>
      <c r="C88" s="23">
        <v>29.65</v>
      </c>
      <c r="D88" s="23">
        <v>27.65</v>
      </c>
      <c r="E88" s="23">
        <v>29.64</v>
      </c>
      <c r="F88" s="25">
        <v>5286190</v>
      </c>
      <c r="G88" s="13"/>
      <c r="H88" s="26"/>
      <c r="I88" s="23"/>
    </row>
    <row r="89" spans="1:9" x14ac:dyDescent="0.3">
      <c r="A89" s="24">
        <v>42513</v>
      </c>
      <c r="B89" s="23">
        <v>29.68</v>
      </c>
      <c r="C89" s="23">
        <v>31.82</v>
      </c>
      <c r="D89" s="23">
        <v>29.62</v>
      </c>
      <c r="E89" s="23">
        <v>30.99</v>
      </c>
      <c r="F89" s="25">
        <v>5273187</v>
      </c>
      <c r="G89" s="13"/>
      <c r="H89" s="26"/>
      <c r="I89" s="23"/>
    </row>
    <row r="90" spans="1:9" x14ac:dyDescent="0.3">
      <c r="A90" s="24">
        <v>42514</v>
      </c>
      <c r="B90" s="23">
        <v>31.91</v>
      </c>
      <c r="C90" s="23">
        <v>32.86</v>
      </c>
      <c r="D90" s="23">
        <v>31.3</v>
      </c>
      <c r="E90" s="23">
        <v>32.82</v>
      </c>
      <c r="F90" s="25">
        <v>4290421</v>
      </c>
      <c r="G90" s="13"/>
      <c r="H90" s="26"/>
      <c r="I90" s="23"/>
    </row>
    <row r="91" spans="1:9" x14ac:dyDescent="0.3">
      <c r="A91" s="24">
        <v>42515</v>
      </c>
      <c r="B91" s="23">
        <v>33.65</v>
      </c>
      <c r="C91" s="23">
        <v>34.729999999999997</v>
      </c>
      <c r="D91" s="23">
        <v>33.127000000000002</v>
      </c>
      <c r="E91" s="23">
        <v>34.47</v>
      </c>
      <c r="F91" s="25">
        <v>4817640</v>
      </c>
      <c r="G91" s="13"/>
      <c r="H91" s="26"/>
      <c r="I91" s="23"/>
    </row>
    <row r="92" spans="1:9" x14ac:dyDescent="0.3">
      <c r="A92" s="24">
        <v>42516</v>
      </c>
      <c r="B92" s="23">
        <v>34.15</v>
      </c>
      <c r="C92" s="23">
        <v>34.25</v>
      </c>
      <c r="D92" s="23">
        <v>32.659999999999997</v>
      </c>
      <c r="E92" s="23">
        <v>33.26</v>
      </c>
      <c r="F92" s="25">
        <v>2939134</v>
      </c>
      <c r="G92" s="13"/>
      <c r="H92" s="26"/>
      <c r="I92" s="23"/>
    </row>
    <row r="93" spans="1:9" x14ac:dyDescent="0.3">
      <c r="A93" s="24">
        <v>42517</v>
      </c>
      <c r="B93" s="23">
        <v>33.01</v>
      </c>
      <c r="C93" s="23">
        <v>34.409999999999997</v>
      </c>
      <c r="D93" s="23">
        <v>32.200000000000003</v>
      </c>
      <c r="E93" s="23">
        <v>34.409999999999997</v>
      </c>
      <c r="F93" s="25">
        <v>2978624</v>
      </c>
      <c r="G93" s="13"/>
      <c r="H93" s="26"/>
      <c r="I93" s="23"/>
    </row>
    <row r="94" spans="1:9" x14ac:dyDescent="0.3">
      <c r="A94" s="24">
        <v>42521</v>
      </c>
      <c r="B94" s="23">
        <v>35.31</v>
      </c>
      <c r="C94" s="23">
        <v>37.200000000000003</v>
      </c>
      <c r="D94" s="23">
        <v>35.1</v>
      </c>
      <c r="E94" s="23">
        <v>36.619999999999997</v>
      </c>
      <c r="F94" s="25">
        <v>3798190</v>
      </c>
      <c r="G94" s="13"/>
      <c r="H94" s="26"/>
      <c r="I94" s="23"/>
    </row>
    <row r="95" spans="1:9" x14ac:dyDescent="0.3">
      <c r="A95" s="24">
        <v>42522</v>
      </c>
      <c r="B95" s="23">
        <v>36.020000000000003</v>
      </c>
      <c r="C95" s="23">
        <v>37.71</v>
      </c>
      <c r="D95" s="23">
        <v>35.35</v>
      </c>
      <c r="E95" s="2">
        <v>36.93</v>
      </c>
      <c r="F95" s="25">
        <v>4872993</v>
      </c>
      <c r="G95" s="13"/>
      <c r="H95" s="26"/>
      <c r="I95" s="23"/>
    </row>
    <row r="96" spans="1:9" x14ac:dyDescent="0.3">
      <c r="A96" s="24">
        <v>42523</v>
      </c>
      <c r="B96" s="23">
        <v>36.56</v>
      </c>
      <c r="C96" s="23">
        <v>39.89</v>
      </c>
      <c r="D96" s="23">
        <v>36.555</v>
      </c>
      <c r="E96" s="23">
        <v>39.89</v>
      </c>
      <c r="F96" s="25">
        <v>4792732</v>
      </c>
      <c r="G96" s="13"/>
      <c r="H96" s="26"/>
      <c r="I96" s="23"/>
    </row>
    <row r="97" spans="1:9" x14ac:dyDescent="0.3">
      <c r="A97" s="24">
        <v>42524</v>
      </c>
      <c r="B97" s="23">
        <v>39.25</v>
      </c>
      <c r="C97" s="23">
        <v>39.79</v>
      </c>
      <c r="D97" s="23">
        <v>35.119999999999997</v>
      </c>
      <c r="E97" s="23">
        <v>36.380000000000003</v>
      </c>
      <c r="F97" s="25">
        <v>4460903</v>
      </c>
      <c r="G97" s="13"/>
      <c r="H97" s="26" t="s">
        <v>12</v>
      </c>
      <c r="I97" s="23">
        <f>AVERAGE(E95:E116)</f>
        <v>31.147727272727277</v>
      </c>
    </row>
    <row r="98" spans="1:9" x14ac:dyDescent="0.3">
      <c r="A98" s="24">
        <v>42527</v>
      </c>
      <c r="B98" s="23">
        <v>36.72</v>
      </c>
      <c r="C98" s="23">
        <v>39.42</v>
      </c>
      <c r="D98" s="23">
        <v>34.320999999999998</v>
      </c>
      <c r="E98" s="23">
        <v>39.42</v>
      </c>
      <c r="F98" s="25">
        <v>3610771</v>
      </c>
      <c r="G98" s="13"/>
      <c r="H98" s="26"/>
      <c r="I98" s="23"/>
    </row>
    <row r="99" spans="1:9" x14ac:dyDescent="0.3">
      <c r="A99" s="24">
        <v>42528</v>
      </c>
      <c r="B99" s="23">
        <v>37.659999999999997</v>
      </c>
      <c r="C99" s="23">
        <v>38.520000000000003</v>
      </c>
      <c r="D99" s="23">
        <v>36.450000000000003</v>
      </c>
      <c r="E99" s="23">
        <v>37.299999999999997</v>
      </c>
      <c r="F99" s="25">
        <v>3200790</v>
      </c>
      <c r="G99" s="13"/>
      <c r="H99" s="26"/>
      <c r="I99" s="23"/>
    </row>
    <row r="100" spans="1:9" x14ac:dyDescent="0.3">
      <c r="A100" s="24">
        <v>42529</v>
      </c>
      <c r="B100" s="23">
        <v>37.5</v>
      </c>
      <c r="C100" s="23">
        <v>37.76</v>
      </c>
      <c r="D100" s="23">
        <v>36.03</v>
      </c>
      <c r="E100" s="23">
        <v>37.369999999999997</v>
      </c>
      <c r="F100" s="25">
        <v>3424448</v>
      </c>
      <c r="G100" s="13"/>
      <c r="H100" s="26"/>
      <c r="I100" s="23"/>
    </row>
    <row r="101" spans="1:9" x14ac:dyDescent="0.3">
      <c r="A101" s="24">
        <v>42530</v>
      </c>
      <c r="B101" s="23">
        <v>36.229999999999997</v>
      </c>
      <c r="C101" s="23">
        <v>37.679900000000004</v>
      </c>
      <c r="D101" s="23">
        <v>33.960099999999997</v>
      </c>
      <c r="E101" s="23">
        <v>34</v>
      </c>
      <c r="F101" s="25">
        <v>4962489</v>
      </c>
      <c r="G101" s="13"/>
      <c r="H101" s="26"/>
      <c r="I101" s="23"/>
    </row>
    <row r="102" spans="1:9" x14ac:dyDescent="0.3">
      <c r="A102" s="24">
        <v>42531</v>
      </c>
      <c r="B102" s="23">
        <v>32.15</v>
      </c>
      <c r="C102" s="23">
        <v>32.950000000000003</v>
      </c>
      <c r="D102" s="23">
        <v>31</v>
      </c>
      <c r="E102" s="23">
        <v>31.8</v>
      </c>
      <c r="F102" s="25">
        <v>5277930</v>
      </c>
      <c r="G102" s="13"/>
      <c r="H102" s="26"/>
      <c r="I102" s="23"/>
    </row>
    <row r="103" spans="1:9" x14ac:dyDescent="0.3">
      <c r="A103" s="24">
        <v>42534</v>
      </c>
      <c r="B103" s="23">
        <v>30.76</v>
      </c>
      <c r="C103" s="23">
        <v>32.61</v>
      </c>
      <c r="D103" s="23">
        <v>29.87</v>
      </c>
      <c r="E103" s="23">
        <v>30.14</v>
      </c>
      <c r="F103" s="25">
        <v>4963158</v>
      </c>
      <c r="G103" s="13"/>
      <c r="H103" s="26"/>
      <c r="I103" s="23"/>
    </row>
    <row r="104" spans="1:9" x14ac:dyDescent="0.3">
      <c r="A104" s="24">
        <v>42535</v>
      </c>
      <c r="B104" s="23">
        <v>29.96</v>
      </c>
      <c r="C104" s="23">
        <v>31.1</v>
      </c>
      <c r="D104" s="23">
        <v>28.3</v>
      </c>
      <c r="E104" s="23">
        <v>29.81</v>
      </c>
      <c r="F104" s="25">
        <v>4639561</v>
      </c>
      <c r="G104" s="13"/>
      <c r="H104" s="26"/>
      <c r="I104" s="23"/>
    </row>
    <row r="105" spans="1:9" x14ac:dyDescent="0.3">
      <c r="A105" s="24">
        <v>42536</v>
      </c>
      <c r="B105" s="23">
        <v>30.47</v>
      </c>
      <c r="C105" s="23">
        <v>31.28</v>
      </c>
      <c r="D105" s="23">
        <v>29.861000000000001</v>
      </c>
      <c r="E105" s="23">
        <v>30.18</v>
      </c>
      <c r="F105" s="25">
        <v>3749640</v>
      </c>
      <c r="G105" s="13"/>
      <c r="H105" s="26"/>
      <c r="I105" s="23"/>
    </row>
    <row r="106" spans="1:9" x14ac:dyDescent="0.3">
      <c r="A106" s="24">
        <v>42537</v>
      </c>
      <c r="B106" s="23">
        <v>29.38</v>
      </c>
      <c r="C106" s="23">
        <v>30.315000000000001</v>
      </c>
      <c r="D106" s="23">
        <v>28.52</v>
      </c>
      <c r="E106" s="23">
        <v>30.26</v>
      </c>
      <c r="F106" s="25">
        <v>3695410</v>
      </c>
      <c r="G106" s="13"/>
      <c r="H106" s="26"/>
      <c r="I106" s="23"/>
    </row>
    <row r="107" spans="1:9" x14ac:dyDescent="0.3">
      <c r="A107" s="24">
        <v>42538</v>
      </c>
      <c r="B107" s="23">
        <v>30.7</v>
      </c>
      <c r="C107" s="23">
        <v>30.75</v>
      </c>
      <c r="D107" s="23">
        <v>27.67</v>
      </c>
      <c r="E107" s="23">
        <v>27.95</v>
      </c>
      <c r="F107" s="25">
        <v>5709563</v>
      </c>
      <c r="G107" s="13"/>
      <c r="H107" s="26"/>
      <c r="I107" s="23"/>
    </row>
    <row r="108" spans="1:9" x14ac:dyDescent="0.3">
      <c r="A108" s="24">
        <v>42541</v>
      </c>
      <c r="B108" s="23">
        <v>29.31</v>
      </c>
      <c r="C108" s="23">
        <v>30.1</v>
      </c>
      <c r="D108" s="23">
        <v>28.4</v>
      </c>
      <c r="E108" s="23">
        <v>29.08</v>
      </c>
      <c r="F108" s="25">
        <v>4966126</v>
      </c>
      <c r="G108" s="13"/>
      <c r="H108" s="26"/>
      <c r="I108" s="23"/>
    </row>
    <row r="109" spans="1:9" x14ac:dyDescent="0.3">
      <c r="A109" s="24">
        <v>42542</v>
      </c>
      <c r="B109" s="23">
        <v>29.35</v>
      </c>
      <c r="C109" s="23">
        <v>29.54</v>
      </c>
      <c r="D109" s="23">
        <v>26.64</v>
      </c>
      <c r="E109" s="23">
        <v>27.65</v>
      </c>
      <c r="F109" s="25">
        <v>6037821</v>
      </c>
      <c r="G109" s="13"/>
      <c r="H109" s="26"/>
      <c r="I109" s="23"/>
    </row>
    <row r="110" spans="1:9" x14ac:dyDescent="0.3">
      <c r="A110" s="24">
        <v>42543</v>
      </c>
      <c r="B110" s="23">
        <v>27.62</v>
      </c>
      <c r="C110" s="23">
        <v>29.77</v>
      </c>
      <c r="D110" s="23">
        <v>26.59</v>
      </c>
      <c r="E110" s="23">
        <v>27.83</v>
      </c>
      <c r="F110" s="25">
        <v>7745778</v>
      </c>
      <c r="G110" s="13"/>
      <c r="H110" s="26"/>
      <c r="I110" s="23"/>
    </row>
    <row r="111" spans="1:9" x14ac:dyDescent="0.3">
      <c r="A111" s="24">
        <v>42544</v>
      </c>
      <c r="B111" s="23">
        <v>28.69</v>
      </c>
      <c r="C111" s="23">
        <v>29.82</v>
      </c>
      <c r="D111" s="23">
        <v>27.8</v>
      </c>
      <c r="E111" s="23">
        <v>29.74</v>
      </c>
      <c r="F111" s="25">
        <v>4364789</v>
      </c>
      <c r="G111" s="13"/>
      <c r="H111" s="26"/>
      <c r="I111" s="23"/>
    </row>
    <row r="112" spans="1:9" x14ac:dyDescent="0.3">
      <c r="A112" s="24">
        <v>42545</v>
      </c>
      <c r="B112" s="23">
        <v>26.15</v>
      </c>
      <c r="C112" s="23">
        <v>27.8</v>
      </c>
      <c r="D112" s="23">
        <v>25.38</v>
      </c>
      <c r="E112" s="23">
        <v>25.45</v>
      </c>
      <c r="F112" s="25">
        <v>6996433</v>
      </c>
      <c r="G112" s="13"/>
      <c r="H112" s="26"/>
      <c r="I112" s="23"/>
    </row>
    <row r="113" spans="1:9" x14ac:dyDescent="0.3">
      <c r="A113" s="24">
        <v>42548</v>
      </c>
      <c r="B113" s="23">
        <v>24.68</v>
      </c>
      <c r="C113" s="23">
        <v>25.58</v>
      </c>
      <c r="D113" s="23">
        <v>21.94</v>
      </c>
      <c r="E113" s="23">
        <v>22.24</v>
      </c>
      <c r="F113" s="25">
        <v>8440746</v>
      </c>
      <c r="G113" s="13"/>
      <c r="H113" s="26"/>
      <c r="I113" s="23"/>
    </row>
    <row r="114" spans="1:9" x14ac:dyDescent="0.3">
      <c r="A114" s="24">
        <v>42549</v>
      </c>
      <c r="B114" s="23">
        <v>23.6</v>
      </c>
      <c r="C114" s="23">
        <v>25.37</v>
      </c>
      <c r="D114" s="23">
        <v>23.41</v>
      </c>
      <c r="E114" s="23">
        <v>25.32</v>
      </c>
      <c r="F114" s="25">
        <v>5025213</v>
      </c>
      <c r="G114" s="13"/>
      <c r="H114" s="26"/>
      <c r="I114" s="23"/>
    </row>
    <row r="115" spans="1:9" x14ac:dyDescent="0.3">
      <c r="A115" s="24">
        <v>42550</v>
      </c>
      <c r="B115" s="23">
        <v>27.15</v>
      </c>
      <c r="C115" s="23">
        <v>28.45</v>
      </c>
      <c r="D115" s="23">
        <v>26.35</v>
      </c>
      <c r="E115" s="23">
        <v>28.29</v>
      </c>
      <c r="F115" s="25">
        <v>5230390</v>
      </c>
      <c r="G115" s="13"/>
      <c r="H115" s="26"/>
      <c r="I115" s="23"/>
    </row>
    <row r="116" spans="1:9" x14ac:dyDescent="0.3">
      <c r="A116" s="24">
        <v>42551</v>
      </c>
      <c r="B116" s="23">
        <v>28.05</v>
      </c>
      <c r="C116" s="23">
        <v>28.81</v>
      </c>
      <c r="D116" s="23">
        <v>26.56</v>
      </c>
      <c r="E116" s="23">
        <v>28.22</v>
      </c>
      <c r="F116" s="25">
        <v>3896842</v>
      </c>
      <c r="G116" s="13"/>
      <c r="H116" s="26"/>
      <c r="I116" s="23"/>
    </row>
    <row r="117" spans="1:9" x14ac:dyDescent="0.3">
      <c r="A117" s="24">
        <v>42552</v>
      </c>
      <c r="B117" s="23">
        <v>27.82</v>
      </c>
      <c r="C117" s="23">
        <v>31</v>
      </c>
      <c r="D117" s="23">
        <v>27.81</v>
      </c>
      <c r="E117" s="2">
        <v>31</v>
      </c>
      <c r="F117" s="25">
        <v>5688364</v>
      </c>
      <c r="G117" s="13"/>
      <c r="H117" s="26"/>
      <c r="I117" s="23"/>
    </row>
    <row r="118" spans="1:9" x14ac:dyDescent="0.3">
      <c r="A118" s="24">
        <v>42556</v>
      </c>
      <c r="B118" s="23">
        <v>30.09</v>
      </c>
      <c r="C118" s="23">
        <v>30.56</v>
      </c>
      <c r="D118" s="23">
        <v>29.04</v>
      </c>
      <c r="E118" s="23">
        <v>29.77</v>
      </c>
      <c r="F118" s="25">
        <v>3694760</v>
      </c>
      <c r="G118" s="13"/>
      <c r="H118" s="26"/>
      <c r="I118" s="23"/>
    </row>
    <row r="119" spans="1:9" x14ac:dyDescent="0.3">
      <c r="A119" s="24">
        <v>42557</v>
      </c>
      <c r="B119" s="23">
        <v>29.07</v>
      </c>
      <c r="C119" s="23">
        <v>32.31</v>
      </c>
      <c r="D119" s="23">
        <v>28.901299999999999</v>
      </c>
      <c r="E119" s="23">
        <v>32.31</v>
      </c>
      <c r="F119" s="25">
        <v>5197680</v>
      </c>
      <c r="G119" s="13"/>
      <c r="H119" s="26"/>
      <c r="I119" s="23"/>
    </row>
    <row r="120" spans="1:9" x14ac:dyDescent="0.3">
      <c r="A120" s="24">
        <v>42558</v>
      </c>
      <c r="B120" s="23">
        <v>32.86</v>
      </c>
      <c r="C120" s="23">
        <v>33.56</v>
      </c>
      <c r="D120" s="23">
        <v>31.59</v>
      </c>
      <c r="E120" s="23">
        <v>33.22</v>
      </c>
      <c r="F120" s="25">
        <v>4103683</v>
      </c>
      <c r="G120" s="13"/>
      <c r="H120" s="26" t="s">
        <v>13</v>
      </c>
      <c r="I120" s="23">
        <f>AVERAGE(E117:E136)</f>
        <v>34.759460000000004</v>
      </c>
    </row>
    <row r="121" spans="1:9" x14ac:dyDescent="0.3">
      <c r="A121" s="24">
        <v>42559</v>
      </c>
      <c r="B121" s="23">
        <v>32.9</v>
      </c>
      <c r="C121" s="23">
        <v>34.520000000000003</v>
      </c>
      <c r="D121" s="23">
        <v>32.25</v>
      </c>
      <c r="E121" s="23">
        <v>34</v>
      </c>
      <c r="F121" s="25">
        <v>4095321</v>
      </c>
      <c r="G121" s="13"/>
      <c r="H121" s="26"/>
      <c r="I121" s="23"/>
    </row>
    <row r="122" spans="1:9" x14ac:dyDescent="0.3">
      <c r="A122" s="24">
        <v>42562</v>
      </c>
      <c r="B122" s="23">
        <v>34.659999999999997</v>
      </c>
      <c r="C122" s="23">
        <v>35</v>
      </c>
      <c r="D122" s="23">
        <v>33.46</v>
      </c>
      <c r="E122" s="23">
        <v>33.56</v>
      </c>
      <c r="F122" s="25">
        <v>3729570</v>
      </c>
      <c r="G122" s="13"/>
      <c r="H122" s="26"/>
      <c r="I122" s="23"/>
    </row>
    <row r="123" spans="1:9" x14ac:dyDescent="0.3">
      <c r="A123" s="24">
        <v>42563</v>
      </c>
      <c r="B123" s="23">
        <v>34.81</v>
      </c>
      <c r="C123" s="23">
        <v>35.43</v>
      </c>
      <c r="D123" s="23">
        <v>34.171399999999998</v>
      </c>
      <c r="E123" s="23">
        <v>34.36</v>
      </c>
      <c r="F123" s="25">
        <v>3651449</v>
      </c>
      <c r="G123" s="13"/>
      <c r="H123" s="26"/>
      <c r="I123" s="23"/>
    </row>
    <row r="124" spans="1:9" x14ac:dyDescent="0.3">
      <c r="A124" s="24">
        <v>42564</v>
      </c>
      <c r="B124" s="23">
        <v>35.270000000000003</v>
      </c>
      <c r="C124" s="23">
        <v>35.49</v>
      </c>
      <c r="D124" s="23">
        <v>31.25</v>
      </c>
      <c r="E124" s="23">
        <v>31.48</v>
      </c>
      <c r="F124" s="25">
        <v>4233818</v>
      </c>
      <c r="G124" s="13"/>
      <c r="H124" s="26"/>
      <c r="I124" s="23"/>
    </row>
    <row r="125" spans="1:9" x14ac:dyDescent="0.3">
      <c r="A125" s="24">
        <v>42565</v>
      </c>
      <c r="B125" s="23">
        <v>32.25</v>
      </c>
      <c r="C125" s="23">
        <v>32.44</v>
      </c>
      <c r="D125" s="23">
        <v>30.82</v>
      </c>
      <c r="E125" s="23">
        <v>31.44</v>
      </c>
      <c r="F125" s="25">
        <v>3870170</v>
      </c>
      <c r="G125" s="13"/>
      <c r="H125" s="26"/>
      <c r="I125" s="23"/>
    </row>
    <row r="126" spans="1:9" x14ac:dyDescent="0.3">
      <c r="A126" s="24">
        <v>42566</v>
      </c>
      <c r="B126" s="23">
        <v>31.27</v>
      </c>
      <c r="C126" s="23">
        <v>33.17</v>
      </c>
      <c r="D126" s="23">
        <v>31.08</v>
      </c>
      <c r="E126" s="23">
        <v>33.17</v>
      </c>
      <c r="F126" s="25">
        <v>3001818</v>
      </c>
      <c r="G126" s="13"/>
      <c r="H126" s="26"/>
      <c r="I126" s="23"/>
    </row>
    <row r="127" spans="1:9" x14ac:dyDescent="0.3">
      <c r="A127" s="24">
        <v>42569</v>
      </c>
      <c r="B127" s="23">
        <v>33.229999999999997</v>
      </c>
      <c r="C127" s="23">
        <v>33.880000000000003</v>
      </c>
      <c r="D127" s="23">
        <v>32.4</v>
      </c>
      <c r="E127" s="23">
        <v>33.6</v>
      </c>
      <c r="F127" s="25">
        <v>2647634</v>
      </c>
      <c r="G127" s="13"/>
      <c r="H127" s="26"/>
      <c r="I127" s="23"/>
    </row>
    <row r="128" spans="1:9" x14ac:dyDescent="0.3">
      <c r="A128" s="24">
        <v>42570</v>
      </c>
      <c r="B128" s="23">
        <v>33.32</v>
      </c>
      <c r="C128" s="23">
        <v>34.119900000000001</v>
      </c>
      <c r="D128" s="23">
        <v>31.341999999999999</v>
      </c>
      <c r="E128" s="23">
        <v>31.77</v>
      </c>
      <c r="F128" s="25">
        <v>2979192</v>
      </c>
      <c r="G128" s="13"/>
      <c r="H128" s="26"/>
      <c r="I128" s="23"/>
    </row>
    <row r="129" spans="1:9" x14ac:dyDescent="0.3">
      <c r="A129" s="24">
        <v>42571</v>
      </c>
      <c r="B129" s="23">
        <v>32.049999999999997</v>
      </c>
      <c r="C129" s="23">
        <v>35</v>
      </c>
      <c r="D129" s="23">
        <v>31.89</v>
      </c>
      <c r="E129" s="23">
        <v>34.81</v>
      </c>
      <c r="F129" s="25">
        <v>4532023</v>
      </c>
      <c r="G129" s="13"/>
      <c r="H129" s="26"/>
      <c r="I129" s="23"/>
    </row>
    <row r="130" spans="1:9" x14ac:dyDescent="0.3">
      <c r="A130" s="24">
        <v>42572</v>
      </c>
      <c r="B130" s="23">
        <v>36.06</v>
      </c>
      <c r="C130" s="23">
        <v>37.32</v>
      </c>
      <c r="D130" s="23">
        <v>34.71</v>
      </c>
      <c r="E130" s="23">
        <v>35.71</v>
      </c>
      <c r="F130" s="25">
        <v>4735999</v>
      </c>
      <c r="G130" s="13"/>
      <c r="H130" s="26"/>
      <c r="I130" s="23"/>
    </row>
    <row r="131" spans="1:9" x14ac:dyDescent="0.3">
      <c r="A131" s="24">
        <v>42573</v>
      </c>
      <c r="B131" s="23">
        <v>36.25</v>
      </c>
      <c r="C131" s="23">
        <v>37.340000000000003</v>
      </c>
      <c r="D131" s="23">
        <v>35.369999999999997</v>
      </c>
      <c r="E131" s="23">
        <v>36.770000000000003</v>
      </c>
      <c r="F131" s="25">
        <v>2469064</v>
      </c>
      <c r="G131" s="13"/>
      <c r="H131" s="26"/>
      <c r="I131" s="23"/>
    </row>
    <row r="132" spans="1:9" x14ac:dyDescent="0.3">
      <c r="A132" s="24">
        <v>42576</v>
      </c>
      <c r="B132" s="23">
        <v>37.11</v>
      </c>
      <c r="C132" s="23">
        <v>37.33</v>
      </c>
      <c r="D132" s="23">
        <v>35.451000000000001</v>
      </c>
      <c r="E132" s="23">
        <v>36.999200000000002</v>
      </c>
      <c r="F132" s="25">
        <v>3208531</v>
      </c>
      <c r="G132" s="13"/>
      <c r="H132" s="26"/>
      <c r="I132" s="23"/>
    </row>
    <row r="133" spans="1:9" x14ac:dyDescent="0.3">
      <c r="A133" s="24">
        <v>42577</v>
      </c>
      <c r="B133" s="23">
        <v>36.39</v>
      </c>
      <c r="C133" s="23">
        <v>38.08</v>
      </c>
      <c r="D133" s="23">
        <v>36.01</v>
      </c>
      <c r="E133" s="23">
        <v>37.729999999999997</v>
      </c>
      <c r="F133" s="25">
        <v>3488980</v>
      </c>
      <c r="G133" s="13"/>
      <c r="H133" s="26"/>
      <c r="I133" s="23"/>
    </row>
    <row r="134" spans="1:9" x14ac:dyDescent="0.3">
      <c r="A134" s="24">
        <v>42578</v>
      </c>
      <c r="B134" s="23">
        <v>38.340000000000003</v>
      </c>
      <c r="C134" s="23">
        <v>41.37</v>
      </c>
      <c r="D134" s="23">
        <v>38.1</v>
      </c>
      <c r="E134" s="23">
        <v>41.1</v>
      </c>
      <c r="F134" s="25">
        <v>3989950</v>
      </c>
      <c r="G134" s="13"/>
      <c r="H134" s="26"/>
      <c r="I134" s="23"/>
    </row>
    <row r="135" spans="1:9" x14ac:dyDescent="0.3">
      <c r="A135" s="24">
        <v>42579</v>
      </c>
      <c r="B135" s="23">
        <v>41.04</v>
      </c>
      <c r="C135" s="23">
        <v>41.88</v>
      </c>
      <c r="D135" s="23">
        <v>39</v>
      </c>
      <c r="E135" s="23">
        <v>40.409999999999997</v>
      </c>
      <c r="F135" s="25">
        <v>3768136</v>
      </c>
      <c r="G135" s="13"/>
      <c r="H135" s="26"/>
      <c r="I135" s="23"/>
    </row>
    <row r="136" spans="1:9" x14ac:dyDescent="0.3">
      <c r="A136" s="24">
        <v>42580</v>
      </c>
      <c r="B136" s="23">
        <v>39.61</v>
      </c>
      <c r="C136" s="23">
        <v>42.04</v>
      </c>
      <c r="D136" s="23">
        <v>39.26</v>
      </c>
      <c r="E136" s="23">
        <v>41.98</v>
      </c>
      <c r="F136" s="25">
        <v>3461460</v>
      </c>
      <c r="G136" s="13"/>
      <c r="H136" s="26"/>
      <c r="I136" s="23"/>
    </row>
    <row r="137" spans="1:9" x14ac:dyDescent="0.3">
      <c r="A137" s="24">
        <v>42583</v>
      </c>
      <c r="B137" s="23">
        <v>43.2</v>
      </c>
      <c r="C137" s="23">
        <v>46.69</v>
      </c>
      <c r="D137" s="23">
        <v>42.75</v>
      </c>
      <c r="E137" s="2">
        <v>45.19</v>
      </c>
      <c r="F137" s="25">
        <v>4936201</v>
      </c>
      <c r="G137" s="13"/>
      <c r="H137" s="26"/>
      <c r="I137" s="23"/>
    </row>
    <row r="138" spans="1:9" x14ac:dyDescent="0.3">
      <c r="A138" s="24">
        <v>42584</v>
      </c>
      <c r="B138" s="23">
        <v>44.96</v>
      </c>
      <c r="C138" s="23">
        <v>45.97</v>
      </c>
      <c r="D138" s="23">
        <v>40.93</v>
      </c>
      <c r="E138" s="23">
        <v>43.58</v>
      </c>
      <c r="F138" s="25">
        <v>5384079</v>
      </c>
      <c r="G138" s="13"/>
      <c r="H138" s="26"/>
      <c r="I138" s="23"/>
    </row>
    <row r="139" spans="1:9" x14ac:dyDescent="0.3">
      <c r="A139" s="24">
        <v>42585</v>
      </c>
      <c r="B139" s="23">
        <v>43.21</v>
      </c>
      <c r="C139" s="23">
        <v>46.639000000000003</v>
      </c>
      <c r="D139" s="23">
        <v>43.03</v>
      </c>
      <c r="E139" s="23">
        <v>46.37</v>
      </c>
      <c r="F139" s="25">
        <v>3691707</v>
      </c>
      <c r="G139" s="13"/>
      <c r="H139" s="26"/>
      <c r="I139" s="23"/>
    </row>
    <row r="140" spans="1:9" x14ac:dyDescent="0.3">
      <c r="A140" s="24">
        <v>42586</v>
      </c>
      <c r="B140" s="23">
        <v>47.3</v>
      </c>
      <c r="C140" s="23">
        <v>47.871000000000002</v>
      </c>
      <c r="D140" s="23">
        <v>44.47</v>
      </c>
      <c r="E140" s="23">
        <v>44.88</v>
      </c>
      <c r="F140" s="25">
        <v>3364362</v>
      </c>
      <c r="G140" s="13"/>
      <c r="H140" s="26" t="s">
        <v>14</v>
      </c>
      <c r="I140" s="23">
        <f>AVERAGE(E137:E159)</f>
        <v>42.005217391304342</v>
      </c>
    </row>
    <row r="141" spans="1:9" x14ac:dyDescent="0.3">
      <c r="A141" s="24">
        <v>42587</v>
      </c>
      <c r="B141" s="23">
        <v>44.95</v>
      </c>
      <c r="C141" s="23">
        <v>46.61</v>
      </c>
      <c r="D141" s="23">
        <v>44.31</v>
      </c>
      <c r="E141" s="23">
        <v>46.16</v>
      </c>
      <c r="F141" s="25">
        <v>2399778</v>
      </c>
      <c r="G141" s="13"/>
      <c r="H141" s="26"/>
      <c r="I141" s="23"/>
    </row>
    <row r="142" spans="1:9" x14ac:dyDescent="0.3">
      <c r="A142" s="24">
        <v>42590</v>
      </c>
      <c r="B142" s="23">
        <v>46.56</v>
      </c>
      <c r="C142" s="23">
        <v>46.78</v>
      </c>
      <c r="D142" s="23">
        <v>42.86</v>
      </c>
      <c r="E142" s="23">
        <v>43.5</v>
      </c>
      <c r="F142" s="25">
        <v>2439203</v>
      </c>
      <c r="G142" s="13"/>
      <c r="H142" s="26"/>
      <c r="I142" s="23"/>
    </row>
    <row r="143" spans="1:9" x14ac:dyDescent="0.3">
      <c r="A143" s="24">
        <v>42591</v>
      </c>
      <c r="B143" s="23">
        <v>43.95</v>
      </c>
      <c r="C143" s="23">
        <v>44.223599999999998</v>
      </c>
      <c r="D143" s="23">
        <v>42.34</v>
      </c>
      <c r="E143" s="23">
        <v>43.35</v>
      </c>
      <c r="F143" s="25">
        <v>1950306</v>
      </c>
      <c r="G143" s="13"/>
      <c r="H143" s="26"/>
      <c r="I143" s="23"/>
    </row>
    <row r="144" spans="1:9" x14ac:dyDescent="0.3">
      <c r="A144" s="24">
        <v>42592</v>
      </c>
      <c r="B144" s="23">
        <v>43.11</v>
      </c>
      <c r="C144" s="23">
        <v>43.22</v>
      </c>
      <c r="D144" s="23">
        <v>39.17</v>
      </c>
      <c r="E144" s="23">
        <v>39.46</v>
      </c>
      <c r="F144" s="25">
        <v>3536999</v>
      </c>
      <c r="G144" s="13"/>
      <c r="H144" s="26"/>
      <c r="I144" s="23"/>
    </row>
    <row r="145" spans="1:9" x14ac:dyDescent="0.3">
      <c r="A145" s="24">
        <v>42593</v>
      </c>
      <c r="B145" s="23">
        <v>40.01</v>
      </c>
      <c r="C145" s="23">
        <v>41.75</v>
      </c>
      <c r="D145" s="23">
        <v>38.729999999999997</v>
      </c>
      <c r="E145" s="23">
        <v>41.29</v>
      </c>
      <c r="F145" s="25">
        <v>3338275</v>
      </c>
      <c r="G145" s="13"/>
      <c r="H145" s="26"/>
      <c r="I145" s="23"/>
    </row>
    <row r="146" spans="1:9" x14ac:dyDescent="0.3">
      <c r="A146" s="24">
        <v>42594</v>
      </c>
      <c r="B146" s="23">
        <v>40.700000000000003</v>
      </c>
      <c r="C146" s="23">
        <v>42.7</v>
      </c>
      <c r="D146" s="23">
        <v>40.340000000000003</v>
      </c>
      <c r="E146" s="23">
        <v>42.41</v>
      </c>
      <c r="F146" s="25">
        <v>2669756</v>
      </c>
      <c r="G146" s="13"/>
      <c r="H146" s="26"/>
      <c r="I146" s="23"/>
    </row>
    <row r="147" spans="1:9" x14ac:dyDescent="0.3">
      <c r="A147" s="24">
        <v>42597</v>
      </c>
      <c r="B147" s="23">
        <v>43.11</v>
      </c>
      <c r="C147" s="23">
        <v>44.988999999999997</v>
      </c>
      <c r="D147" s="23">
        <v>42.875</v>
      </c>
      <c r="E147" s="23">
        <v>44.17</v>
      </c>
      <c r="F147" s="25">
        <v>2541121</v>
      </c>
      <c r="G147" s="13"/>
      <c r="H147" s="26"/>
      <c r="I147" s="23"/>
    </row>
    <row r="148" spans="1:9" x14ac:dyDescent="0.3">
      <c r="A148" s="24">
        <v>42598</v>
      </c>
      <c r="B148" s="23">
        <v>43.75</v>
      </c>
      <c r="C148" s="23">
        <v>43.87</v>
      </c>
      <c r="D148" s="23">
        <v>41.7</v>
      </c>
      <c r="E148" s="23">
        <v>41.89</v>
      </c>
      <c r="F148" s="25">
        <v>2359051</v>
      </c>
      <c r="G148" s="13"/>
      <c r="H148" s="26"/>
      <c r="I148" s="23"/>
    </row>
    <row r="149" spans="1:9" x14ac:dyDescent="0.3">
      <c r="A149" s="24">
        <v>42599</v>
      </c>
      <c r="B149" s="23">
        <v>41.68</v>
      </c>
      <c r="C149" s="23">
        <v>42.110999999999997</v>
      </c>
      <c r="D149" s="23">
        <v>40.222999999999999</v>
      </c>
      <c r="E149" s="23">
        <v>41.19</v>
      </c>
      <c r="F149" s="25">
        <v>2467134</v>
      </c>
      <c r="G149" s="13"/>
      <c r="H149" s="26"/>
      <c r="I149" s="23"/>
    </row>
    <row r="150" spans="1:9" x14ac:dyDescent="0.3">
      <c r="A150" s="24">
        <v>42600</v>
      </c>
      <c r="B150" s="23">
        <v>41.08</v>
      </c>
      <c r="C150" s="23">
        <v>42.32</v>
      </c>
      <c r="D150" s="23">
        <v>40.200000000000003</v>
      </c>
      <c r="E150" s="23">
        <v>41.75</v>
      </c>
      <c r="F150" s="25">
        <v>2136274</v>
      </c>
      <c r="G150" s="13"/>
      <c r="H150" s="26"/>
      <c r="I150" s="23"/>
    </row>
    <row r="151" spans="1:9" x14ac:dyDescent="0.3">
      <c r="A151" s="24">
        <v>42601</v>
      </c>
      <c r="B151" s="23">
        <v>41.08</v>
      </c>
      <c r="C151" s="23">
        <v>41.689</v>
      </c>
      <c r="D151" s="23">
        <v>40.15</v>
      </c>
      <c r="E151" s="23">
        <v>40.96</v>
      </c>
      <c r="F151" s="25">
        <v>1990882</v>
      </c>
      <c r="G151" s="13"/>
      <c r="H151" s="26"/>
      <c r="I151" s="23"/>
    </row>
    <row r="152" spans="1:9" x14ac:dyDescent="0.3">
      <c r="A152" s="24">
        <v>42604</v>
      </c>
      <c r="B152" s="23">
        <v>42.18</v>
      </c>
      <c r="C152" s="23">
        <v>44.37</v>
      </c>
      <c r="D152" s="23">
        <v>41.3</v>
      </c>
      <c r="E152" s="23">
        <v>44.3</v>
      </c>
      <c r="F152" s="25">
        <v>2964775</v>
      </c>
      <c r="G152" s="13"/>
      <c r="H152" s="26"/>
      <c r="I152" s="23"/>
    </row>
    <row r="153" spans="1:9" x14ac:dyDescent="0.3">
      <c r="A153" s="24">
        <v>42605</v>
      </c>
      <c r="B153" s="23">
        <v>45.4</v>
      </c>
      <c r="C153" s="23">
        <v>45.61</v>
      </c>
      <c r="D153" s="23">
        <v>44.08</v>
      </c>
      <c r="E153" s="23">
        <v>44.79</v>
      </c>
      <c r="F153" s="25">
        <v>1982766</v>
      </c>
      <c r="G153" s="13"/>
      <c r="H153" s="26"/>
      <c r="I153" s="23"/>
    </row>
    <row r="154" spans="1:9" x14ac:dyDescent="0.3">
      <c r="A154" s="24">
        <v>42606</v>
      </c>
      <c r="B154" s="23">
        <v>44.67</v>
      </c>
      <c r="C154" s="23">
        <v>47.13</v>
      </c>
      <c r="D154" s="23">
        <v>38.35</v>
      </c>
      <c r="E154" s="23">
        <v>39</v>
      </c>
      <c r="F154" s="25">
        <v>6326437</v>
      </c>
      <c r="G154" s="13"/>
      <c r="H154" s="26"/>
      <c r="I154" s="23"/>
    </row>
    <row r="155" spans="1:9" x14ac:dyDescent="0.3">
      <c r="A155" s="24">
        <v>42607</v>
      </c>
      <c r="B155" s="23">
        <v>39.85</v>
      </c>
      <c r="C155" s="23">
        <v>40.85</v>
      </c>
      <c r="D155" s="23">
        <v>35.39</v>
      </c>
      <c r="E155" s="23">
        <v>37.799999999999997</v>
      </c>
      <c r="F155" s="25">
        <v>5764319</v>
      </c>
      <c r="G155" s="13"/>
      <c r="H155" s="26"/>
      <c r="I155" s="23"/>
    </row>
    <row r="156" spans="1:9" x14ac:dyDescent="0.3">
      <c r="A156" s="24">
        <v>42608</v>
      </c>
      <c r="B156" s="23">
        <v>37.909999999999997</v>
      </c>
      <c r="C156" s="23">
        <v>40.35</v>
      </c>
      <c r="D156" s="23">
        <v>37.367199999999997</v>
      </c>
      <c r="E156" s="23">
        <v>39.14</v>
      </c>
      <c r="F156" s="25">
        <v>4273718</v>
      </c>
      <c r="G156" s="13"/>
      <c r="H156" s="26"/>
      <c r="I156" s="23"/>
    </row>
    <row r="157" spans="1:9" x14ac:dyDescent="0.3">
      <c r="A157" s="24">
        <v>42611</v>
      </c>
      <c r="B157" s="23">
        <v>39.4</v>
      </c>
      <c r="C157" s="23">
        <v>39.659999999999997</v>
      </c>
      <c r="D157" s="23">
        <v>37.840800000000002</v>
      </c>
      <c r="E157" s="23">
        <v>38.979999999999997</v>
      </c>
      <c r="F157" s="25">
        <v>2259450</v>
      </c>
      <c r="G157" s="13"/>
      <c r="H157" s="26"/>
      <c r="I157" s="23"/>
    </row>
    <row r="158" spans="1:9" x14ac:dyDescent="0.3">
      <c r="A158" s="24">
        <v>42612</v>
      </c>
      <c r="B158" s="23">
        <v>38.869999999999997</v>
      </c>
      <c r="C158" s="23">
        <v>40.299999999999997</v>
      </c>
      <c r="D158" s="23">
        <v>38</v>
      </c>
      <c r="E158" s="23">
        <v>38.69</v>
      </c>
      <c r="F158" s="25">
        <v>2132912</v>
      </c>
      <c r="G158" s="13"/>
      <c r="H158" s="26"/>
      <c r="I158" s="23"/>
    </row>
    <row r="159" spans="1:9" x14ac:dyDescent="0.3">
      <c r="A159" s="24">
        <v>42613</v>
      </c>
      <c r="B159" s="23">
        <v>38.450000000000003</v>
      </c>
      <c r="C159" s="23">
        <v>38.799999999999997</v>
      </c>
      <c r="D159" s="23">
        <v>36.630000000000003</v>
      </c>
      <c r="E159" s="23">
        <v>37.270000000000003</v>
      </c>
      <c r="F159" s="25">
        <v>2143969</v>
      </c>
      <c r="G159" s="13"/>
      <c r="H159" s="26"/>
      <c r="I159" s="23"/>
    </row>
    <row r="160" spans="1:9" x14ac:dyDescent="0.3">
      <c r="A160" s="24">
        <v>42614</v>
      </c>
      <c r="B160" s="23">
        <v>37.43</v>
      </c>
      <c r="C160" s="23">
        <v>38.1</v>
      </c>
      <c r="D160" s="23">
        <v>36.19</v>
      </c>
      <c r="E160" s="2">
        <v>37.729999999999997</v>
      </c>
      <c r="F160" s="25">
        <v>1624415</v>
      </c>
      <c r="G160" s="13"/>
      <c r="H160" s="26"/>
      <c r="I160" s="23"/>
    </row>
    <row r="161" spans="1:9" x14ac:dyDescent="0.3">
      <c r="A161" s="24">
        <v>42615</v>
      </c>
      <c r="B161" s="23">
        <v>37.82</v>
      </c>
      <c r="C161" s="23">
        <v>38.67</v>
      </c>
      <c r="D161" s="23">
        <v>36.6</v>
      </c>
      <c r="E161" s="23">
        <v>37.4</v>
      </c>
      <c r="F161" s="25">
        <v>2001996</v>
      </c>
      <c r="G161" s="13"/>
      <c r="H161" s="26"/>
      <c r="I161" s="23"/>
    </row>
    <row r="162" spans="1:9" x14ac:dyDescent="0.3">
      <c r="A162" s="24">
        <v>42619</v>
      </c>
      <c r="B162" s="23">
        <v>38.380000000000003</v>
      </c>
      <c r="C162" s="23">
        <v>40.75</v>
      </c>
      <c r="D162" s="23">
        <v>38.340000000000003</v>
      </c>
      <c r="E162" s="23">
        <v>40.28</v>
      </c>
      <c r="F162" s="25">
        <v>2750770</v>
      </c>
      <c r="G162" s="13"/>
      <c r="H162" s="26" t="s">
        <v>15</v>
      </c>
      <c r="I162" s="23">
        <f>AVERAGE(E160:E180)</f>
        <v>46.597619047619055</v>
      </c>
    </row>
    <row r="163" spans="1:9" x14ac:dyDescent="0.3">
      <c r="A163" s="24">
        <v>42620</v>
      </c>
      <c r="B163" s="23">
        <v>40.6</v>
      </c>
      <c r="C163" s="23">
        <v>42.71</v>
      </c>
      <c r="D163" s="23">
        <v>40.432000000000002</v>
      </c>
      <c r="E163" s="23">
        <v>42.25</v>
      </c>
      <c r="F163" s="25">
        <v>2018918</v>
      </c>
      <c r="G163" s="13"/>
      <c r="H163" s="26"/>
      <c r="I163" s="23"/>
    </row>
    <row r="164" spans="1:9" x14ac:dyDescent="0.3">
      <c r="A164" s="24">
        <v>42621</v>
      </c>
      <c r="B164" s="23">
        <v>42.14</v>
      </c>
      <c r="C164" s="23">
        <v>44.113599999999998</v>
      </c>
      <c r="D164" s="23">
        <v>41.01</v>
      </c>
      <c r="E164" s="23">
        <v>43.81</v>
      </c>
      <c r="F164" s="25">
        <v>1789742</v>
      </c>
      <c r="G164" s="13"/>
      <c r="H164" s="26"/>
      <c r="I164" s="23"/>
    </row>
    <row r="165" spans="1:9" x14ac:dyDescent="0.3">
      <c r="A165" s="24">
        <v>42622</v>
      </c>
      <c r="B165" s="23">
        <v>41.65</v>
      </c>
      <c r="C165" s="23">
        <v>43.137999999999998</v>
      </c>
      <c r="D165" s="23">
        <v>38.99</v>
      </c>
      <c r="E165" s="23">
        <v>39.07</v>
      </c>
      <c r="F165" s="25">
        <v>3142301</v>
      </c>
      <c r="G165" s="13"/>
      <c r="H165" s="26"/>
      <c r="I165" s="23"/>
    </row>
    <row r="166" spans="1:9" x14ac:dyDescent="0.3">
      <c r="A166" s="24">
        <v>42625</v>
      </c>
      <c r="B166" s="23">
        <v>38.1</v>
      </c>
      <c r="C166" s="23">
        <v>43.35</v>
      </c>
      <c r="D166" s="23">
        <v>38.1</v>
      </c>
      <c r="E166" s="23">
        <v>43.08</v>
      </c>
      <c r="F166" s="25">
        <v>2883212</v>
      </c>
      <c r="G166" s="13"/>
      <c r="H166" s="26"/>
      <c r="I166" s="23"/>
    </row>
    <row r="167" spans="1:9" x14ac:dyDescent="0.3">
      <c r="A167" s="24">
        <v>42626</v>
      </c>
      <c r="B167" s="23">
        <v>42.15</v>
      </c>
      <c r="C167" s="23">
        <v>42.348999999999997</v>
      </c>
      <c r="D167" s="23">
        <v>39.200000000000003</v>
      </c>
      <c r="E167" s="23">
        <v>41.22</v>
      </c>
      <c r="F167" s="25">
        <v>2782164</v>
      </c>
      <c r="G167" s="13"/>
      <c r="H167" s="26"/>
      <c r="I167" s="23"/>
    </row>
    <row r="168" spans="1:9" x14ac:dyDescent="0.3">
      <c r="A168" s="24">
        <v>42627</v>
      </c>
      <c r="B168" s="23">
        <v>41.92</v>
      </c>
      <c r="C168" s="23">
        <v>45.36</v>
      </c>
      <c r="D168" s="23">
        <v>41.61</v>
      </c>
      <c r="E168" s="23">
        <v>44.21</v>
      </c>
      <c r="F168" s="25">
        <v>3279921</v>
      </c>
      <c r="G168" s="13"/>
      <c r="H168" s="26"/>
      <c r="I168" s="23"/>
    </row>
    <row r="169" spans="1:9" x14ac:dyDescent="0.3">
      <c r="A169" s="24">
        <v>42628</v>
      </c>
      <c r="B169" s="23">
        <v>44.75</v>
      </c>
      <c r="C169" s="23">
        <v>46.53</v>
      </c>
      <c r="D169" s="23">
        <v>43.06</v>
      </c>
      <c r="E169" s="23">
        <v>46.1</v>
      </c>
      <c r="F169" s="25">
        <v>2705249</v>
      </c>
      <c r="G169" s="13"/>
      <c r="H169" s="26"/>
      <c r="I169" s="23"/>
    </row>
    <row r="170" spans="1:9" x14ac:dyDescent="0.3">
      <c r="A170" s="24">
        <v>42629</v>
      </c>
      <c r="B170" s="23">
        <v>44.86</v>
      </c>
      <c r="C170" s="23">
        <v>46.07</v>
      </c>
      <c r="D170" s="23">
        <v>43.69</v>
      </c>
      <c r="E170" s="23">
        <v>45.75</v>
      </c>
      <c r="F170" s="25">
        <v>2090364</v>
      </c>
      <c r="G170" s="13"/>
      <c r="H170" s="26"/>
      <c r="I170" s="23"/>
    </row>
    <row r="171" spans="1:9" x14ac:dyDescent="0.3">
      <c r="A171" s="24">
        <v>42632</v>
      </c>
      <c r="B171" s="23">
        <v>46.98</v>
      </c>
      <c r="C171" s="23">
        <v>51.139000000000003</v>
      </c>
      <c r="D171" s="23">
        <v>45.445</v>
      </c>
      <c r="E171" s="23">
        <v>48.36</v>
      </c>
      <c r="F171" s="25">
        <v>3266076</v>
      </c>
      <c r="G171" s="13"/>
      <c r="H171" s="26"/>
      <c r="I171" s="23"/>
    </row>
    <row r="172" spans="1:9" x14ac:dyDescent="0.3">
      <c r="A172" s="24">
        <v>42633</v>
      </c>
      <c r="B172" s="23">
        <v>50.38</v>
      </c>
      <c r="C172" s="23">
        <v>52.7</v>
      </c>
      <c r="D172" s="23">
        <v>50</v>
      </c>
      <c r="E172" s="23">
        <v>51.76</v>
      </c>
      <c r="F172" s="25">
        <v>2342110</v>
      </c>
      <c r="G172" s="13"/>
      <c r="H172" s="26"/>
      <c r="I172" s="23"/>
    </row>
    <row r="173" spans="1:9" x14ac:dyDescent="0.3">
      <c r="A173" s="24">
        <v>42634</v>
      </c>
      <c r="B173" s="23">
        <v>52.9</v>
      </c>
      <c r="C173" s="23">
        <v>54.188899999999997</v>
      </c>
      <c r="D173" s="23">
        <v>48.892000000000003</v>
      </c>
      <c r="E173" s="23">
        <v>53.7</v>
      </c>
      <c r="F173" s="25">
        <v>3794911</v>
      </c>
      <c r="G173" s="13"/>
      <c r="H173" s="26"/>
      <c r="I173" s="23"/>
    </row>
    <row r="174" spans="1:9" x14ac:dyDescent="0.3">
      <c r="A174" s="24">
        <v>42635</v>
      </c>
      <c r="B174" s="23">
        <v>55.21</v>
      </c>
      <c r="C174" s="23">
        <v>55.46</v>
      </c>
      <c r="D174" s="23">
        <v>52.6</v>
      </c>
      <c r="E174" s="23">
        <v>55.14</v>
      </c>
      <c r="F174" s="25">
        <v>1949742</v>
      </c>
      <c r="G174" s="13"/>
      <c r="H174" s="26"/>
      <c r="I174" s="23"/>
    </row>
    <row r="175" spans="1:9" x14ac:dyDescent="0.3">
      <c r="A175" s="24">
        <v>42636</v>
      </c>
      <c r="B175" s="23">
        <v>54.13</v>
      </c>
      <c r="C175" s="23">
        <v>55.879899999999999</v>
      </c>
      <c r="D175" s="23">
        <v>53.2806</v>
      </c>
      <c r="E175" s="23">
        <v>53.45</v>
      </c>
      <c r="F175" s="25">
        <v>1485035</v>
      </c>
      <c r="G175" s="13"/>
      <c r="H175" s="26"/>
      <c r="I175" s="23"/>
    </row>
    <row r="176" spans="1:9" x14ac:dyDescent="0.3">
      <c r="A176" s="24">
        <v>42639</v>
      </c>
      <c r="B176" s="23">
        <v>52.55</v>
      </c>
      <c r="C176" s="23">
        <v>53.4499</v>
      </c>
      <c r="D176" s="23">
        <v>51.8</v>
      </c>
      <c r="E176" s="23">
        <v>52.61</v>
      </c>
      <c r="F176" s="25">
        <v>1351710</v>
      </c>
      <c r="G176" s="13"/>
      <c r="H176" s="26"/>
      <c r="I176" s="23"/>
    </row>
    <row r="177" spans="1:9" x14ac:dyDescent="0.3">
      <c r="A177" s="24">
        <v>42640</v>
      </c>
      <c r="B177" s="23">
        <v>52.51</v>
      </c>
      <c r="C177" s="23">
        <v>55.11</v>
      </c>
      <c r="D177" s="23">
        <v>52.01</v>
      </c>
      <c r="E177" s="23">
        <v>54.64</v>
      </c>
      <c r="F177" s="25">
        <v>1817331</v>
      </c>
      <c r="G177" s="13"/>
      <c r="H177" s="26"/>
      <c r="I177" s="23"/>
    </row>
    <row r="178" spans="1:9" x14ac:dyDescent="0.3">
      <c r="A178" s="24">
        <v>42641</v>
      </c>
      <c r="B178" s="23">
        <v>55.2</v>
      </c>
      <c r="C178" s="23">
        <v>55.48</v>
      </c>
      <c r="D178" s="23">
        <v>50.83</v>
      </c>
      <c r="E178" s="23">
        <v>52.26</v>
      </c>
      <c r="F178" s="25">
        <v>1890106</v>
      </c>
      <c r="G178" s="13"/>
      <c r="H178" s="26"/>
      <c r="I178" s="23"/>
    </row>
    <row r="179" spans="1:9" x14ac:dyDescent="0.3">
      <c r="A179" s="24">
        <v>42642</v>
      </c>
      <c r="B179" s="23">
        <v>52.05</v>
      </c>
      <c r="C179" s="23">
        <v>52.46</v>
      </c>
      <c r="D179" s="23">
        <v>46.750100000000003</v>
      </c>
      <c r="E179" s="23">
        <v>46.96</v>
      </c>
      <c r="F179" s="25">
        <v>2619340</v>
      </c>
      <c r="G179" s="13"/>
      <c r="H179" s="26"/>
      <c r="I179" s="23"/>
    </row>
    <row r="180" spans="1:9" x14ac:dyDescent="0.3">
      <c r="A180" s="24">
        <v>42643</v>
      </c>
      <c r="B180" s="23">
        <v>47.69</v>
      </c>
      <c r="C180" s="23">
        <v>49.57</v>
      </c>
      <c r="D180" s="23">
        <v>45.5</v>
      </c>
      <c r="E180" s="23">
        <v>48.77</v>
      </c>
      <c r="F180" s="25">
        <v>2063146</v>
      </c>
      <c r="G180" s="13"/>
      <c r="H180" s="26"/>
      <c r="I180" s="23"/>
    </row>
    <row r="181" spans="1:9" x14ac:dyDescent="0.3">
      <c r="A181" s="24">
        <v>42646</v>
      </c>
      <c r="B181" s="23">
        <v>47.91</v>
      </c>
      <c r="C181" s="23">
        <v>48.61</v>
      </c>
      <c r="D181" s="23">
        <v>46.27</v>
      </c>
      <c r="E181" s="2">
        <v>48.45</v>
      </c>
      <c r="F181" s="25">
        <v>1942415</v>
      </c>
      <c r="G181" s="13"/>
      <c r="H181" s="26"/>
      <c r="I181" s="23"/>
    </row>
    <row r="182" spans="1:9" x14ac:dyDescent="0.3">
      <c r="A182" s="24">
        <v>42647</v>
      </c>
      <c r="B182" s="23">
        <v>47.74</v>
      </c>
      <c r="C182" s="23">
        <v>49.799900000000001</v>
      </c>
      <c r="D182" s="23">
        <v>46.66</v>
      </c>
      <c r="E182" s="23">
        <v>47.64</v>
      </c>
      <c r="F182" s="25">
        <v>1481043</v>
      </c>
      <c r="G182" s="13"/>
      <c r="H182" s="26"/>
      <c r="I182" s="23"/>
    </row>
    <row r="183" spans="1:9" x14ac:dyDescent="0.3">
      <c r="A183" s="24">
        <v>42648</v>
      </c>
      <c r="B183" s="23">
        <v>47.98</v>
      </c>
      <c r="C183" s="23">
        <v>50.97</v>
      </c>
      <c r="D183" s="23">
        <v>47.5</v>
      </c>
      <c r="E183" s="23">
        <v>49.88</v>
      </c>
      <c r="F183" s="25">
        <v>1778804</v>
      </c>
      <c r="G183" s="13"/>
      <c r="H183" s="26"/>
      <c r="I183" s="23"/>
    </row>
    <row r="184" spans="1:9" x14ac:dyDescent="0.3">
      <c r="A184" s="24">
        <v>42649</v>
      </c>
      <c r="B184" s="23">
        <v>47.41</v>
      </c>
      <c r="C184" s="23">
        <v>47.78</v>
      </c>
      <c r="D184" s="23">
        <v>44.766599999999997</v>
      </c>
      <c r="E184" s="23">
        <v>45.2</v>
      </c>
      <c r="F184" s="25">
        <v>2714583</v>
      </c>
      <c r="G184" s="13"/>
      <c r="H184" s="26" t="s">
        <v>16</v>
      </c>
      <c r="I184" s="23">
        <f>AVERAGE(E181:E201)</f>
        <v>38.005238095238106</v>
      </c>
    </row>
    <row r="185" spans="1:9" x14ac:dyDescent="0.3">
      <c r="A185" s="24">
        <v>42650</v>
      </c>
      <c r="B185" s="23">
        <v>45.25</v>
      </c>
      <c r="C185" s="23">
        <v>45.609900000000003</v>
      </c>
      <c r="D185" s="23">
        <v>42.596200000000003</v>
      </c>
      <c r="E185" s="23">
        <v>44.17</v>
      </c>
      <c r="F185" s="25">
        <v>1897721</v>
      </c>
      <c r="G185" s="13"/>
      <c r="H185" s="26"/>
      <c r="I185" s="23"/>
    </row>
    <row r="186" spans="1:9" x14ac:dyDescent="0.3">
      <c r="A186" s="24">
        <v>42653</v>
      </c>
      <c r="B186" s="23">
        <v>45.36</v>
      </c>
      <c r="C186" s="23">
        <v>47.38</v>
      </c>
      <c r="D186" s="23">
        <v>45.36</v>
      </c>
      <c r="E186" s="23">
        <v>46.81</v>
      </c>
      <c r="F186" s="25">
        <v>1863687</v>
      </c>
      <c r="G186" s="13"/>
      <c r="H186" s="26"/>
      <c r="I186" s="23"/>
    </row>
    <row r="187" spans="1:9" x14ac:dyDescent="0.3">
      <c r="A187" s="24">
        <v>42654</v>
      </c>
      <c r="B187" s="23">
        <v>45.43</v>
      </c>
      <c r="C187" s="23">
        <v>46.95</v>
      </c>
      <c r="D187" s="23">
        <v>41.32</v>
      </c>
      <c r="E187" s="23">
        <v>42.51</v>
      </c>
      <c r="F187" s="25">
        <v>3067377</v>
      </c>
      <c r="G187" s="13"/>
      <c r="H187" s="26"/>
      <c r="I187" s="23"/>
    </row>
    <row r="188" spans="1:9" x14ac:dyDescent="0.3">
      <c r="A188" s="24">
        <v>42655</v>
      </c>
      <c r="B188" s="23">
        <v>42.3</v>
      </c>
      <c r="C188" s="23">
        <v>43.05</v>
      </c>
      <c r="D188" s="23">
        <v>38</v>
      </c>
      <c r="E188" s="23">
        <v>38.18</v>
      </c>
      <c r="F188" s="25">
        <v>4288375</v>
      </c>
      <c r="G188" s="13"/>
      <c r="H188" s="26"/>
      <c r="I188" s="23"/>
    </row>
    <row r="189" spans="1:9" x14ac:dyDescent="0.3">
      <c r="A189" s="24">
        <v>42656</v>
      </c>
      <c r="B189" s="23">
        <v>36.659999999999997</v>
      </c>
      <c r="C189" s="23">
        <v>39.299999999999997</v>
      </c>
      <c r="D189" s="23">
        <v>36.659999999999997</v>
      </c>
      <c r="E189" s="23">
        <v>38.19</v>
      </c>
      <c r="F189" s="25">
        <v>4172447</v>
      </c>
      <c r="G189" s="13"/>
      <c r="H189" s="26"/>
      <c r="I189" s="23"/>
    </row>
    <row r="190" spans="1:9" x14ac:dyDescent="0.3">
      <c r="A190" s="24">
        <v>42657</v>
      </c>
      <c r="B190" s="23">
        <v>39.4</v>
      </c>
      <c r="C190" s="23">
        <v>39.65</v>
      </c>
      <c r="D190" s="23">
        <v>34.75</v>
      </c>
      <c r="E190" s="23">
        <v>34.79</v>
      </c>
      <c r="F190" s="25">
        <v>4717213</v>
      </c>
      <c r="G190" s="13"/>
      <c r="H190" s="26"/>
      <c r="I190" s="23"/>
    </row>
    <row r="191" spans="1:9" x14ac:dyDescent="0.3">
      <c r="A191" s="24">
        <v>42660</v>
      </c>
      <c r="B191" s="23">
        <v>34.9</v>
      </c>
      <c r="C191" s="23">
        <v>35.299900000000001</v>
      </c>
      <c r="D191" s="23">
        <v>32.799999999999997</v>
      </c>
      <c r="E191" s="23">
        <v>33.97</v>
      </c>
      <c r="F191" s="25">
        <v>4848328</v>
      </c>
      <c r="G191" s="13"/>
      <c r="H191" s="26"/>
      <c r="I191" s="23"/>
    </row>
    <row r="192" spans="1:9" x14ac:dyDescent="0.3">
      <c r="A192" s="24">
        <v>42661</v>
      </c>
      <c r="B192" s="23">
        <v>35.5</v>
      </c>
      <c r="C192" s="23">
        <v>36.5</v>
      </c>
      <c r="D192" s="23">
        <v>35</v>
      </c>
      <c r="E192" s="23">
        <v>35.35</v>
      </c>
      <c r="F192" s="25">
        <v>2853534</v>
      </c>
      <c r="G192" s="13"/>
      <c r="H192" s="26"/>
      <c r="I192" s="23"/>
    </row>
    <row r="193" spans="1:9" x14ac:dyDescent="0.3">
      <c r="A193" s="24">
        <v>42662</v>
      </c>
      <c r="B193" s="23">
        <v>35.65</v>
      </c>
      <c r="C193" s="23">
        <v>35.82</v>
      </c>
      <c r="D193" s="23">
        <v>33.42</v>
      </c>
      <c r="E193" s="23">
        <v>33.56</v>
      </c>
      <c r="F193" s="25">
        <v>2930866</v>
      </c>
      <c r="G193" s="13"/>
      <c r="H193" s="26"/>
      <c r="I193" s="23"/>
    </row>
    <row r="194" spans="1:9" x14ac:dyDescent="0.3">
      <c r="A194" s="24">
        <v>42663</v>
      </c>
      <c r="B194" s="23">
        <v>33.35</v>
      </c>
      <c r="C194" s="23">
        <v>35.71</v>
      </c>
      <c r="D194" s="23">
        <v>33.262999999999998</v>
      </c>
      <c r="E194" s="23">
        <v>35.35</v>
      </c>
      <c r="F194" s="25">
        <v>3161268</v>
      </c>
      <c r="G194" s="13"/>
      <c r="H194" s="26"/>
      <c r="I194" s="23"/>
    </row>
    <row r="195" spans="1:9" x14ac:dyDescent="0.3">
      <c r="A195" s="24">
        <v>42664</v>
      </c>
      <c r="B195" s="23">
        <v>34.94</v>
      </c>
      <c r="C195" s="23">
        <v>36.374000000000002</v>
      </c>
      <c r="D195" s="23">
        <v>34.270000000000003</v>
      </c>
      <c r="E195" s="23">
        <v>35.090000000000003</v>
      </c>
      <c r="F195" s="25">
        <v>2688095</v>
      </c>
      <c r="G195" s="13"/>
      <c r="H195" s="26"/>
      <c r="I195" s="23"/>
    </row>
    <row r="196" spans="1:9" x14ac:dyDescent="0.3">
      <c r="A196" s="24">
        <v>42667</v>
      </c>
      <c r="B196" s="23">
        <v>35.81</v>
      </c>
      <c r="C196" s="23">
        <v>35.93</v>
      </c>
      <c r="D196" s="23">
        <v>33.909999999999997</v>
      </c>
      <c r="E196" s="23">
        <v>34.01</v>
      </c>
      <c r="F196" s="25">
        <v>2289341</v>
      </c>
      <c r="G196" s="13"/>
      <c r="H196" s="26"/>
      <c r="I196" s="23"/>
    </row>
    <row r="197" spans="1:9" x14ac:dyDescent="0.3">
      <c r="A197" s="24">
        <v>42668</v>
      </c>
      <c r="B197" s="23">
        <v>33.96</v>
      </c>
      <c r="C197" s="23">
        <v>34.72</v>
      </c>
      <c r="D197" s="23">
        <v>32.72</v>
      </c>
      <c r="E197" s="23">
        <v>33.21</v>
      </c>
      <c r="F197" s="25">
        <v>3035400</v>
      </c>
      <c r="G197" s="13"/>
      <c r="H197" s="26"/>
      <c r="I197" s="23"/>
    </row>
    <row r="198" spans="1:9" x14ac:dyDescent="0.3">
      <c r="A198" s="24">
        <v>42669</v>
      </c>
      <c r="B198" s="23">
        <v>33.21</v>
      </c>
      <c r="C198" s="23">
        <v>33.97</v>
      </c>
      <c r="D198" s="23">
        <v>31.36</v>
      </c>
      <c r="E198" s="23">
        <v>32.07</v>
      </c>
      <c r="F198" s="25">
        <v>3634589</v>
      </c>
      <c r="G198" s="13"/>
      <c r="H198" s="26"/>
      <c r="I198" s="23"/>
    </row>
    <row r="199" spans="1:9" x14ac:dyDescent="0.3">
      <c r="A199" s="24">
        <v>42670</v>
      </c>
      <c r="B199" s="23">
        <v>33.07</v>
      </c>
      <c r="C199" s="23">
        <v>33.68</v>
      </c>
      <c r="D199" s="23">
        <v>30.52</v>
      </c>
      <c r="E199" s="23">
        <v>30.63</v>
      </c>
      <c r="F199" s="25">
        <v>4092433</v>
      </c>
      <c r="G199" s="13"/>
      <c r="H199" s="26"/>
      <c r="I199" s="23"/>
    </row>
    <row r="200" spans="1:9" x14ac:dyDescent="0.3">
      <c r="A200" s="24">
        <v>42671</v>
      </c>
      <c r="B200" s="23">
        <v>30.25</v>
      </c>
      <c r="C200" s="23">
        <v>31.54</v>
      </c>
      <c r="D200" s="23">
        <v>28.47</v>
      </c>
      <c r="E200" s="23">
        <v>30.1</v>
      </c>
      <c r="F200" s="25">
        <v>5218102</v>
      </c>
      <c r="G200" s="13"/>
      <c r="H200" s="26"/>
      <c r="I200" s="23"/>
    </row>
    <row r="201" spans="1:9" x14ac:dyDescent="0.3">
      <c r="A201" s="24">
        <v>42674</v>
      </c>
      <c r="B201" s="23">
        <v>30</v>
      </c>
      <c r="C201" s="23">
        <v>30.44</v>
      </c>
      <c r="D201" s="23">
        <v>28.9</v>
      </c>
      <c r="E201" s="23">
        <v>28.95</v>
      </c>
      <c r="F201" s="25">
        <v>2907687</v>
      </c>
      <c r="G201" s="13"/>
      <c r="H201" s="26"/>
      <c r="I201" s="23"/>
    </row>
    <row r="202" spans="1:9" x14ac:dyDescent="0.3">
      <c r="A202" s="24">
        <v>42675</v>
      </c>
      <c r="B202" s="23">
        <v>29.02</v>
      </c>
      <c r="C202" s="23">
        <v>30.28</v>
      </c>
      <c r="D202" s="23">
        <v>27.89</v>
      </c>
      <c r="E202" s="2">
        <v>29.99</v>
      </c>
      <c r="F202" s="25">
        <v>4376732</v>
      </c>
      <c r="G202" s="13"/>
      <c r="H202" s="26"/>
      <c r="I202" s="23"/>
    </row>
    <row r="203" spans="1:9" x14ac:dyDescent="0.3">
      <c r="A203" s="24">
        <v>42676</v>
      </c>
      <c r="B203" s="23">
        <v>29.79</v>
      </c>
      <c r="C203" s="23">
        <v>29.79</v>
      </c>
      <c r="D203" s="23">
        <v>27.88</v>
      </c>
      <c r="E203" s="23">
        <v>27.92</v>
      </c>
      <c r="F203" s="25">
        <v>4053210</v>
      </c>
      <c r="G203" s="13"/>
      <c r="H203" s="26"/>
      <c r="I203" s="23"/>
    </row>
    <row r="204" spans="1:9" x14ac:dyDescent="0.3">
      <c r="A204" s="24">
        <v>42677</v>
      </c>
      <c r="B204" s="23">
        <v>28.05</v>
      </c>
      <c r="C204" s="23">
        <v>28.55</v>
      </c>
      <c r="D204" s="23">
        <v>24.440100000000001</v>
      </c>
      <c r="E204" s="23">
        <v>24.55</v>
      </c>
      <c r="F204" s="25">
        <v>9209732</v>
      </c>
      <c r="G204" s="13"/>
      <c r="H204" s="26"/>
      <c r="I204" s="23"/>
    </row>
    <row r="205" spans="1:9" x14ac:dyDescent="0.3">
      <c r="A205" s="24">
        <v>42678</v>
      </c>
      <c r="B205" s="23">
        <v>24.91</v>
      </c>
      <c r="C205" s="23">
        <v>27.39</v>
      </c>
      <c r="D205" s="23">
        <v>24.89</v>
      </c>
      <c r="E205" s="23">
        <v>26.76</v>
      </c>
      <c r="F205" s="25">
        <v>4446811</v>
      </c>
      <c r="G205" s="13"/>
      <c r="H205" s="26" t="s">
        <v>17</v>
      </c>
      <c r="I205" s="23">
        <f>AVERAGE(E202:E222)</f>
        <v>39.579523809523806</v>
      </c>
    </row>
    <row r="206" spans="1:9" x14ac:dyDescent="0.3">
      <c r="A206" s="24">
        <v>42681</v>
      </c>
      <c r="B206" s="23">
        <v>28.88</v>
      </c>
      <c r="C206" s="23">
        <v>30.7</v>
      </c>
      <c r="D206" s="23">
        <v>28.2</v>
      </c>
      <c r="E206" s="23">
        <v>30.3</v>
      </c>
      <c r="F206" s="25">
        <v>5393338</v>
      </c>
      <c r="G206" s="13"/>
      <c r="H206" s="26"/>
      <c r="I206" s="23"/>
    </row>
    <row r="207" spans="1:9" x14ac:dyDescent="0.3">
      <c r="A207" s="24">
        <v>42682</v>
      </c>
      <c r="B207" s="23">
        <v>29.51</v>
      </c>
      <c r="C207" s="23">
        <v>32.3399</v>
      </c>
      <c r="D207" s="23">
        <v>29.23</v>
      </c>
      <c r="E207" s="23">
        <v>31.1</v>
      </c>
      <c r="F207" s="25">
        <v>4261034</v>
      </c>
      <c r="G207" s="13"/>
      <c r="H207" s="26"/>
      <c r="I207" s="23"/>
    </row>
    <row r="208" spans="1:9" x14ac:dyDescent="0.3">
      <c r="A208" s="24">
        <v>42683</v>
      </c>
      <c r="B208" s="23">
        <v>38.409999999999997</v>
      </c>
      <c r="C208" s="23">
        <v>41.96</v>
      </c>
      <c r="D208" s="23">
        <v>36.69</v>
      </c>
      <c r="E208" s="23">
        <v>41.48</v>
      </c>
      <c r="F208" s="25">
        <v>9958396</v>
      </c>
      <c r="G208" s="13"/>
      <c r="H208" s="26"/>
      <c r="I208" s="23"/>
    </row>
    <row r="209" spans="1:9" x14ac:dyDescent="0.3">
      <c r="A209" s="24">
        <v>42684</v>
      </c>
      <c r="B209" s="23">
        <v>43.875700000000002</v>
      </c>
      <c r="C209" s="23">
        <v>46.7</v>
      </c>
      <c r="D209" s="23">
        <v>41.021299999999997</v>
      </c>
      <c r="E209" s="23">
        <v>44.56</v>
      </c>
      <c r="F209" s="25">
        <v>5632965</v>
      </c>
      <c r="G209" s="13"/>
      <c r="H209" s="26"/>
      <c r="I209" s="23"/>
    </row>
    <row r="210" spans="1:9" x14ac:dyDescent="0.3">
      <c r="A210" s="24">
        <v>42685</v>
      </c>
      <c r="B210" s="23">
        <v>43</v>
      </c>
      <c r="C210" s="23">
        <v>45.88</v>
      </c>
      <c r="D210" s="23">
        <v>42.030099999999997</v>
      </c>
      <c r="E210" s="23">
        <v>45.37</v>
      </c>
      <c r="F210" s="25">
        <v>4031289</v>
      </c>
      <c r="G210" s="13"/>
      <c r="H210" s="26"/>
      <c r="I210" s="23"/>
    </row>
    <row r="211" spans="1:9" x14ac:dyDescent="0.3">
      <c r="A211" s="24">
        <v>42688</v>
      </c>
      <c r="B211" s="23">
        <v>45.76</v>
      </c>
      <c r="C211" s="23">
        <v>49.4</v>
      </c>
      <c r="D211" s="23">
        <v>43.8</v>
      </c>
      <c r="E211" s="23">
        <v>49.27</v>
      </c>
      <c r="F211" s="25">
        <v>3755238</v>
      </c>
      <c r="G211" s="13"/>
      <c r="H211" s="26"/>
      <c r="I211" s="23"/>
    </row>
    <row r="212" spans="1:9" x14ac:dyDescent="0.3">
      <c r="A212" s="24">
        <v>42689</v>
      </c>
      <c r="B212" s="23">
        <v>48.3</v>
      </c>
      <c r="C212" s="23">
        <v>48.93</v>
      </c>
      <c r="D212" s="23">
        <v>45.78</v>
      </c>
      <c r="E212" s="23">
        <v>48.34</v>
      </c>
      <c r="F212" s="25">
        <v>3002581</v>
      </c>
      <c r="G212" s="13"/>
      <c r="H212" s="26"/>
      <c r="I212" s="23"/>
    </row>
    <row r="213" spans="1:9" x14ac:dyDescent="0.3">
      <c r="A213" s="24">
        <v>42690</v>
      </c>
      <c r="B213" s="23">
        <v>46.96</v>
      </c>
      <c r="C213" s="23">
        <v>48.61</v>
      </c>
      <c r="D213" s="23">
        <v>43.47</v>
      </c>
      <c r="E213" s="23">
        <v>43.71</v>
      </c>
      <c r="F213" s="25">
        <v>2905805</v>
      </c>
      <c r="G213" s="13"/>
      <c r="H213" s="26"/>
      <c r="I213" s="23"/>
    </row>
    <row r="214" spans="1:9" x14ac:dyDescent="0.3">
      <c r="A214" s="24">
        <v>42691</v>
      </c>
      <c r="B214" s="23">
        <v>44.4</v>
      </c>
      <c r="C214" s="23">
        <v>46.25</v>
      </c>
      <c r="D214" s="23">
        <v>42.5</v>
      </c>
      <c r="E214" s="23">
        <v>45.86</v>
      </c>
      <c r="F214" s="25">
        <v>2671061</v>
      </c>
      <c r="G214" s="13"/>
      <c r="H214" s="26"/>
      <c r="I214" s="23"/>
    </row>
    <row r="215" spans="1:9" x14ac:dyDescent="0.3">
      <c r="A215" s="24">
        <v>42692</v>
      </c>
      <c r="B215" s="23">
        <v>46</v>
      </c>
      <c r="C215" s="23">
        <v>46.824800000000003</v>
      </c>
      <c r="D215" s="23">
        <v>43.36</v>
      </c>
      <c r="E215" s="23">
        <v>44.6</v>
      </c>
      <c r="F215" s="25">
        <v>1622775</v>
      </c>
      <c r="G215" s="13"/>
      <c r="H215" s="26"/>
      <c r="I215" s="23"/>
    </row>
    <row r="216" spans="1:9" x14ac:dyDescent="0.3">
      <c r="A216" s="24">
        <v>42695</v>
      </c>
      <c r="B216" s="23">
        <v>44.44</v>
      </c>
      <c r="C216" s="23">
        <v>45.59</v>
      </c>
      <c r="D216" s="23">
        <v>43.72</v>
      </c>
      <c r="E216" s="23">
        <v>45.45</v>
      </c>
      <c r="F216" s="25">
        <v>1654805</v>
      </c>
      <c r="G216" s="13"/>
      <c r="H216" s="26"/>
      <c r="I216" s="23"/>
    </row>
    <row r="217" spans="1:9" x14ac:dyDescent="0.3">
      <c r="A217" s="24">
        <v>42696</v>
      </c>
      <c r="B217" s="23">
        <v>45.71</v>
      </c>
      <c r="C217" s="23">
        <v>46</v>
      </c>
      <c r="D217" s="23">
        <v>41.220100000000002</v>
      </c>
      <c r="E217" s="23">
        <v>41.76</v>
      </c>
      <c r="F217" s="25">
        <v>3327306</v>
      </c>
      <c r="G217" s="13"/>
      <c r="H217" s="26"/>
      <c r="I217" s="23"/>
    </row>
    <row r="218" spans="1:9" x14ac:dyDescent="0.3">
      <c r="A218" s="24">
        <v>42697</v>
      </c>
      <c r="B218" s="23">
        <v>37.5</v>
      </c>
      <c r="C218" s="23">
        <v>44.18</v>
      </c>
      <c r="D218" s="23">
        <v>37.42</v>
      </c>
      <c r="E218" s="23">
        <v>44.15</v>
      </c>
      <c r="F218" s="25">
        <v>2986294</v>
      </c>
      <c r="G218" s="13"/>
      <c r="H218" s="26"/>
      <c r="I218" s="23"/>
    </row>
    <row r="219" spans="1:9" x14ac:dyDescent="0.3">
      <c r="A219" s="24">
        <v>42699</v>
      </c>
      <c r="B219" s="23">
        <v>44.38</v>
      </c>
      <c r="C219" s="23">
        <v>45.43</v>
      </c>
      <c r="D219" s="23">
        <v>42.4</v>
      </c>
      <c r="E219" s="23">
        <v>45.38</v>
      </c>
      <c r="F219" s="25">
        <v>1065535</v>
      </c>
      <c r="G219" s="13"/>
      <c r="H219" s="26"/>
      <c r="I219" s="23"/>
    </row>
    <row r="220" spans="1:9" x14ac:dyDescent="0.3">
      <c r="A220" s="24">
        <v>42702</v>
      </c>
      <c r="B220" s="23">
        <v>44.65</v>
      </c>
      <c r="C220" s="23">
        <v>44.88</v>
      </c>
      <c r="D220" s="23">
        <v>40.9</v>
      </c>
      <c r="E220" s="23">
        <v>41.14</v>
      </c>
      <c r="F220" s="25">
        <v>3215373</v>
      </c>
      <c r="G220" s="13"/>
      <c r="H220" s="26"/>
      <c r="I220" s="23"/>
    </row>
    <row r="221" spans="1:9" x14ac:dyDescent="0.3">
      <c r="A221" s="24">
        <v>42703</v>
      </c>
      <c r="B221" s="23">
        <v>41.14</v>
      </c>
      <c r="C221" s="23">
        <v>42.87</v>
      </c>
      <c r="D221" s="23">
        <v>39.81</v>
      </c>
      <c r="E221" s="23">
        <v>41.52</v>
      </c>
      <c r="F221" s="25">
        <v>2199315</v>
      </c>
      <c r="G221" s="13"/>
      <c r="H221" s="26"/>
      <c r="I221" s="23"/>
    </row>
    <row r="222" spans="1:9" x14ac:dyDescent="0.3">
      <c r="A222" s="24">
        <v>42704</v>
      </c>
      <c r="B222" s="23">
        <v>42.22</v>
      </c>
      <c r="C222" s="23">
        <v>42.25</v>
      </c>
      <c r="D222" s="23">
        <v>37.81</v>
      </c>
      <c r="E222" s="23">
        <v>37.96</v>
      </c>
      <c r="F222" s="25">
        <v>2993260</v>
      </c>
      <c r="G222" s="13"/>
      <c r="H222" s="26"/>
      <c r="I222" s="23"/>
    </row>
    <row r="223" spans="1:9" x14ac:dyDescent="0.3">
      <c r="A223" s="24">
        <v>42705</v>
      </c>
      <c r="B223" s="23">
        <v>38.56</v>
      </c>
      <c r="C223" s="23">
        <v>39.11</v>
      </c>
      <c r="D223" s="23">
        <v>35</v>
      </c>
      <c r="E223" s="2">
        <v>35.130000000000003</v>
      </c>
      <c r="F223" s="25">
        <v>3608146</v>
      </c>
      <c r="G223" s="13"/>
      <c r="H223" s="26"/>
      <c r="I223" s="23"/>
    </row>
    <row r="224" spans="1:9" x14ac:dyDescent="0.3">
      <c r="A224" s="24">
        <v>42706</v>
      </c>
      <c r="B224" s="23">
        <v>35</v>
      </c>
      <c r="C224" s="23">
        <v>37.74</v>
      </c>
      <c r="D224" s="23">
        <v>34.200000000000003</v>
      </c>
      <c r="E224" s="23">
        <v>36.24</v>
      </c>
      <c r="F224" s="25">
        <v>3015007</v>
      </c>
      <c r="G224" s="13"/>
      <c r="H224" s="26"/>
      <c r="I224" s="23"/>
    </row>
    <row r="225" spans="1:9" x14ac:dyDescent="0.3">
      <c r="A225" s="24">
        <v>42709</v>
      </c>
      <c r="B225" s="23">
        <v>37.61</v>
      </c>
      <c r="C225" s="23">
        <v>39.65</v>
      </c>
      <c r="D225" s="23">
        <v>36.5</v>
      </c>
      <c r="E225" s="23">
        <v>38.78</v>
      </c>
      <c r="F225" s="25">
        <v>2827924</v>
      </c>
      <c r="G225" s="13"/>
      <c r="H225" s="26"/>
      <c r="I225" s="23"/>
    </row>
    <row r="226" spans="1:9" x14ac:dyDescent="0.3">
      <c r="A226" s="24">
        <v>42710</v>
      </c>
      <c r="B226" s="23">
        <v>39.18</v>
      </c>
      <c r="C226" s="23">
        <v>41</v>
      </c>
      <c r="D226" s="23">
        <v>37.75</v>
      </c>
      <c r="E226" s="23">
        <v>40.82</v>
      </c>
      <c r="F226" s="25">
        <v>2613432</v>
      </c>
      <c r="G226" s="13"/>
      <c r="H226" s="26" t="s">
        <v>18</v>
      </c>
      <c r="I226" s="23">
        <f>AVERAGE(E223:E243)</f>
        <v>35.083809523809521</v>
      </c>
    </row>
    <row r="227" spans="1:9" x14ac:dyDescent="0.3">
      <c r="A227" s="24">
        <v>42711</v>
      </c>
      <c r="B227" s="23">
        <v>38.03</v>
      </c>
      <c r="C227" s="23">
        <v>38.950000000000003</v>
      </c>
      <c r="D227" s="23">
        <v>33.825000000000003</v>
      </c>
      <c r="E227" s="23">
        <v>35.9</v>
      </c>
      <c r="F227" s="25">
        <v>7156569</v>
      </c>
      <c r="G227" s="13"/>
      <c r="H227" s="26"/>
      <c r="I227" s="23"/>
    </row>
    <row r="228" spans="1:9" x14ac:dyDescent="0.3">
      <c r="A228" s="24">
        <v>42712</v>
      </c>
      <c r="B228" s="23">
        <v>35.78</v>
      </c>
      <c r="C228" s="23">
        <v>36.57</v>
      </c>
      <c r="D228" s="23">
        <v>33.6</v>
      </c>
      <c r="E228" s="23">
        <v>36.46</v>
      </c>
      <c r="F228" s="25">
        <v>3405754</v>
      </c>
      <c r="G228" s="13"/>
      <c r="H228" s="26"/>
      <c r="I228" s="23"/>
    </row>
    <row r="229" spans="1:9" x14ac:dyDescent="0.3">
      <c r="A229" s="24">
        <v>42713</v>
      </c>
      <c r="B229" s="23">
        <v>37.520000000000003</v>
      </c>
      <c r="C229" s="23">
        <v>39.380000000000003</v>
      </c>
      <c r="D229" s="23">
        <v>35.981099999999998</v>
      </c>
      <c r="E229" s="23">
        <v>36.26</v>
      </c>
      <c r="F229" s="25">
        <v>3678739</v>
      </c>
      <c r="G229" s="13"/>
      <c r="H229" s="26"/>
      <c r="I229" s="23"/>
    </row>
    <row r="230" spans="1:9" x14ac:dyDescent="0.3">
      <c r="A230" s="24">
        <v>42716</v>
      </c>
      <c r="B230" s="23">
        <v>35</v>
      </c>
      <c r="C230" s="23">
        <v>35.255800000000001</v>
      </c>
      <c r="D230" s="23">
        <v>33.57</v>
      </c>
      <c r="E230" s="23">
        <v>34.5</v>
      </c>
      <c r="F230" s="25">
        <v>2851887</v>
      </c>
      <c r="G230" s="13"/>
      <c r="H230" s="26"/>
      <c r="I230" s="23"/>
    </row>
    <row r="231" spans="1:9" x14ac:dyDescent="0.3">
      <c r="A231" s="24">
        <v>42717</v>
      </c>
      <c r="B231" s="23">
        <v>35</v>
      </c>
      <c r="C231" s="23">
        <v>35.54</v>
      </c>
      <c r="D231" s="23">
        <v>34.159999999999997</v>
      </c>
      <c r="E231" s="23">
        <v>34.25</v>
      </c>
      <c r="F231" s="25">
        <v>2002309</v>
      </c>
      <c r="G231" s="13"/>
      <c r="H231" s="26"/>
      <c r="I231" s="23"/>
    </row>
    <row r="232" spans="1:9" x14ac:dyDescent="0.3">
      <c r="A232" s="24">
        <v>42718</v>
      </c>
      <c r="B232" s="23">
        <v>34.24</v>
      </c>
      <c r="C232" s="23">
        <v>35.29</v>
      </c>
      <c r="D232" s="23">
        <v>33.1</v>
      </c>
      <c r="E232" s="23">
        <v>34.42</v>
      </c>
      <c r="F232" s="25">
        <v>3341771</v>
      </c>
      <c r="G232" s="13"/>
      <c r="H232" s="26"/>
      <c r="I232" s="23"/>
    </row>
    <row r="233" spans="1:9" x14ac:dyDescent="0.3">
      <c r="A233" s="24">
        <v>42719</v>
      </c>
      <c r="B233" s="23">
        <v>34.799999999999997</v>
      </c>
      <c r="C233" s="23">
        <v>36.11</v>
      </c>
      <c r="D233" s="23">
        <v>34.100499999999997</v>
      </c>
      <c r="E233" s="23">
        <v>36.11</v>
      </c>
      <c r="F233" s="25">
        <v>2675057</v>
      </c>
      <c r="G233" s="13"/>
      <c r="H233" s="26"/>
      <c r="I233" s="23"/>
    </row>
    <row r="234" spans="1:9" x14ac:dyDescent="0.3">
      <c r="A234" s="24">
        <v>42720</v>
      </c>
      <c r="B234" s="23">
        <v>35.9</v>
      </c>
      <c r="C234" s="23">
        <v>37.44</v>
      </c>
      <c r="D234" s="23">
        <v>35.71</v>
      </c>
      <c r="E234" s="23">
        <v>36.14</v>
      </c>
      <c r="F234" s="25">
        <v>2634913</v>
      </c>
      <c r="G234" s="13"/>
      <c r="H234" s="26"/>
      <c r="I234" s="23"/>
    </row>
    <row r="235" spans="1:9" x14ac:dyDescent="0.3">
      <c r="A235" s="24">
        <v>42723</v>
      </c>
      <c r="B235" s="23">
        <v>36.090000000000003</v>
      </c>
      <c r="C235" s="23">
        <v>37.4</v>
      </c>
      <c r="D235" s="23">
        <v>34.311</v>
      </c>
      <c r="E235" s="23">
        <v>34.68</v>
      </c>
      <c r="F235" s="25">
        <v>2801699</v>
      </c>
      <c r="G235" s="13"/>
      <c r="H235" s="26"/>
      <c r="I235" s="23"/>
    </row>
    <row r="236" spans="1:9" x14ac:dyDescent="0.3">
      <c r="A236" s="24">
        <v>42724</v>
      </c>
      <c r="B236" s="23">
        <v>35.299999999999997</v>
      </c>
      <c r="C236" s="23">
        <v>36.19</v>
      </c>
      <c r="D236" s="23">
        <v>35</v>
      </c>
      <c r="E236" s="23">
        <v>35.74</v>
      </c>
      <c r="F236" s="25">
        <v>1351202</v>
      </c>
      <c r="G236" s="13"/>
      <c r="H236" s="26"/>
      <c r="I236" s="23"/>
    </row>
    <row r="237" spans="1:9" x14ac:dyDescent="0.3">
      <c r="A237" s="24">
        <v>42725</v>
      </c>
      <c r="B237" s="23">
        <v>35.700000000000003</v>
      </c>
      <c r="C237" s="23">
        <v>36.020000000000003</v>
      </c>
      <c r="D237" s="23">
        <v>33.56</v>
      </c>
      <c r="E237" s="23">
        <v>33.619999999999997</v>
      </c>
      <c r="F237" s="25">
        <v>2210802</v>
      </c>
      <c r="G237" s="13"/>
      <c r="H237" s="26"/>
      <c r="I237" s="23"/>
    </row>
    <row r="238" spans="1:9" x14ac:dyDescent="0.3">
      <c r="A238" s="24">
        <v>42726</v>
      </c>
      <c r="B238" s="23">
        <v>34.01</v>
      </c>
      <c r="C238" s="23">
        <v>34.01</v>
      </c>
      <c r="D238" s="23">
        <v>31.22</v>
      </c>
      <c r="E238" s="23">
        <v>31.9</v>
      </c>
      <c r="F238" s="25">
        <v>3115503</v>
      </c>
      <c r="G238" s="13"/>
      <c r="H238" s="26"/>
      <c r="I238" s="23"/>
    </row>
    <row r="239" spans="1:9" x14ac:dyDescent="0.3">
      <c r="A239" s="24">
        <v>42727</v>
      </c>
      <c r="B239" s="23">
        <v>32</v>
      </c>
      <c r="C239" s="23">
        <v>35.42</v>
      </c>
      <c r="D239" s="23">
        <v>31.5</v>
      </c>
      <c r="E239" s="23">
        <v>35.36</v>
      </c>
      <c r="F239" s="25">
        <v>3152618</v>
      </c>
      <c r="G239" s="13"/>
      <c r="H239" s="26"/>
      <c r="I239" s="23"/>
    </row>
    <row r="240" spans="1:9" x14ac:dyDescent="0.3">
      <c r="A240" s="24">
        <v>42731</v>
      </c>
      <c r="B240" s="23">
        <v>35.520000000000003</v>
      </c>
      <c r="C240" s="23">
        <v>36.58</v>
      </c>
      <c r="D240" s="23">
        <v>34.119999999999997</v>
      </c>
      <c r="E240" s="23">
        <v>34.18</v>
      </c>
      <c r="F240" s="25">
        <v>2029450</v>
      </c>
      <c r="G240" s="13"/>
      <c r="H240" s="26"/>
      <c r="I240" s="23"/>
    </row>
    <row r="241" spans="1:9" x14ac:dyDescent="0.3">
      <c r="A241" s="24">
        <v>42732</v>
      </c>
      <c r="B241" s="23">
        <v>34.409999999999997</v>
      </c>
      <c r="C241" s="23">
        <v>34.409999999999997</v>
      </c>
      <c r="D241" s="23">
        <v>32.65</v>
      </c>
      <c r="E241" s="23">
        <v>32.83</v>
      </c>
      <c r="F241" s="25">
        <v>2142979</v>
      </c>
      <c r="G241" s="13"/>
      <c r="H241" s="26"/>
      <c r="I241" s="23"/>
    </row>
    <row r="242" spans="1:9" x14ac:dyDescent="0.3">
      <c r="A242" s="24">
        <v>42733</v>
      </c>
      <c r="B242" s="23">
        <v>33</v>
      </c>
      <c r="C242" s="23">
        <v>33.43</v>
      </c>
      <c r="D242" s="23">
        <v>31.530999999999999</v>
      </c>
      <c r="E242" s="23">
        <v>32.130000000000003</v>
      </c>
      <c r="F242" s="25">
        <v>2101976</v>
      </c>
      <c r="G242" s="13"/>
      <c r="H242" s="26"/>
      <c r="I242" s="23"/>
    </row>
    <row r="243" spans="1:9" x14ac:dyDescent="0.3">
      <c r="A243" s="24">
        <v>42734</v>
      </c>
      <c r="B243" s="23">
        <v>32.17</v>
      </c>
      <c r="C243" s="23">
        <v>32.619</v>
      </c>
      <c r="D243" s="23">
        <v>30.8</v>
      </c>
      <c r="E243" s="23">
        <v>31.31</v>
      </c>
      <c r="F243" s="25">
        <v>3194251</v>
      </c>
      <c r="G243" s="13"/>
      <c r="H243" s="26"/>
      <c r="I243" s="23"/>
    </row>
    <row r="244" spans="1:9" x14ac:dyDescent="0.3">
      <c r="A244" s="24">
        <v>42738</v>
      </c>
      <c r="B244" s="23">
        <v>32.36</v>
      </c>
      <c r="C244" s="23">
        <v>33.109900000000003</v>
      </c>
      <c r="D244" s="23">
        <v>30.440999999999999</v>
      </c>
      <c r="E244" s="2">
        <v>31.99</v>
      </c>
      <c r="F244" s="25">
        <v>3044312</v>
      </c>
      <c r="G244" s="13"/>
      <c r="H244" s="26"/>
      <c r="I244" s="23"/>
    </row>
    <row r="245" spans="1:9" x14ac:dyDescent="0.3">
      <c r="A245" s="24">
        <v>42739</v>
      </c>
      <c r="B245" s="23">
        <v>32.1</v>
      </c>
      <c r="C245" s="23">
        <v>36.54</v>
      </c>
      <c r="D245" s="23">
        <v>32.01</v>
      </c>
      <c r="E245" s="23">
        <v>36.28</v>
      </c>
      <c r="F245" s="25">
        <v>5815506</v>
      </c>
      <c r="G245" s="13"/>
      <c r="H245" s="26"/>
      <c r="I245" s="23"/>
    </row>
    <row r="246" spans="1:9" x14ac:dyDescent="0.3">
      <c r="A246" s="24">
        <v>42740</v>
      </c>
      <c r="B246" s="23">
        <v>36.76</v>
      </c>
      <c r="C246" s="23">
        <v>37.39</v>
      </c>
      <c r="D246" s="23">
        <v>35.06</v>
      </c>
      <c r="E246" s="23">
        <v>36.53</v>
      </c>
      <c r="F246" s="25">
        <v>2844696</v>
      </c>
      <c r="G246" s="13"/>
      <c r="H246" s="26" t="s">
        <v>19</v>
      </c>
      <c r="I246" s="23">
        <f>AVERAGE(E244:E263)</f>
        <v>37.846499999999992</v>
      </c>
    </row>
    <row r="247" spans="1:9" x14ac:dyDescent="0.3">
      <c r="A247" s="24">
        <v>42741</v>
      </c>
      <c r="B247" s="23">
        <v>36.99</v>
      </c>
      <c r="C247" s="23">
        <v>38.99</v>
      </c>
      <c r="D247" s="23">
        <v>36.909999999999997</v>
      </c>
      <c r="E247" s="23">
        <v>38.090000000000003</v>
      </c>
      <c r="F247" s="25">
        <v>3359832</v>
      </c>
      <c r="G247" s="13"/>
      <c r="H247" s="26"/>
      <c r="I247" s="23"/>
    </row>
    <row r="248" spans="1:9" x14ac:dyDescent="0.3">
      <c r="A248" s="24">
        <v>42744</v>
      </c>
      <c r="B248" s="23">
        <v>41.08</v>
      </c>
      <c r="C248" s="23">
        <v>42.25</v>
      </c>
      <c r="D248" s="23">
        <v>39.4</v>
      </c>
      <c r="E248" s="23">
        <v>41.73</v>
      </c>
      <c r="F248" s="25">
        <v>3881598</v>
      </c>
      <c r="G248" s="13"/>
      <c r="H248" s="26"/>
      <c r="I248" s="23"/>
    </row>
    <row r="249" spans="1:9" x14ac:dyDescent="0.3">
      <c r="A249" s="24">
        <v>42745</v>
      </c>
      <c r="B249" s="23">
        <v>42.25</v>
      </c>
      <c r="C249" s="23">
        <v>42.65</v>
      </c>
      <c r="D249" s="23">
        <v>39.021000000000001</v>
      </c>
      <c r="E249" s="23">
        <v>42.41</v>
      </c>
      <c r="F249" s="25">
        <v>3078950</v>
      </c>
      <c r="G249" s="13"/>
      <c r="H249" s="26"/>
      <c r="I249" s="23"/>
    </row>
    <row r="250" spans="1:9" x14ac:dyDescent="0.3">
      <c r="A250" s="24">
        <v>42746</v>
      </c>
      <c r="B250" s="23">
        <v>41.77</v>
      </c>
      <c r="C250" s="23">
        <v>42.81</v>
      </c>
      <c r="D250" s="23">
        <v>36.71</v>
      </c>
      <c r="E250" s="23">
        <v>37.9</v>
      </c>
      <c r="F250" s="25">
        <v>5926037</v>
      </c>
      <c r="G250" s="13"/>
      <c r="H250" s="26"/>
      <c r="I250" s="23"/>
    </row>
    <row r="251" spans="1:9" x14ac:dyDescent="0.3">
      <c r="A251" s="24">
        <v>42747</v>
      </c>
      <c r="B251" s="23">
        <v>36.549999999999997</v>
      </c>
      <c r="C251" s="23">
        <v>40.570999999999998</v>
      </c>
      <c r="D251" s="23">
        <v>36.31</v>
      </c>
      <c r="E251" s="23">
        <v>39.78</v>
      </c>
      <c r="F251" s="25">
        <v>2985673</v>
      </c>
      <c r="G251" s="13"/>
      <c r="H251" s="26"/>
      <c r="I251" s="23"/>
    </row>
    <row r="252" spans="1:9" x14ac:dyDescent="0.3">
      <c r="A252" s="24">
        <v>42748</v>
      </c>
      <c r="B252" s="23">
        <v>39.65</v>
      </c>
      <c r="C252" s="23">
        <v>42.27</v>
      </c>
      <c r="D252" s="23">
        <v>39.65</v>
      </c>
      <c r="E252" s="23">
        <v>40.86</v>
      </c>
      <c r="F252" s="25">
        <v>2677357</v>
      </c>
      <c r="G252" s="13"/>
      <c r="H252" s="26"/>
      <c r="I252" s="23"/>
    </row>
    <row r="253" spans="1:9" x14ac:dyDescent="0.3">
      <c r="A253" s="24">
        <v>42752</v>
      </c>
      <c r="B253" s="23">
        <v>39.82</v>
      </c>
      <c r="C253" s="23">
        <v>39.82</v>
      </c>
      <c r="D253" s="23">
        <v>37.382899999999999</v>
      </c>
      <c r="E253" s="23">
        <v>37.909999999999997</v>
      </c>
      <c r="F253" s="25">
        <v>2869982</v>
      </c>
      <c r="G253" s="13"/>
      <c r="H253" s="26"/>
      <c r="I253" s="23"/>
    </row>
    <row r="254" spans="1:9" x14ac:dyDescent="0.3">
      <c r="A254" s="24">
        <v>42753</v>
      </c>
      <c r="B254" s="23">
        <v>38.49</v>
      </c>
      <c r="C254" s="23">
        <v>39.43</v>
      </c>
      <c r="D254" s="23">
        <v>37.870100000000001</v>
      </c>
      <c r="E254" s="23">
        <v>39.229999999999997</v>
      </c>
      <c r="F254" s="25">
        <v>1732917</v>
      </c>
      <c r="G254" s="13"/>
      <c r="H254" s="26"/>
      <c r="I254" s="23"/>
    </row>
    <row r="255" spans="1:9" x14ac:dyDescent="0.3">
      <c r="A255" s="24">
        <v>42754</v>
      </c>
      <c r="B255" s="23">
        <v>38.97</v>
      </c>
      <c r="C255" s="23">
        <v>39.4</v>
      </c>
      <c r="D255" s="23">
        <v>37.53</v>
      </c>
      <c r="E255" s="23">
        <v>38.26</v>
      </c>
      <c r="F255" s="25">
        <v>1816012</v>
      </c>
      <c r="G255" s="13"/>
      <c r="H255" s="26"/>
      <c r="I255" s="23"/>
    </row>
    <row r="256" spans="1:9" x14ac:dyDescent="0.3">
      <c r="A256" s="24">
        <v>42755</v>
      </c>
      <c r="B256" s="23">
        <v>38.5</v>
      </c>
      <c r="C256" s="23">
        <v>38.89</v>
      </c>
      <c r="D256" s="23">
        <v>37.021000000000001</v>
      </c>
      <c r="E256" s="23">
        <v>37.270000000000003</v>
      </c>
      <c r="F256" s="25">
        <v>1846070</v>
      </c>
      <c r="G256" s="13"/>
      <c r="H256" s="26"/>
      <c r="I256" s="23"/>
    </row>
    <row r="257" spans="1:9" x14ac:dyDescent="0.3">
      <c r="A257" s="24">
        <v>42758</v>
      </c>
      <c r="B257" s="23">
        <v>37.200000000000003</v>
      </c>
      <c r="C257" s="23">
        <v>37.76</v>
      </c>
      <c r="D257" s="23">
        <v>35.25</v>
      </c>
      <c r="E257" s="23">
        <v>35.92</v>
      </c>
      <c r="F257" s="25">
        <v>2729874</v>
      </c>
      <c r="G257" s="13"/>
      <c r="H257" s="26"/>
      <c r="I257" s="23"/>
    </row>
    <row r="258" spans="1:9" x14ac:dyDescent="0.3">
      <c r="A258" s="24">
        <v>42759</v>
      </c>
      <c r="B258" s="23">
        <v>36.299999999999997</v>
      </c>
      <c r="C258" s="23">
        <v>36.43</v>
      </c>
      <c r="D258" s="23">
        <v>33.820399999999999</v>
      </c>
      <c r="E258" s="23">
        <v>36.1</v>
      </c>
      <c r="F258" s="25">
        <v>3985493</v>
      </c>
      <c r="G258" s="13"/>
      <c r="H258" s="26"/>
      <c r="I258" s="23"/>
    </row>
    <row r="259" spans="1:9" x14ac:dyDescent="0.3">
      <c r="A259" s="24">
        <v>42760</v>
      </c>
      <c r="B259" s="23">
        <v>37</v>
      </c>
      <c r="C259" s="23">
        <v>37.329000000000001</v>
      </c>
      <c r="D259" s="23">
        <v>35.771799999999999</v>
      </c>
      <c r="E259" s="23">
        <v>36.51</v>
      </c>
      <c r="F259" s="25">
        <v>2691046</v>
      </c>
      <c r="G259" s="13"/>
      <c r="H259" s="26"/>
      <c r="I259" s="23"/>
    </row>
    <row r="260" spans="1:9" x14ac:dyDescent="0.3">
      <c r="A260" s="24">
        <v>42761</v>
      </c>
      <c r="B260" s="23">
        <v>36.61</v>
      </c>
      <c r="C260" s="23">
        <v>37.92</v>
      </c>
      <c r="D260" s="23">
        <v>35.659999999999997</v>
      </c>
      <c r="E260" s="23">
        <v>36.44</v>
      </c>
      <c r="F260" s="25">
        <v>2976037</v>
      </c>
      <c r="G260" s="13"/>
      <c r="H260" s="26"/>
      <c r="I260" s="23"/>
    </row>
    <row r="261" spans="1:9" x14ac:dyDescent="0.3">
      <c r="A261" s="24">
        <v>42762</v>
      </c>
      <c r="B261" s="23">
        <v>36.200000000000003</v>
      </c>
      <c r="C261" s="23">
        <v>37.770000000000003</v>
      </c>
      <c r="D261" s="23">
        <v>36.200000000000003</v>
      </c>
      <c r="E261" s="23">
        <v>37.659999999999997</v>
      </c>
      <c r="F261" s="25">
        <v>1462828</v>
      </c>
      <c r="G261" s="13"/>
      <c r="H261" s="26"/>
      <c r="I261" s="23"/>
    </row>
    <row r="262" spans="1:9" x14ac:dyDescent="0.3">
      <c r="A262" s="24">
        <v>42765</v>
      </c>
      <c r="B262" s="23">
        <v>37</v>
      </c>
      <c r="C262" s="23">
        <v>37.054499999999997</v>
      </c>
      <c r="D262" s="23">
        <v>34.67</v>
      </c>
      <c r="E262" s="23">
        <v>35.83</v>
      </c>
      <c r="F262" s="25">
        <v>3423226</v>
      </c>
      <c r="G262" s="13"/>
      <c r="H262" s="26"/>
      <c r="I262" s="23"/>
    </row>
    <row r="263" spans="1:9" x14ac:dyDescent="0.3">
      <c r="A263" s="24">
        <v>42766</v>
      </c>
      <c r="B263" s="23">
        <v>34.909999999999997</v>
      </c>
      <c r="C263" s="23">
        <v>40.336300000000001</v>
      </c>
      <c r="D263" s="23">
        <v>34.299999999999997</v>
      </c>
      <c r="E263" s="23">
        <v>40.229999999999997</v>
      </c>
      <c r="F263" s="25">
        <v>6542865</v>
      </c>
      <c r="G263" s="13"/>
      <c r="H263" s="26"/>
      <c r="I263" s="23"/>
    </row>
    <row r="264" spans="1:9" x14ac:dyDescent="0.3">
      <c r="A264" s="24">
        <v>42767</v>
      </c>
      <c r="B264" s="23">
        <v>40.549999999999997</v>
      </c>
      <c r="C264" s="23">
        <v>40.9</v>
      </c>
      <c r="D264" s="23">
        <v>39.11</v>
      </c>
      <c r="E264" s="2">
        <v>40.42</v>
      </c>
      <c r="F264" s="25">
        <v>3120183</v>
      </c>
      <c r="G264" s="13"/>
      <c r="H264" s="26"/>
      <c r="I264" s="23"/>
    </row>
    <row r="265" spans="1:9" x14ac:dyDescent="0.3">
      <c r="A265" s="24">
        <v>42768</v>
      </c>
      <c r="B265" s="23">
        <v>39.700000000000003</v>
      </c>
      <c r="C265" s="23">
        <v>40.999000000000002</v>
      </c>
      <c r="D265" s="23">
        <v>39.051000000000002</v>
      </c>
      <c r="E265" s="23">
        <v>40.61</v>
      </c>
      <c r="F265" s="25">
        <v>2187758</v>
      </c>
      <c r="G265" s="13"/>
      <c r="H265" s="26"/>
      <c r="I265" s="23"/>
    </row>
    <row r="266" spans="1:9" x14ac:dyDescent="0.3">
      <c r="A266" s="24">
        <v>42769</v>
      </c>
      <c r="B266" s="23">
        <v>41.34</v>
      </c>
      <c r="C266" s="23">
        <v>42.28</v>
      </c>
      <c r="D266" s="23">
        <v>39.879600000000003</v>
      </c>
      <c r="E266" s="23">
        <v>42.14</v>
      </c>
      <c r="F266" s="25">
        <v>2701885</v>
      </c>
      <c r="G266" s="13"/>
      <c r="H266" s="26" t="s">
        <v>24</v>
      </c>
      <c r="I266" s="23">
        <f>AVERAGE(E264:E282)</f>
        <v>44.98842105263158</v>
      </c>
    </row>
    <row r="267" spans="1:9" x14ac:dyDescent="0.3">
      <c r="A267" s="24">
        <v>42772</v>
      </c>
      <c r="B267" s="23">
        <v>41.79</v>
      </c>
      <c r="C267" s="23">
        <v>42.503700000000002</v>
      </c>
      <c r="D267" s="23">
        <v>41.02</v>
      </c>
      <c r="E267" s="23">
        <v>41.97</v>
      </c>
      <c r="F267" s="25">
        <v>2705039</v>
      </c>
      <c r="G267" s="13"/>
      <c r="H267" s="26"/>
      <c r="I267" s="23"/>
    </row>
    <row r="268" spans="1:9" x14ac:dyDescent="0.3">
      <c r="A268" s="24">
        <v>42773</v>
      </c>
      <c r="B268" s="23">
        <v>42.19</v>
      </c>
      <c r="C268" s="23">
        <v>42.5</v>
      </c>
      <c r="D268" s="23">
        <v>40.298099999999998</v>
      </c>
      <c r="E268" s="23">
        <v>40.98</v>
      </c>
      <c r="F268" s="25">
        <v>2652405</v>
      </c>
      <c r="G268" s="13"/>
      <c r="H268" s="26"/>
      <c r="I268" s="23"/>
    </row>
    <row r="269" spans="1:9" x14ac:dyDescent="0.3">
      <c r="A269" s="24">
        <v>42774</v>
      </c>
      <c r="B269" s="23">
        <v>40.11</v>
      </c>
      <c r="C269" s="23">
        <v>42.5</v>
      </c>
      <c r="D269" s="23">
        <v>39.57</v>
      </c>
      <c r="E269" s="23">
        <v>41.99</v>
      </c>
      <c r="F269" s="25">
        <v>2074237</v>
      </c>
      <c r="G269" s="13"/>
      <c r="H269" s="26"/>
      <c r="I269" s="23"/>
    </row>
    <row r="270" spans="1:9" x14ac:dyDescent="0.3">
      <c r="A270" s="24">
        <v>42775</v>
      </c>
      <c r="B270" s="23">
        <v>42.05</v>
      </c>
      <c r="C270" s="23">
        <v>44.48</v>
      </c>
      <c r="D270" s="23">
        <v>41.99</v>
      </c>
      <c r="E270" s="23">
        <v>44.23</v>
      </c>
      <c r="F270" s="25">
        <v>2191623</v>
      </c>
      <c r="G270" s="13"/>
      <c r="H270" s="26"/>
      <c r="I270" s="23"/>
    </row>
    <row r="271" spans="1:9" x14ac:dyDescent="0.3">
      <c r="A271" s="24">
        <v>42776</v>
      </c>
      <c r="B271" s="23">
        <v>44.5</v>
      </c>
      <c r="C271" s="23">
        <v>44.9</v>
      </c>
      <c r="D271" s="23">
        <v>43.434199999999997</v>
      </c>
      <c r="E271" s="23">
        <v>43.69</v>
      </c>
      <c r="F271" s="25">
        <v>1525108</v>
      </c>
      <c r="G271" s="13"/>
      <c r="H271" s="26"/>
      <c r="I271" s="23"/>
    </row>
    <row r="272" spans="1:9" x14ac:dyDescent="0.3">
      <c r="A272" s="24">
        <v>42779</v>
      </c>
      <c r="B272" s="23">
        <v>44.5</v>
      </c>
      <c r="C272" s="23">
        <v>45.16</v>
      </c>
      <c r="D272" s="23">
        <v>43.6</v>
      </c>
      <c r="E272" s="23">
        <v>44.1</v>
      </c>
      <c r="F272" s="25">
        <v>1267467</v>
      </c>
      <c r="G272" s="13"/>
      <c r="H272" s="26"/>
      <c r="I272" s="23"/>
    </row>
    <row r="273" spans="1:9" x14ac:dyDescent="0.3">
      <c r="A273" s="24">
        <v>42780</v>
      </c>
      <c r="B273" s="23">
        <v>43.95</v>
      </c>
      <c r="C273" s="23">
        <v>46.25</v>
      </c>
      <c r="D273" s="23">
        <v>43.421999999999997</v>
      </c>
      <c r="E273" s="23">
        <v>46.06</v>
      </c>
      <c r="F273" s="25">
        <v>1987007</v>
      </c>
      <c r="G273" s="13"/>
      <c r="H273" s="26"/>
      <c r="I273" s="23"/>
    </row>
    <row r="274" spans="1:9" x14ac:dyDescent="0.3">
      <c r="A274" s="24">
        <v>42781</v>
      </c>
      <c r="B274" s="23">
        <v>46.03</v>
      </c>
      <c r="C274" s="23">
        <v>48.55</v>
      </c>
      <c r="D274" s="23">
        <v>45.56</v>
      </c>
      <c r="E274" s="23">
        <v>48.34</v>
      </c>
      <c r="F274" s="25">
        <v>1820025</v>
      </c>
      <c r="G274" s="13"/>
      <c r="H274" s="26"/>
      <c r="I274" s="23"/>
    </row>
    <row r="275" spans="1:9" x14ac:dyDescent="0.3">
      <c r="A275" s="24">
        <v>42782</v>
      </c>
      <c r="B275" s="23">
        <v>48.47</v>
      </c>
      <c r="C275" s="23">
        <v>49.9</v>
      </c>
      <c r="D275" s="23">
        <v>45.64</v>
      </c>
      <c r="E275" s="23">
        <v>47.53</v>
      </c>
      <c r="F275" s="25">
        <v>2934887</v>
      </c>
      <c r="G275" s="13"/>
      <c r="H275" s="26"/>
      <c r="I275" s="23"/>
    </row>
    <row r="276" spans="1:9" x14ac:dyDescent="0.3">
      <c r="A276" s="24">
        <v>42783</v>
      </c>
      <c r="B276" s="23">
        <v>46.7</v>
      </c>
      <c r="C276" s="23">
        <v>49.15</v>
      </c>
      <c r="D276" s="23">
        <v>46.26</v>
      </c>
      <c r="E276" s="23">
        <v>49.03</v>
      </c>
      <c r="F276" s="25">
        <v>1709752</v>
      </c>
      <c r="G276" s="13"/>
      <c r="H276" s="26"/>
      <c r="I276" s="23"/>
    </row>
    <row r="277" spans="1:9" x14ac:dyDescent="0.3">
      <c r="A277" s="24">
        <v>42787</v>
      </c>
      <c r="B277" s="23">
        <v>49.8</v>
      </c>
      <c r="C277" s="23">
        <v>50</v>
      </c>
      <c r="D277" s="23">
        <v>47.71</v>
      </c>
      <c r="E277" s="23">
        <v>48.04</v>
      </c>
      <c r="F277" s="25">
        <v>1866371</v>
      </c>
      <c r="G277" s="13"/>
      <c r="H277" s="26"/>
      <c r="I277" s="23"/>
    </row>
    <row r="278" spans="1:9" x14ac:dyDescent="0.3">
      <c r="A278" s="24">
        <v>42788</v>
      </c>
      <c r="B278" s="23">
        <v>47.71</v>
      </c>
      <c r="C278" s="23">
        <v>48.36</v>
      </c>
      <c r="D278" s="23">
        <v>45.38</v>
      </c>
      <c r="E278" s="23">
        <v>45.59</v>
      </c>
      <c r="F278" s="25">
        <v>1619128</v>
      </c>
      <c r="G278" s="13"/>
      <c r="H278" s="26"/>
      <c r="I278" s="23"/>
    </row>
    <row r="279" spans="1:9" x14ac:dyDescent="0.3">
      <c r="A279" s="24">
        <v>42789</v>
      </c>
      <c r="B279" s="23">
        <v>45.86</v>
      </c>
      <c r="C279" s="23">
        <v>45.87</v>
      </c>
      <c r="D279" s="23">
        <v>42.5</v>
      </c>
      <c r="E279" s="23">
        <v>44.28</v>
      </c>
      <c r="F279" s="25">
        <v>2388498</v>
      </c>
      <c r="G279" s="13"/>
      <c r="H279" s="26"/>
      <c r="I279" s="23"/>
    </row>
    <row r="280" spans="1:9" x14ac:dyDescent="0.3">
      <c r="A280" s="24">
        <v>42790</v>
      </c>
      <c r="B280" s="23">
        <v>42.8</v>
      </c>
      <c r="C280" s="23">
        <v>44.82</v>
      </c>
      <c r="D280" s="23">
        <v>42.62</v>
      </c>
      <c r="E280" s="23">
        <v>44.47</v>
      </c>
      <c r="F280" s="25">
        <v>1183667</v>
      </c>
      <c r="G280" s="13"/>
      <c r="H280" s="26"/>
      <c r="I280" s="23"/>
    </row>
    <row r="281" spans="1:9" x14ac:dyDescent="0.3">
      <c r="A281" s="24">
        <v>42793</v>
      </c>
      <c r="B281" s="23">
        <v>44.47</v>
      </c>
      <c r="C281" s="23">
        <v>51.12</v>
      </c>
      <c r="D281" s="23">
        <v>44.154200000000003</v>
      </c>
      <c r="E281" s="23">
        <v>50.87</v>
      </c>
      <c r="F281" s="25">
        <v>2870670</v>
      </c>
      <c r="G281" s="13"/>
      <c r="H281" s="26"/>
      <c r="I281" s="23"/>
    </row>
    <row r="282" spans="1:9" x14ac:dyDescent="0.3">
      <c r="A282" s="24">
        <v>42794</v>
      </c>
      <c r="B282" s="23">
        <v>50.1</v>
      </c>
      <c r="C282" s="23">
        <v>52.72</v>
      </c>
      <c r="D282" s="23">
        <v>48.8</v>
      </c>
      <c r="E282" s="23">
        <v>50.44</v>
      </c>
      <c r="F282" s="25">
        <v>2359760</v>
      </c>
      <c r="G282" s="13"/>
      <c r="H282" s="26"/>
      <c r="I282" s="23"/>
    </row>
    <row r="283" spans="1:9" x14ac:dyDescent="0.3">
      <c r="A283" s="24">
        <v>42795</v>
      </c>
      <c r="B283" s="23">
        <v>52.33</v>
      </c>
      <c r="C283" s="23">
        <v>53.72</v>
      </c>
      <c r="D283" s="23">
        <v>50.624400000000001</v>
      </c>
      <c r="E283" s="2">
        <v>53.02</v>
      </c>
      <c r="F283" s="25">
        <v>2612362</v>
      </c>
      <c r="G283" s="13"/>
      <c r="H283" s="26"/>
      <c r="I283" s="23"/>
    </row>
    <row r="284" spans="1:9" x14ac:dyDescent="0.3">
      <c r="A284" s="24">
        <v>42796</v>
      </c>
      <c r="B284" s="23">
        <v>52.33</v>
      </c>
      <c r="C284" s="23">
        <v>55.12</v>
      </c>
      <c r="D284" s="23">
        <v>50.83</v>
      </c>
      <c r="E284" s="23">
        <v>51</v>
      </c>
      <c r="F284" s="25">
        <v>2716201</v>
      </c>
      <c r="G284" s="13"/>
      <c r="H284" s="26"/>
      <c r="I284" s="23"/>
    </row>
    <row r="285" spans="1:9" x14ac:dyDescent="0.3">
      <c r="A285" s="24">
        <v>42797</v>
      </c>
      <c r="B285" s="23">
        <v>51</v>
      </c>
      <c r="C285" s="23">
        <v>52.97</v>
      </c>
      <c r="D285" s="23">
        <v>50.9</v>
      </c>
      <c r="E285" s="23">
        <v>52.7</v>
      </c>
      <c r="F285" s="25">
        <v>1353653</v>
      </c>
      <c r="G285" s="13"/>
      <c r="H285" s="26" t="s">
        <v>23</v>
      </c>
      <c r="I285" s="23">
        <f>AVERAGE(E283:E305)</f>
        <v>50.02514782608695</v>
      </c>
    </row>
    <row r="286" spans="1:9" x14ac:dyDescent="0.3">
      <c r="A286" s="24">
        <v>42800</v>
      </c>
      <c r="B286" s="23">
        <v>52</v>
      </c>
      <c r="C286" s="23">
        <v>52.26</v>
      </c>
      <c r="D286" s="23">
        <v>49.85</v>
      </c>
      <c r="E286" s="23">
        <v>51.39</v>
      </c>
      <c r="F286" s="25">
        <v>1438542</v>
      </c>
      <c r="G286" s="13"/>
      <c r="H286" s="26"/>
      <c r="I286" s="23"/>
    </row>
    <row r="287" spans="1:9" x14ac:dyDescent="0.3">
      <c r="A287" s="24">
        <v>42801</v>
      </c>
      <c r="B287" s="23">
        <v>49.41</v>
      </c>
      <c r="C287" s="23">
        <v>50.81</v>
      </c>
      <c r="D287" s="23">
        <v>48</v>
      </c>
      <c r="E287" s="23">
        <v>48.84</v>
      </c>
      <c r="F287" s="25">
        <v>1676226</v>
      </c>
      <c r="G287" s="13"/>
      <c r="H287" s="26"/>
      <c r="I287" s="23"/>
    </row>
    <row r="288" spans="1:9" x14ac:dyDescent="0.3">
      <c r="A288" s="24">
        <v>42802</v>
      </c>
      <c r="B288" s="23">
        <v>49.46</v>
      </c>
      <c r="C288" s="23">
        <v>52.871600000000001</v>
      </c>
      <c r="D288" s="23">
        <v>49.12</v>
      </c>
      <c r="E288" s="23">
        <v>50.9</v>
      </c>
      <c r="F288" s="25">
        <v>2065288</v>
      </c>
      <c r="G288" s="13"/>
      <c r="H288" s="26"/>
      <c r="I288" s="23"/>
    </row>
    <row r="289" spans="1:9" x14ac:dyDescent="0.3">
      <c r="A289" s="24">
        <v>42803</v>
      </c>
      <c r="B289" s="23">
        <v>51.2</v>
      </c>
      <c r="C289" s="23">
        <v>53</v>
      </c>
      <c r="D289" s="23">
        <v>49.96</v>
      </c>
      <c r="E289" s="23">
        <v>51.78</v>
      </c>
      <c r="F289" s="25">
        <v>1944365</v>
      </c>
      <c r="G289" s="13"/>
      <c r="H289" s="26"/>
      <c r="I289" s="23"/>
    </row>
    <row r="290" spans="1:9" x14ac:dyDescent="0.3">
      <c r="A290" s="24">
        <v>42804</v>
      </c>
      <c r="B290" s="23">
        <v>53.03</v>
      </c>
      <c r="C290" s="23">
        <v>53.15</v>
      </c>
      <c r="D290" s="23">
        <v>50.18</v>
      </c>
      <c r="E290" s="23">
        <v>52.95</v>
      </c>
      <c r="F290" s="25">
        <v>2002979</v>
      </c>
      <c r="G290" s="13"/>
      <c r="H290" s="26"/>
      <c r="I290" s="23"/>
    </row>
    <row r="291" spans="1:9" x14ac:dyDescent="0.3">
      <c r="A291" s="24">
        <v>42807</v>
      </c>
      <c r="B291" s="23">
        <v>52.8</v>
      </c>
      <c r="C291" s="23">
        <v>53.49</v>
      </c>
      <c r="D291" s="23">
        <v>51.29</v>
      </c>
      <c r="E291" s="23">
        <v>53.21</v>
      </c>
      <c r="F291" s="25">
        <v>1132306</v>
      </c>
      <c r="G291" s="13"/>
      <c r="H291" s="26"/>
      <c r="I291" s="23"/>
    </row>
    <row r="292" spans="1:9" x14ac:dyDescent="0.3">
      <c r="A292" s="24">
        <v>42808</v>
      </c>
      <c r="B292" s="23">
        <v>52.45</v>
      </c>
      <c r="C292" s="23">
        <v>52.66</v>
      </c>
      <c r="D292" s="23">
        <v>50.6</v>
      </c>
      <c r="E292" s="23">
        <v>51.45</v>
      </c>
      <c r="F292" s="25">
        <v>1638748</v>
      </c>
      <c r="G292" s="13"/>
      <c r="H292" s="26"/>
      <c r="I292" s="23"/>
    </row>
    <row r="293" spans="1:9" x14ac:dyDescent="0.3">
      <c r="A293" s="24">
        <v>42809</v>
      </c>
      <c r="B293" s="23">
        <v>51.96</v>
      </c>
      <c r="C293" s="23">
        <v>55.195599999999999</v>
      </c>
      <c r="D293" s="23">
        <v>51.354900000000001</v>
      </c>
      <c r="E293" s="23">
        <v>54.56</v>
      </c>
      <c r="F293" s="25">
        <v>2204287</v>
      </c>
      <c r="G293" s="13"/>
      <c r="H293" s="26"/>
      <c r="I293" s="23"/>
    </row>
    <row r="294" spans="1:9" x14ac:dyDescent="0.3">
      <c r="A294" s="24">
        <v>42810</v>
      </c>
      <c r="B294" s="23">
        <v>54.5</v>
      </c>
      <c r="C294" s="23">
        <v>54.69</v>
      </c>
      <c r="D294" s="23">
        <v>52.110999999999997</v>
      </c>
      <c r="E294" s="23">
        <v>52.74</v>
      </c>
      <c r="F294" s="25">
        <v>1862780</v>
      </c>
      <c r="G294" s="13"/>
      <c r="H294" s="26"/>
      <c r="I294" s="23"/>
    </row>
    <row r="295" spans="1:9" x14ac:dyDescent="0.3">
      <c r="A295" s="24">
        <v>42811</v>
      </c>
      <c r="B295" s="23">
        <v>51.5</v>
      </c>
      <c r="C295" s="23">
        <v>52.99</v>
      </c>
      <c r="D295" s="23">
        <v>50.75</v>
      </c>
      <c r="E295" s="23">
        <v>51.8</v>
      </c>
      <c r="F295" s="25">
        <v>1357565</v>
      </c>
      <c r="G295" s="13"/>
      <c r="H295" s="26"/>
      <c r="I295" s="23"/>
    </row>
    <row r="296" spans="1:9" x14ac:dyDescent="0.3">
      <c r="A296" s="24">
        <v>42814</v>
      </c>
      <c r="B296" s="23">
        <v>51.34</v>
      </c>
      <c r="C296" s="23">
        <v>52.482100000000003</v>
      </c>
      <c r="D296" s="23">
        <v>50.6</v>
      </c>
      <c r="E296" s="23">
        <v>52.188400000000001</v>
      </c>
      <c r="F296" s="25">
        <v>1454486</v>
      </c>
      <c r="G296" s="13"/>
      <c r="H296" s="26"/>
      <c r="I296" s="23"/>
    </row>
    <row r="297" spans="1:9" x14ac:dyDescent="0.3">
      <c r="A297" s="24">
        <v>42815</v>
      </c>
      <c r="B297" s="23">
        <v>53.2</v>
      </c>
      <c r="C297" s="23">
        <v>53.2</v>
      </c>
      <c r="D297" s="23">
        <v>44.365000000000002</v>
      </c>
      <c r="E297" s="23">
        <v>44.6</v>
      </c>
      <c r="F297" s="25">
        <v>5160940</v>
      </c>
      <c r="G297" s="13"/>
      <c r="H297" s="26"/>
      <c r="I297" s="23"/>
    </row>
    <row r="298" spans="1:9" x14ac:dyDescent="0.3">
      <c r="A298" s="24">
        <v>42816</v>
      </c>
      <c r="B298" s="23">
        <v>44.63</v>
      </c>
      <c r="C298" s="23">
        <v>46.45</v>
      </c>
      <c r="D298" s="23">
        <v>43.95</v>
      </c>
      <c r="E298" s="23">
        <v>45.79</v>
      </c>
      <c r="F298" s="25">
        <v>2774947</v>
      </c>
      <c r="G298" s="13"/>
      <c r="H298" s="26"/>
      <c r="I298" s="23"/>
    </row>
    <row r="299" spans="1:9" x14ac:dyDescent="0.3">
      <c r="A299" s="24">
        <v>42817</v>
      </c>
      <c r="B299" s="23">
        <v>45.95</v>
      </c>
      <c r="C299" s="23">
        <v>47.439900000000002</v>
      </c>
      <c r="D299" s="23">
        <v>44.85</v>
      </c>
      <c r="E299" s="23">
        <v>45.32</v>
      </c>
      <c r="F299" s="25">
        <v>1815218</v>
      </c>
      <c r="G299" s="13"/>
      <c r="H299" s="26"/>
      <c r="I299" s="23"/>
    </row>
    <row r="300" spans="1:9" x14ac:dyDescent="0.3">
      <c r="A300" s="24">
        <v>42818</v>
      </c>
      <c r="B300" s="23">
        <v>45.79</v>
      </c>
      <c r="C300" s="23">
        <v>47.1</v>
      </c>
      <c r="D300" s="23">
        <v>45.29</v>
      </c>
      <c r="E300" s="23">
        <v>46.49</v>
      </c>
      <c r="F300" s="25">
        <v>1813430</v>
      </c>
      <c r="G300" s="13"/>
      <c r="H300" s="26"/>
      <c r="I300" s="23"/>
    </row>
    <row r="301" spans="1:9" x14ac:dyDescent="0.3">
      <c r="A301" s="24">
        <v>42821</v>
      </c>
      <c r="B301" s="23">
        <v>44.65</v>
      </c>
      <c r="C301" s="23">
        <v>49.04</v>
      </c>
      <c r="D301" s="23">
        <v>44.44</v>
      </c>
      <c r="E301" s="23">
        <v>48.55</v>
      </c>
      <c r="F301" s="25">
        <v>2008608</v>
      </c>
      <c r="G301" s="13"/>
      <c r="H301" s="26"/>
      <c r="I301" s="23"/>
    </row>
    <row r="302" spans="1:9" x14ac:dyDescent="0.3">
      <c r="A302" s="24">
        <v>42822</v>
      </c>
      <c r="B302" s="23">
        <v>48.16</v>
      </c>
      <c r="C302" s="23">
        <v>49.82</v>
      </c>
      <c r="D302" s="23">
        <v>46.93</v>
      </c>
      <c r="E302" s="23">
        <v>47.64</v>
      </c>
      <c r="F302" s="25">
        <v>1813451</v>
      </c>
      <c r="G302" s="13"/>
      <c r="H302" s="26"/>
      <c r="I302" s="23"/>
    </row>
    <row r="303" spans="1:9" x14ac:dyDescent="0.3">
      <c r="A303" s="24">
        <v>42823</v>
      </c>
      <c r="B303" s="23">
        <v>47.89</v>
      </c>
      <c r="C303" s="23">
        <v>50.07</v>
      </c>
      <c r="D303" s="23">
        <v>47.81</v>
      </c>
      <c r="E303" s="23">
        <v>48.43</v>
      </c>
      <c r="F303" s="25">
        <v>1574564</v>
      </c>
      <c r="G303" s="13"/>
      <c r="H303" s="26"/>
      <c r="I303" s="23"/>
    </row>
    <row r="304" spans="1:9" x14ac:dyDescent="0.3">
      <c r="A304" s="24">
        <v>42824</v>
      </c>
      <c r="B304" s="23">
        <v>48.55</v>
      </c>
      <c r="C304" s="23">
        <v>48.55</v>
      </c>
      <c r="D304" s="23">
        <v>46.22</v>
      </c>
      <c r="E304" s="23">
        <v>47.51</v>
      </c>
      <c r="F304" s="25">
        <v>1514489</v>
      </c>
      <c r="G304" s="13"/>
      <c r="H304" s="26"/>
      <c r="I304" s="23"/>
    </row>
    <row r="305" spans="1:9" x14ac:dyDescent="0.3">
      <c r="A305" s="24">
        <v>42825</v>
      </c>
      <c r="B305" s="23">
        <v>47.37</v>
      </c>
      <c r="C305" s="23">
        <v>48.25</v>
      </c>
      <c r="D305" s="23">
        <v>46.6</v>
      </c>
      <c r="E305" s="23">
        <v>47.72</v>
      </c>
      <c r="F305" s="25">
        <v>818383</v>
      </c>
      <c r="G305" s="13"/>
      <c r="H305" s="26"/>
      <c r="I305" s="23"/>
    </row>
    <row r="306" spans="1:9" x14ac:dyDescent="0.3">
      <c r="A306" s="24">
        <v>42828</v>
      </c>
      <c r="B306" s="23">
        <v>47.8</v>
      </c>
      <c r="C306" s="23">
        <v>49</v>
      </c>
      <c r="D306" s="23">
        <v>45.5</v>
      </c>
      <c r="E306" s="2">
        <v>45.6</v>
      </c>
      <c r="F306" s="25">
        <v>1632156</v>
      </c>
      <c r="G306" s="13"/>
      <c r="H306" s="26"/>
      <c r="I306" s="23"/>
    </row>
    <row r="307" spans="1:9" x14ac:dyDescent="0.3">
      <c r="A307" s="24">
        <v>42829</v>
      </c>
      <c r="B307" s="23">
        <v>45.11</v>
      </c>
      <c r="C307" s="23">
        <v>46.83</v>
      </c>
      <c r="D307" s="23">
        <v>45</v>
      </c>
      <c r="E307" s="23">
        <v>45.59</v>
      </c>
      <c r="F307" s="25">
        <v>1062141</v>
      </c>
      <c r="G307" s="13"/>
      <c r="H307" s="26"/>
      <c r="I307" s="23"/>
    </row>
    <row r="308" spans="1:9" x14ac:dyDescent="0.3">
      <c r="A308" s="24">
        <v>42830</v>
      </c>
      <c r="B308" s="23">
        <v>46.12</v>
      </c>
      <c r="C308" s="23">
        <v>46.94</v>
      </c>
      <c r="D308" s="23">
        <v>42.07</v>
      </c>
      <c r="E308" s="23">
        <v>42.77</v>
      </c>
      <c r="F308" s="25">
        <v>2329794</v>
      </c>
      <c r="G308" s="13"/>
      <c r="H308" s="26" t="s">
        <v>22</v>
      </c>
      <c r="I308" s="23">
        <f>AVERAGE(E306:E324)</f>
        <v>45.909473684210539</v>
      </c>
    </row>
    <row r="309" spans="1:9" x14ac:dyDescent="0.3">
      <c r="A309" s="24">
        <v>42831</v>
      </c>
      <c r="B309" s="23">
        <v>43.05</v>
      </c>
      <c r="C309" s="23">
        <v>43.16</v>
      </c>
      <c r="D309" s="23">
        <v>41.03</v>
      </c>
      <c r="E309" s="23">
        <v>42.61</v>
      </c>
      <c r="F309" s="25">
        <v>2505273</v>
      </c>
      <c r="G309" s="13"/>
      <c r="H309" s="26"/>
      <c r="I309" s="23"/>
    </row>
    <row r="310" spans="1:9" x14ac:dyDescent="0.3">
      <c r="A310" s="24">
        <v>42832</v>
      </c>
      <c r="B310" s="23">
        <v>42.22</v>
      </c>
      <c r="C310" s="23">
        <v>43.7</v>
      </c>
      <c r="D310" s="23">
        <v>41.63</v>
      </c>
      <c r="E310" s="23">
        <v>43.55</v>
      </c>
      <c r="F310" s="25">
        <v>1975279</v>
      </c>
      <c r="G310" s="13"/>
      <c r="H310" s="26"/>
      <c r="I310" s="23"/>
    </row>
    <row r="311" spans="1:9" x14ac:dyDescent="0.3">
      <c r="A311" s="24">
        <v>42835</v>
      </c>
      <c r="B311" s="23">
        <v>43.69</v>
      </c>
      <c r="C311" s="23">
        <v>45.261299999999999</v>
      </c>
      <c r="D311" s="23">
        <v>43.36</v>
      </c>
      <c r="E311" s="23">
        <v>43.5</v>
      </c>
      <c r="F311" s="25">
        <v>1370519</v>
      </c>
      <c r="G311" s="13"/>
      <c r="H311" s="26"/>
      <c r="I311" s="23"/>
    </row>
    <row r="312" spans="1:9" x14ac:dyDescent="0.3">
      <c r="A312" s="24">
        <v>42836</v>
      </c>
      <c r="B312" s="23">
        <v>43</v>
      </c>
      <c r="C312" s="23">
        <v>43.99</v>
      </c>
      <c r="D312" s="23">
        <v>41.5</v>
      </c>
      <c r="E312" s="23">
        <v>43.09</v>
      </c>
      <c r="F312" s="25">
        <v>1857790</v>
      </c>
      <c r="G312" s="13"/>
      <c r="H312" s="26"/>
      <c r="I312" s="23"/>
    </row>
    <row r="313" spans="1:9" x14ac:dyDescent="0.3">
      <c r="A313" s="24">
        <v>42837</v>
      </c>
      <c r="B313" s="23">
        <v>43.28</v>
      </c>
      <c r="C313" s="23">
        <v>44.65</v>
      </c>
      <c r="D313" s="23">
        <v>43.02</v>
      </c>
      <c r="E313" s="23">
        <v>43.78</v>
      </c>
      <c r="F313" s="25">
        <v>1420457</v>
      </c>
      <c r="G313" s="13"/>
      <c r="H313" s="26"/>
      <c r="I313" s="23"/>
    </row>
    <row r="314" spans="1:9" x14ac:dyDescent="0.3">
      <c r="A314" s="24">
        <v>42838</v>
      </c>
      <c r="B314" s="23">
        <v>43.37</v>
      </c>
      <c r="C314" s="23">
        <v>46.55</v>
      </c>
      <c r="D314" s="23">
        <v>43.35</v>
      </c>
      <c r="E314" s="23">
        <v>45.85</v>
      </c>
      <c r="F314" s="25">
        <v>2647955</v>
      </c>
      <c r="G314" s="13"/>
      <c r="H314" s="26"/>
      <c r="I314" s="23"/>
    </row>
    <row r="315" spans="1:9" x14ac:dyDescent="0.3">
      <c r="A315" s="24">
        <v>42842</v>
      </c>
      <c r="B315" s="23">
        <v>45.98</v>
      </c>
      <c r="C315" s="23">
        <v>46.789900000000003</v>
      </c>
      <c r="D315" s="23">
        <v>44.82</v>
      </c>
      <c r="E315" s="23">
        <v>46.29</v>
      </c>
      <c r="F315" s="25">
        <v>1442068</v>
      </c>
      <c r="G315" s="13"/>
      <c r="H315" s="26"/>
      <c r="I315" s="23"/>
    </row>
    <row r="316" spans="1:9" x14ac:dyDescent="0.3">
      <c r="A316" s="24">
        <v>42843</v>
      </c>
      <c r="B316" s="23">
        <v>46.06</v>
      </c>
      <c r="C316" s="23">
        <v>46.06</v>
      </c>
      <c r="D316" s="23">
        <v>43.67</v>
      </c>
      <c r="E316" s="23">
        <v>44.53</v>
      </c>
      <c r="F316" s="25">
        <v>1856642</v>
      </c>
      <c r="G316" s="13"/>
      <c r="H316" s="26"/>
      <c r="I316" s="23"/>
    </row>
    <row r="317" spans="1:9" x14ac:dyDescent="0.3">
      <c r="A317" s="24">
        <v>42844</v>
      </c>
      <c r="B317" s="23">
        <v>44.83</v>
      </c>
      <c r="C317" s="23">
        <v>46.49</v>
      </c>
      <c r="D317" s="23">
        <v>44.204999999999998</v>
      </c>
      <c r="E317" s="23">
        <v>44.97</v>
      </c>
      <c r="F317" s="25">
        <v>1666607</v>
      </c>
      <c r="G317" s="13"/>
      <c r="H317" s="26"/>
      <c r="I317" s="23"/>
    </row>
    <row r="318" spans="1:9" x14ac:dyDescent="0.3">
      <c r="A318" s="24">
        <v>42845</v>
      </c>
      <c r="B318" s="23">
        <v>45.35</v>
      </c>
      <c r="C318" s="23">
        <v>46.333599999999997</v>
      </c>
      <c r="D318" s="23">
        <v>44.58</v>
      </c>
      <c r="E318" s="23">
        <v>45.94</v>
      </c>
      <c r="F318" s="25">
        <v>1271455</v>
      </c>
      <c r="G318" s="13"/>
      <c r="H318" s="26"/>
      <c r="I318" s="23"/>
    </row>
    <row r="319" spans="1:9" x14ac:dyDescent="0.3">
      <c r="A319" s="24">
        <v>42846</v>
      </c>
      <c r="B319" s="23">
        <v>45.87</v>
      </c>
      <c r="C319" s="23">
        <v>46.16</v>
      </c>
      <c r="D319" s="23">
        <v>44.1</v>
      </c>
      <c r="E319" s="23">
        <v>44.62</v>
      </c>
      <c r="F319" s="25">
        <v>1301818</v>
      </c>
      <c r="G319" s="13"/>
      <c r="H319" s="26"/>
      <c r="I319" s="23"/>
    </row>
    <row r="320" spans="1:9" x14ac:dyDescent="0.3">
      <c r="A320" s="24">
        <v>42849</v>
      </c>
      <c r="B320" s="23">
        <v>45.9</v>
      </c>
      <c r="C320" s="23">
        <v>47.365900000000003</v>
      </c>
      <c r="D320" s="23">
        <v>45.45</v>
      </c>
      <c r="E320" s="23">
        <v>46.99</v>
      </c>
      <c r="F320" s="25">
        <v>1448276</v>
      </c>
      <c r="G320" s="13"/>
      <c r="H320" s="26"/>
      <c r="I320" s="23"/>
    </row>
    <row r="321" spans="1:9" x14ac:dyDescent="0.3">
      <c r="A321" s="24">
        <v>42850</v>
      </c>
      <c r="B321" s="23">
        <v>48.15</v>
      </c>
      <c r="C321" s="23">
        <v>50.79</v>
      </c>
      <c r="D321" s="23">
        <v>47.79</v>
      </c>
      <c r="E321" s="23">
        <v>49.84</v>
      </c>
      <c r="F321" s="25">
        <v>2031573</v>
      </c>
      <c r="G321" s="13"/>
      <c r="H321" s="26"/>
      <c r="I321" s="23"/>
    </row>
    <row r="322" spans="1:9" x14ac:dyDescent="0.3">
      <c r="A322" s="24">
        <v>42851</v>
      </c>
      <c r="B322" s="23">
        <v>49.99</v>
      </c>
      <c r="C322" s="23">
        <v>50.7</v>
      </c>
      <c r="D322" s="23">
        <v>49.17</v>
      </c>
      <c r="E322" s="23">
        <v>49.84</v>
      </c>
      <c r="F322" s="25">
        <v>915590</v>
      </c>
      <c r="G322" s="13"/>
      <c r="H322" s="26"/>
      <c r="I322" s="23"/>
    </row>
    <row r="323" spans="1:9" x14ac:dyDescent="0.3">
      <c r="A323" s="24">
        <v>42852</v>
      </c>
      <c r="B323" s="23">
        <v>50.06</v>
      </c>
      <c r="C323" s="23">
        <v>52.1</v>
      </c>
      <c r="D323" s="23">
        <v>49.79</v>
      </c>
      <c r="E323" s="23">
        <v>51.16</v>
      </c>
      <c r="F323" s="25">
        <v>1206256</v>
      </c>
      <c r="G323" s="13"/>
      <c r="H323" s="26"/>
      <c r="I323" s="23"/>
    </row>
    <row r="324" spans="1:9" x14ac:dyDescent="0.3">
      <c r="A324" s="24">
        <v>42853</v>
      </c>
      <c r="B324" s="23">
        <v>51.47</v>
      </c>
      <c r="C324" s="23">
        <v>52.3</v>
      </c>
      <c r="D324" s="23">
        <v>50.33</v>
      </c>
      <c r="E324" s="23">
        <v>51.76</v>
      </c>
      <c r="F324" s="25">
        <v>860381</v>
      </c>
      <c r="G324" s="13"/>
      <c r="H324" s="26"/>
      <c r="I324" s="23"/>
    </row>
    <row r="325" spans="1:9" x14ac:dyDescent="0.3">
      <c r="A325" s="24">
        <v>42856</v>
      </c>
      <c r="B325" s="23">
        <v>52.15</v>
      </c>
      <c r="C325" s="23">
        <v>53.329700000000003</v>
      </c>
      <c r="D325" s="23">
        <v>51.72</v>
      </c>
      <c r="E325" s="2">
        <v>53.16</v>
      </c>
      <c r="F325" s="25">
        <v>817242</v>
      </c>
      <c r="G325" s="13"/>
      <c r="H325" s="26"/>
      <c r="I325" s="23"/>
    </row>
    <row r="326" spans="1:9" x14ac:dyDescent="0.3">
      <c r="A326" s="24">
        <v>42857</v>
      </c>
      <c r="B326" s="23">
        <v>53.43</v>
      </c>
      <c r="C326" s="23">
        <v>53.74</v>
      </c>
      <c r="D326" s="23">
        <v>49.25</v>
      </c>
      <c r="E326" s="23">
        <v>50.5</v>
      </c>
      <c r="F326" s="25">
        <v>1637953</v>
      </c>
      <c r="G326" s="13"/>
      <c r="H326" s="26"/>
      <c r="I326" s="23"/>
    </row>
    <row r="327" spans="1:9" x14ac:dyDescent="0.3">
      <c r="A327" s="24">
        <v>42858</v>
      </c>
      <c r="B327" s="23">
        <v>50.11</v>
      </c>
      <c r="C327" s="23">
        <v>50.56</v>
      </c>
      <c r="D327" s="23">
        <v>48.7</v>
      </c>
      <c r="E327" s="23">
        <v>49.58</v>
      </c>
      <c r="F327" s="25">
        <v>776183</v>
      </c>
      <c r="G327" s="13"/>
      <c r="H327" s="26"/>
      <c r="I327" s="23"/>
    </row>
    <row r="328" spans="1:9" x14ac:dyDescent="0.3">
      <c r="A328" s="24">
        <v>42859</v>
      </c>
      <c r="B328" s="23">
        <v>50.09</v>
      </c>
      <c r="C328" s="23">
        <v>50.67</v>
      </c>
      <c r="D328" s="23">
        <v>48.610100000000003</v>
      </c>
      <c r="E328" s="23">
        <v>50.09</v>
      </c>
      <c r="F328" s="25">
        <v>820679</v>
      </c>
      <c r="G328" s="13"/>
      <c r="H328" s="26" t="s">
        <v>21</v>
      </c>
      <c r="I328" s="23">
        <f>AVERAGE(E325:E346)</f>
        <v>47.559999999999995</v>
      </c>
    </row>
    <row r="329" spans="1:9" x14ac:dyDescent="0.3">
      <c r="A329" s="24">
        <v>42860</v>
      </c>
      <c r="B329" s="23">
        <v>49.66</v>
      </c>
      <c r="C329" s="23">
        <v>49.805</v>
      </c>
      <c r="D329" s="23">
        <v>47.261000000000003</v>
      </c>
      <c r="E329" s="23">
        <v>48.9</v>
      </c>
      <c r="F329" s="25">
        <v>1348709</v>
      </c>
      <c r="G329" s="13"/>
      <c r="H329" s="26"/>
      <c r="I329" s="23"/>
    </row>
    <row r="330" spans="1:9" x14ac:dyDescent="0.3">
      <c r="A330" s="24">
        <v>42863</v>
      </c>
      <c r="B330" s="23">
        <v>48.4</v>
      </c>
      <c r="C330" s="23">
        <v>48.4</v>
      </c>
      <c r="D330" s="23">
        <v>44.45</v>
      </c>
      <c r="E330" s="23">
        <v>44.85</v>
      </c>
      <c r="F330" s="25">
        <v>1944598</v>
      </c>
      <c r="G330" s="13"/>
      <c r="H330" s="26"/>
      <c r="I330" s="23"/>
    </row>
    <row r="331" spans="1:9" x14ac:dyDescent="0.3">
      <c r="A331" s="24">
        <v>42864</v>
      </c>
      <c r="B331" s="23">
        <v>45.24</v>
      </c>
      <c r="C331" s="23">
        <v>47.238</v>
      </c>
      <c r="D331" s="23">
        <v>45</v>
      </c>
      <c r="E331" s="23">
        <v>47.01</v>
      </c>
      <c r="F331" s="25">
        <v>1453148</v>
      </c>
      <c r="G331" s="13"/>
      <c r="H331" s="26"/>
      <c r="I331" s="23"/>
    </row>
    <row r="332" spans="1:9" x14ac:dyDescent="0.3">
      <c r="A332" s="24">
        <v>42865</v>
      </c>
      <c r="B332" s="23">
        <v>46.71</v>
      </c>
      <c r="C332" s="23">
        <v>47.21</v>
      </c>
      <c r="D332" s="23">
        <v>45.15</v>
      </c>
      <c r="E332" s="23">
        <v>46.63</v>
      </c>
      <c r="F332" s="25">
        <v>1132843</v>
      </c>
      <c r="G332" s="13"/>
      <c r="H332" s="26"/>
      <c r="I332" s="23"/>
    </row>
    <row r="333" spans="1:9" x14ac:dyDescent="0.3">
      <c r="A333" s="24">
        <v>42866</v>
      </c>
      <c r="B333" s="23">
        <v>46.31</v>
      </c>
      <c r="C333" s="23">
        <v>47.18</v>
      </c>
      <c r="D333" s="23">
        <v>44.7</v>
      </c>
      <c r="E333" s="23">
        <v>46.51</v>
      </c>
      <c r="F333" s="25">
        <v>1309387</v>
      </c>
      <c r="G333" s="13"/>
      <c r="H333" s="26"/>
      <c r="I333" s="23"/>
    </row>
    <row r="334" spans="1:9" x14ac:dyDescent="0.3">
      <c r="A334" s="24">
        <v>42867</v>
      </c>
      <c r="B334" s="23">
        <v>46.59</v>
      </c>
      <c r="C334" s="23">
        <v>48.863999999999997</v>
      </c>
      <c r="D334" s="23">
        <v>45.76</v>
      </c>
      <c r="E334" s="23">
        <v>48.5</v>
      </c>
      <c r="F334" s="25">
        <v>1322091</v>
      </c>
      <c r="G334" s="13"/>
      <c r="H334" s="26"/>
      <c r="I334" s="23"/>
    </row>
    <row r="335" spans="1:9" x14ac:dyDescent="0.3">
      <c r="A335" s="24">
        <v>42870</v>
      </c>
      <c r="B335" s="23">
        <v>48.96</v>
      </c>
      <c r="C335" s="23">
        <v>49.67</v>
      </c>
      <c r="D335" s="23">
        <v>48.36</v>
      </c>
      <c r="E335" s="23">
        <v>48.85</v>
      </c>
      <c r="F335" s="25">
        <v>918420</v>
      </c>
      <c r="G335" s="13"/>
      <c r="H335" s="26"/>
      <c r="I335" s="23"/>
    </row>
    <row r="336" spans="1:9" x14ac:dyDescent="0.3">
      <c r="A336" s="24">
        <v>42871</v>
      </c>
      <c r="B336" s="23">
        <v>49.07</v>
      </c>
      <c r="C336" s="23">
        <v>49.94</v>
      </c>
      <c r="D336" s="23">
        <v>48.3078</v>
      </c>
      <c r="E336" s="23">
        <v>49.7</v>
      </c>
      <c r="F336" s="25">
        <v>1087359</v>
      </c>
      <c r="G336" s="13"/>
      <c r="H336" s="26"/>
      <c r="I336" s="23"/>
    </row>
    <row r="337" spans="1:9" x14ac:dyDescent="0.3">
      <c r="A337" s="24">
        <v>42872</v>
      </c>
      <c r="B337" s="23">
        <v>47.68</v>
      </c>
      <c r="C337" s="23">
        <v>48.12</v>
      </c>
      <c r="D337" s="23">
        <v>45.09</v>
      </c>
      <c r="E337" s="23">
        <v>45.21</v>
      </c>
      <c r="F337" s="25">
        <v>1895163</v>
      </c>
      <c r="G337" s="13"/>
      <c r="H337" s="26"/>
      <c r="I337" s="23"/>
    </row>
    <row r="338" spans="1:9" x14ac:dyDescent="0.3">
      <c r="A338" s="24">
        <v>42873</v>
      </c>
      <c r="B338" s="23">
        <v>45.28</v>
      </c>
      <c r="C338" s="23">
        <v>48.63</v>
      </c>
      <c r="D338" s="23">
        <v>45</v>
      </c>
      <c r="E338" s="23">
        <v>48.14</v>
      </c>
      <c r="F338" s="25">
        <v>1687642</v>
      </c>
      <c r="G338" s="13"/>
      <c r="H338" s="26"/>
      <c r="I338" s="23"/>
    </row>
    <row r="339" spans="1:9" x14ac:dyDescent="0.3">
      <c r="A339" s="24">
        <v>42874</v>
      </c>
      <c r="B339" s="23">
        <v>48.5</v>
      </c>
      <c r="C339" s="23">
        <v>49.75</v>
      </c>
      <c r="D339" s="23">
        <v>45.941899999999997</v>
      </c>
      <c r="E339" s="23">
        <v>46.32</v>
      </c>
      <c r="F339" s="25">
        <v>1577060</v>
      </c>
      <c r="G339" s="13"/>
      <c r="H339" s="26"/>
      <c r="I339" s="23"/>
    </row>
    <row r="340" spans="1:9" x14ac:dyDescent="0.3">
      <c r="A340" s="24">
        <v>42877</v>
      </c>
      <c r="B340" s="23">
        <v>46.54</v>
      </c>
      <c r="C340" s="23">
        <v>48.08</v>
      </c>
      <c r="D340" s="23">
        <v>45.625799999999998</v>
      </c>
      <c r="E340" s="23">
        <v>47.38</v>
      </c>
      <c r="F340" s="25">
        <v>1266994</v>
      </c>
      <c r="G340" s="13"/>
      <c r="H340" s="26"/>
      <c r="I340" s="23"/>
    </row>
    <row r="341" spans="1:9" x14ac:dyDescent="0.3">
      <c r="A341" s="24">
        <v>42878</v>
      </c>
      <c r="B341" s="23">
        <v>47.75</v>
      </c>
      <c r="C341" s="23">
        <v>47.86</v>
      </c>
      <c r="D341" s="23">
        <v>46.14</v>
      </c>
      <c r="E341" s="23">
        <v>47.29</v>
      </c>
      <c r="F341" s="25">
        <v>867284</v>
      </c>
      <c r="G341" s="13"/>
      <c r="H341" s="26"/>
      <c r="I341" s="23"/>
    </row>
    <row r="342" spans="1:9" x14ac:dyDescent="0.3">
      <c r="A342" s="24">
        <v>42879</v>
      </c>
      <c r="B342" s="23">
        <v>47.25</v>
      </c>
      <c r="C342" s="23">
        <v>49.02</v>
      </c>
      <c r="D342" s="23">
        <v>46.003300000000003</v>
      </c>
      <c r="E342" s="23">
        <v>48.29</v>
      </c>
      <c r="F342" s="25">
        <v>1196566</v>
      </c>
      <c r="G342" s="13"/>
      <c r="H342" s="26"/>
      <c r="I342" s="23"/>
    </row>
    <row r="343" spans="1:9" x14ac:dyDescent="0.3">
      <c r="A343" s="24">
        <v>42880</v>
      </c>
      <c r="B343" s="23">
        <v>49.09</v>
      </c>
      <c r="C343" s="23">
        <v>49.11</v>
      </c>
      <c r="D343" s="23">
        <v>47.2</v>
      </c>
      <c r="E343" s="23">
        <v>47.54</v>
      </c>
      <c r="F343" s="25">
        <v>937433</v>
      </c>
      <c r="G343" s="13"/>
      <c r="H343" s="26"/>
      <c r="I343" s="23"/>
    </row>
    <row r="344" spans="1:9" x14ac:dyDescent="0.3">
      <c r="A344" s="24">
        <v>42881</v>
      </c>
      <c r="B344" s="23">
        <v>47.12</v>
      </c>
      <c r="C344" s="23">
        <v>47.64</v>
      </c>
      <c r="D344" s="23">
        <v>45.1</v>
      </c>
      <c r="E344" s="23">
        <v>45.49</v>
      </c>
      <c r="F344" s="25">
        <v>1620137</v>
      </c>
      <c r="G344" s="13"/>
      <c r="H344" s="26"/>
      <c r="I344" s="23"/>
    </row>
    <row r="345" spans="1:9" x14ac:dyDescent="0.3">
      <c r="A345" s="24">
        <v>42885</v>
      </c>
      <c r="B345" s="23">
        <v>45.27</v>
      </c>
      <c r="C345" s="23">
        <v>45.6</v>
      </c>
      <c r="D345" s="23">
        <v>42.52</v>
      </c>
      <c r="E345" s="23">
        <v>42.92</v>
      </c>
      <c r="F345" s="25">
        <v>2806675</v>
      </c>
      <c r="G345" s="13"/>
      <c r="H345" s="26"/>
      <c r="I345" s="23"/>
    </row>
    <row r="346" spans="1:9" x14ac:dyDescent="0.3">
      <c r="A346" s="24">
        <v>42886</v>
      </c>
      <c r="B346" s="23">
        <v>43.6</v>
      </c>
      <c r="C346" s="23">
        <v>43.91</v>
      </c>
      <c r="D346" s="23">
        <v>41.4</v>
      </c>
      <c r="E346" s="23">
        <v>43.46</v>
      </c>
      <c r="F346" s="25">
        <v>1724178</v>
      </c>
      <c r="G346" s="13"/>
      <c r="H346" s="26"/>
      <c r="I346" s="23"/>
    </row>
    <row r="347" spans="1:9" x14ac:dyDescent="0.3">
      <c r="A347" s="24">
        <v>42887</v>
      </c>
      <c r="B347" s="23">
        <v>43.76</v>
      </c>
      <c r="C347" s="23">
        <v>47.44</v>
      </c>
      <c r="D347" s="23">
        <v>43.72</v>
      </c>
      <c r="E347" s="2">
        <v>46.93</v>
      </c>
      <c r="F347" s="25">
        <v>2371617</v>
      </c>
      <c r="G347" s="13"/>
      <c r="H347" s="26"/>
      <c r="I347" s="23"/>
    </row>
    <row r="348" spans="1:9" x14ac:dyDescent="0.3">
      <c r="A348" s="24">
        <v>42888</v>
      </c>
      <c r="B348" s="23">
        <v>47.48</v>
      </c>
      <c r="C348" s="23">
        <v>50.4</v>
      </c>
      <c r="D348" s="23">
        <v>47.02</v>
      </c>
      <c r="E348" s="23">
        <v>50.09</v>
      </c>
      <c r="F348" s="25">
        <v>2294640</v>
      </c>
      <c r="G348" s="13"/>
      <c r="H348" s="26"/>
      <c r="I348" s="23"/>
    </row>
    <row r="349" spans="1:9" x14ac:dyDescent="0.3">
      <c r="A349" s="24">
        <v>42891</v>
      </c>
      <c r="B349" s="23">
        <v>51</v>
      </c>
      <c r="C349" s="23">
        <v>51.399900000000002</v>
      </c>
      <c r="D349" s="23">
        <v>47.853400000000001</v>
      </c>
      <c r="E349" s="23">
        <v>49.13</v>
      </c>
      <c r="F349" s="25">
        <v>1541666</v>
      </c>
      <c r="G349" s="13"/>
      <c r="H349" s="26" t="s">
        <v>20</v>
      </c>
      <c r="I349" s="23">
        <f>AVERAGE(E347:E368)</f>
        <v>57.237272727272739</v>
      </c>
    </row>
    <row r="350" spans="1:9" x14ac:dyDescent="0.3">
      <c r="A350" s="24">
        <v>42892</v>
      </c>
      <c r="B350" s="23">
        <v>48.99</v>
      </c>
      <c r="C350" s="23">
        <v>50.72</v>
      </c>
      <c r="D350" s="23">
        <v>48.238399999999999</v>
      </c>
      <c r="E350" s="23">
        <v>49.29</v>
      </c>
      <c r="F350" s="25">
        <v>928181</v>
      </c>
      <c r="G350" s="13"/>
      <c r="H350" s="26"/>
      <c r="I350" s="23"/>
    </row>
    <row r="351" spans="1:9" x14ac:dyDescent="0.3">
      <c r="A351" s="24">
        <v>42893</v>
      </c>
      <c r="B351" s="23">
        <v>49.46</v>
      </c>
      <c r="C351" s="23">
        <v>50.35</v>
      </c>
      <c r="D351" s="23">
        <v>48.41</v>
      </c>
      <c r="E351" s="23">
        <v>49.6</v>
      </c>
      <c r="F351" s="25">
        <v>1094231</v>
      </c>
      <c r="G351" s="13"/>
      <c r="H351" s="26"/>
      <c r="I351" s="23"/>
    </row>
    <row r="352" spans="1:9" x14ac:dyDescent="0.3">
      <c r="A352" s="24">
        <v>42894</v>
      </c>
      <c r="B352" s="23">
        <v>49.8</v>
      </c>
      <c r="C352" s="23">
        <v>51.35</v>
      </c>
      <c r="D352" s="23">
        <v>49.19</v>
      </c>
      <c r="E352" s="23">
        <v>51.07</v>
      </c>
      <c r="F352" s="25">
        <v>946731</v>
      </c>
      <c r="G352" s="13"/>
      <c r="H352" s="26"/>
      <c r="I352" s="23"/>
    </row>
    <row r="353" spans="1:9" x14ac:dyDescent="0.3">
      <c r="A353" s="24">
        <v>42895</v>
      </c>
      <c r="B353" s="23">
        <v>51.35</v>
      </c>
      <c r="C353" s="23">
        <v>53.5</v>
      </c>
      <c r="D353" s="23">
        <v>49.21</v>
      </c>
      <c r="E353" s="23">
        <v>50.73</v>
      </c>
      <c r="F353" s="25">
        <v>1937248</v>
      </c>
      <c r="G353" s="13"/>
      <c r="H353" s="26"/>
      <c r="I353" s="23"/>
    </row>
    <row r="354" spans="1:9" x14ac:dyDescent="0.3">
      <c r="A354" s="24">
        <v>42898</v>
      </c>
      <c r="B354" s="23">
        <v>50.45</v>
      </c>
      <c r="C354" s="23">
        <v>50.979900000000001</v>
      </c>
      <c r="D354" s="23">
        <v>47.47</v>
      </c>
      <c r="E354" s="23">
        <v>50.29</v>
      </c>
      <c r="F354" s="25">
        <v>1163147</v>
      </c>
      <c r="G354" s="13"/>
      <c r="H354" s="26"/>
      <c r="I354" s="23"/>
    </row>
    <row r="355" spans="1:9" x14ac:dyDescent="0.3">
      <c r="A355" s="24">
        <v>42899</v>
      </c>
      <c r="B355" s="23">
        <v>51.13</v>
      </c>
      <c r="C355" s="23">
        <v>52.05</v>
      </c>
      <c r="D355" s="23">
        <v>50.01</v>
      </c>
      <c r="E355" s="23">
        <v>52.05</v>
      </c>
      <c r="F355" s="25">
        <v>880265</v>
      </c>
      <c r="G355" s="13"/>
      <c r="H355" s="26"/>
      <c r="I355" s="23"/>
    </row>
    <row r="356" spans="1:9" x14ac:dyDescent="0.3">
      <c r="A356" s="24">
        <v>42900</v>
      </c>
      <c r="B356" s="23">
        <v>52.04</v>
      </c>
      <c r="C356" s="23">
        <v>54.21</v>
      </c>
      <c r="D356" s="23">
        <v>51.598399999999998</v>
      </c>
      <c r="E356" s="23">
        <v>53.01</v>
      </c>
      <c r="F356" s="25">
        <v>1451309</v>
      </c>
      <c r="G356" s="13"/>
      <c r="H356" s="26"/>
      <c r="I356" s="23"/>
    </row>
    <row r="357" spans="1:9" x14ac:dyDescent="0.3">
      <c r="A357" s="24">
        <v>42901</v>
      </c>
      <c r="B357" s="23">
        <v>51.86</v>
      </c>
      <c r="C357" s="23">
        <v>52.84</v>
      </c>
      <c r="D357" s="23">
        <v>49.5</v>
      </c>
      <c r="E357" s="23">
        <v>50.96</v>
      </c>
      <c r="F357" s="25">
        <v>1416468</v>
      </c>
      <c r="G357" s="13"/>
      <c r="H357" s="26"/>
      <c r="I357" s="23"/>
    </row>
    <row r="358" spans="1:9" x14ac:dyDescent="0.3">
      <c r="A358" s="24">
        <v>42902</v>
      </c>
      <c r="B358" s="23">
        <v>50.57</v>
      </c>
      <c r="C358" s="23">
        <v>51.399900000000002</v>
      </c>
      <c r="D358" s="23">
        <v>49.33</v>
      </c>
      <c r="E358" s="23">
        <v>51.26</v>
      </c>
      <c r="F358" s="25">
        <v>729816</v>
      </c>
      <c r="G358" s="13"/>
      <c r="H358" s="26"/>
      <c r="I358" s="23"/>
    </row>
    <row r="359" spans="1:9" x14ac:dyDescent="0.3">
      <c r="A359" s="24">
        <v>42905</v>
      </c>
      <c r="B359" s="23">
        <v>52.89</v>
      </c>
      <c r="C359" s="23">
        <v>57.56</v>
      </c>
      <c r="D359" s="23">
        <v>52.58</v>
      </c>
      <c r="E359" s="23">
        <v>56.77</v>
      </c>
      <c r="F359" s="25">
        <v>1972264</v>
      </c>
      <c r="G359" s="13"/>
      <c r="H359" s="26"/>
      <c r="I359" s="23"/>
    </row>
    <row r="360" spans="1:9" x14ac:dyDescent="0.3">
      <c r="A360" s="24">
        <v>42906</v>
      </c>
      <c r="B360" s="23">
        <v>57</v>
      </c>
      <c r="C360" s="23">
        <v>62.31</v>
      </c>
      <c r="D360" s="23">
        <v>56.564999999999998</v>
      </c>
      <c r="E360" s="23">
        <v>58.7</v>
      </c>
      <c r="F360" s="25">
        <v>2294956</v>
      </c>
      <c r="G360" s="13"/>
      <c r="H360" s="26"/>
      <c r="I360" s="23"/>
    </row>
    <row r="361" spans="1:9" x14ac:dyDescent="0.3">
      <c r="A361" s="24">
        <v>42907</v>
      </c>
      <c r="B361" s="23">
        <v>61</v>
      </c>
      <c r="C361" s="23">
        <v>67</v>
      </c>
      <c r="D361" s="23">
        <v>59.83</v>
      </c>
      <c r="E361" s="23">
        <v>66.98</v>
      </c>
      <c r="F361" s="25">
        <v>2309272</v>
      </c>
      <c r="G361" s="13"/>
      <c r="H361" s="26"/>
      <c r="I361" s="23"/>
    </row>
    <row r="362" spans="1:9" x14ac:dyDescent="0.3">
      <c r="A362" s="24">
        <v>42908</v>
      </c>
      <c r="B362" s="23">
        <v>68.709999999999994</v>
      </c>
      <c r="C362" s="23">
        <v>71.39</v>
      </c>
      <c r="D362" s="23">
        <v>66.25</v>
      </c>
      <c r="E362" s="23">
        <v>68.73</v>
      </c>
      <c r="F362" s="25">
        <v>2691962</v>
      </c>
      <c r="G362" s="13"/>
      <c r="H362" s="26"/>
      <c r="I362" s="23"/>
    </row>
    <row r="363" spans="1:9" x14ac:dyDescent="0.3">
      <c r="A363" s="24">
        <v>42909</v>
      </c>
      <c r="B363" s="23">
        <v>67.599999999999994</v>
      </c>
      <c r="C363" s="23">
        <v>72</v>
      </c>
      <c r="D363" s="23">
        <v>65.91</v>
      </c>
      <c r="E363" s="23">
        <v>71.900000000000006</v>
      </c>
      <c r="F363" s="25">
        <v>2181758</v>
      </c>
      <c r="G363" s="13"/>
      <c r="H363" s="26"/>
      <c r="I363" s="23"/>
    </row>
    <row r="364" spans="1:9" x14ac:dyDescent="0.3">
      <c r="A364" s="24">
        <v>42912</v>
      </c>
      <c r="B364" s="23">
        <v>73</v>
      </c>
      <c r="C364" s="23">
        <v>73.064999999999998</v>
      </c>
      <c r="D364" s="23">
        <v>68.64</v>
      </c>
      <c r="E364" s="23">
        <v>71</v>
      </c>
      <c r="F364" s="25">
        <v>2055901</v>
      </c>
      <c r="G364" s="13"/>
      <c r="H364" s="26"/>
      <c r="I364" s="23"/>
    </row>
    <row r="365" spans="1:9" x14ac:dyDescent="0.3">
      <c r="A365" s="24">
        <v>42913</v>
      </c>
      <c r="B365" s="23">
        <v>70.34</v>
      </c>
      <c r="C365" s="23">
        <v>71.39</v>
      </c>
      <c r="D365" s="23">
        <v>63.34</v>
      </c>
      <c r="E365" s="23">
        <v>63.56</v>
      </c>
      <c r="F365" s="25">
        <v>1999040</v>
      </c>
      <c r="G365" s="13"/>
      <c r="H365" s="26"/>
      <c r="I365" s="23"/>
    </row>
    <row r="366" spans="1:9" x14ac:dyDescent="0.3">
      <c r="A366" s="24">
        <v>42914</v>
      </c>
      <c r="B366" s="23">
        <v>65.08</v>
      </c>
      <c r="C366" s="23">
        <v>69.088999999999999</v>
      </c>
      <c r="D366" s="23">
        <v>62.8</v>
      </c>
      <c r="E366" s="23">
        <v>68.42</v>
      </c>
      <c r="F366" s="25">
        <v>2066412</v>
      </c>
      <c r="G366" s="13"/>
      <c r="H366" s="26"/>
      <c r="I366" s="23"/>
    </row>
    <row r="367" spans="1:9" x14ac:dyDescent="0.3">
      <c r="A367" s="24">
        <v>42915</v>
      </c>
      <c r="B367" s="23">
        <v>68.17</v>
      </c>
      <c r="C367" s="23">
        <v>68.739999999999995</v>
      </c>
      <c r="D367" s="23">
        <v>63.3</v>
      </c>
      <c r="E367" s="23">
        <v>65.7</v>
      </c>
      <c r="F367" s="25">
        <v>1984039</v>
      </c>
      <c r="G367" s="13"/>
      <c r="H367" s="26"/>
      <c r="I367" s="23"/>
    </row>
    <row r="368" spans="1:9" x14ac:dyDescent="0.3">
      <c r="A368" s="24">
        <v>42916</v>
      </c>
      <c r="B368" s="23">
        <v>65.489999999999995</v>
      </c>
      <c r="C368" s="23">
        <v>65.489999999999995</v>
      </c>
      <c r="D368" s="23">
        <v>62.3</v>
      </c>
      <c r="E368" s="23">
        <v>63.05</v>
      </c>
      <c r="F368" s="25">
        <v>1490352</v>
      </c>
      <c r="G368" s="13"/>
      <c r="H368" s="26"/>
      <c r="I368" s="23"/>
    </row>
    <row r="369" spans="1:9" x14ac:dyDescent="0.3">
      <c r="A369" s="24">
        <v>42919</v>
      </c>
      <c r="B369" s="23">
        <v>63.47</v>
      </c>
      <c r="C369" s="23">
        <v>65.790000000000006</v>
      </c>
      <c r="D369" s="23">
        <v>63.02</v>
      </c>
      <c r="E369" s="2">
        <v>64.72</v>
      </c>
      <c r="F369" s="25">
        <v>946159</v>
      </c>
      <c r="G369" s="13"/>
      <c r="H369" s="26"/>
      <c r="I369" s="23"/>
    </row>
    <row r="370" spans="1:9" x14ac:dyDescent="0.3">
      <c r="A370" s="24">
        <v>42921</v>
      </c>
      <c r="B370" s="23">
        <v>64.739999999999995</v>
      </c>
      <c r="C370" s="23">
        <v>69.05</v>
      </c>
      <c r="D370" s="23">
        <v>64.599999999999994</v>
      </c>
      <c r="E370" s="23">
        <v>68.67</v>
      </c>
      <c r="F370" s="25">
        <v>1734925</v>
      </c>
      <c r="G370" s="13"/>
      <c r="H370" s="26"/>
      <c r="I370" s="23"/>
    </row>
    <row r="371" spans="1:9" x14ac:dyDescent="0.3">
      <c r="A371" s="24">
        <v>42922</v>
      </c>
      <c r="B371" s="23">
        <v>67.3</v>
      </c>
      <c r="C371" s="23">
        <v>68.12</v>
      </c>
      <c r="D371" s="23">
        <v>63.78</v>
      </c>
      <c r="E371" s="23">
        <v>64.78</v>
      </c>
      <c r="F371" s="25">
        <v>1730104</v>
      </c>
      <c r="G371" s="13"/>
      <c r="H371" s="26"/>
      <c r="I371" s="23"/>
    </row>
    <row r="372" spans="1:9" x14ac:dyDescent="0.3">
      <c r="A372" s="24">
        <v>42923</v>
      </c>
      <c r="B372" s="23">
        <v>66.099999999999994</v>
      </c>
      <c r="C372" s="23">
        <v>66.48</v>
      </c>
      <c r="D372" s="23">
        <v>64.5</v>
      </c>
      <c r="E372" s="23">
        <v>65.33</v>
      </c>
      <c r="F372" s="25">
        <v>1369002</v>
      </c>
      <c r="G372" s="13"/>
      <c r="H372" s="26" t="s">
        <v>25</v>
      </c>
      <c r="I372" s="23">
        <f>AVERAGE(E369:E388)</f>
        <v>67.458499999999987</v>
      </c>
    </row>
    <row r="373" spans="1:9" x14ac:dyDescent="0.3">
      <c r="A373" s="24">
        <v>42926</v>
      </c>
      <c r="B373" s="23">
        <v>65.72</v>
      </c>
      <c r="C373" s="23">
        <v>65.989999999999995</v>
      </c>
      <c r="D373" s="23">
        <v>62.05</v>
      </c>
      <c r="E373" s="23">
        <v>62.63</v>
      </c>
      <c r="F373" s="25">
        <v>1437332</v>
      </c>
      <c r="G373" s="13"/>
      <c r="H373" s="26"/>
      <c r="I373" s="23"/>
    </row>
    <row r="374" spans="1:9" x14ac:dyDescent="0.3">
      <c r="A374" s="24">
        <v>42927</v>
      </c>
      <c r="B374" s="23">
        <v>63.22</v>
      </c>
      <c r="C374" s="23">
        <v>65.180000000000007</v>
      </c>
      <c r="D374" s="23">
        <v>62.82</v>
      </c>
      <c r="E374" s="23">
        <v>64.400000000000006</v>
      </c>
      <c r="F374" s="25">
        <v>1382639</v>
      </c>
      <c r="G374" s="13"/>
      <c r="H374" s="26"/>
      <c r="I374" s="23"/>
    </row>
    <row r="375" spans="1:9" x14ac:dyDescent="0.3">
      <c r="A375" s="24">
        <v>42928</v>
      </c>
      <c r="B375" s="23">
        <v>65.5</v>
      </c>
      <c r="C375" s="23">
        <v>66.599999999999994</v>
      </c>
      <c r="D375" s="23">
        <v>64.5</v>
      </c>
      <c r="E375" s="23">
        <v>66.260000000000005</v>
      </c>
      <c r="F375" s="25">
        <v>1408150</v>
      </c>
      <c r="G375" s="13"/>
      <c r="H375" s="26"/>
      <c r="I375" s="23"/>
    </row>
    <row r="376" spans="1:9" x14ac:dyDescent="0.3">
      <c r="A376" s="24">
        <v>42929</v>
      </c>
      <c r="B376" s="23">
        <v>66.25</v>
      </c>
      <c r="C376" s="23">
        <v>69.180000000000007</v>
      </c>
      <c r="D376" s="23">
        <v>62.61</v>
      </c>
      <c r="E376" s="23">
        <v>67.62</v>
      </c>
      <c r="F376" s="25">
        <v>3012893</v>
      </c>
      <c r="G376" s="13"/>
      <c r="H376" s="26"/>
      <c r="I376" s="23"/>
    </row>
    <row r="377" spans="1:9" x14ac:dyDescent="0.3">
      <c r="A377" s="24">
        <v>42930</v>
      </c>
      <c r="B377" s="23">
        <v>67.31</v>
      </c>
      <c r="C377" s="23">
        <v>69.319999999999993</v>
      </c>
      <c r="D377" s="23">
        <v>66.8</v>
      </c>
      <c r="E377" s="23">
        <v>67.3</v>
      </c>
      <c r="F377" s="25">
        <v>1281351</v>
      </c>
      <c r="G377" s="13"/>
      <c r="H377" s="26"/>
      <c r="I377" s="23"/>
    </row>
    <row r="378" spans="1:9" x14ac:dyDescent="0.3">
      <c r="A378" s="24">
        <v>42933</v>
      </c>
      <c r="B378" s="23">
        <v>68</v>
      </c>
      <c r="C378" s="23">
        <v>69.173000000000002</v>
      </c>
      <c r="D378" s="23">
        <v>65.400000000000006</v>
      </c>
      <c r="E378" s="23">
        <v>65.489999999999995</v>
      </c>
      <c r="F378" s="25">
        <v>1330147</v>
      </c>
      <c r="G378" s="13"/>
      <c r="H378" s="26"/>
      <c r="I378" s="23"/>
    </row>
    <row r="379" spans="1:9" x14ac:dyDescent="0.3">
      <c r="A379" s="24">
        <v>42934</v>
      </c>
      <c r="B379" s="23">
        <v>64.8</v>
      </c>
      <c r="C379" s="23">
        <v>66.05</v>
      </c>
      <c r="D379" s="23">
        <v>63.95</v>
      </c>
      <c r="E379" s="23">
        <v>65.36</v>
      </c>
      <c r="F379" s="25">
        <v>926073</v>
      </c>
      <c r="G379" s="13"/>
      <c r="H379" s="26"/>
      <c r="I379" s="23"/>
    </row>
    <row r="380" spans="1:9" x14ac:dyDescent="0.3">
      <c r="A380" s="24">
        <v>42935</v>
      </c>
      <c r="B380" s="23">
        <v>67.78</v>
      </c>
      <c r="C380" s="23">
        <v>69.64</v>
      </c>
      <c r="D380" s="23">
        <v>66.41</v>
      </c>
      <c r="E380" s="23">
        <v>67.41</v>
      </c>
      <c r="F380" s="25">
        <v>2002096</v>
      </c>
      <c r="G380" s="13"/>
      <c r="H380" s="26"/>
      <c r="I380" s="23"/>
    </row>
    <row r="381" spans="1:9" x14ac:dyDescent="0.3">
      <c r="A381" s="24">
        <v>42936</v>
      </c>
      <c r="B381" s="23">
        <v>68.099999999999994</v>
      </c>
      <c r="C381" s="23">
        <v>71.959999999999994</v>
      </c>
      <c r="D381" s="23">
        <v>67.91</v>
      </c>
      <c r="E381" s="23">
        <v>70.17</v>
      </c>
      <c r="F381" s="25">
        <v>2231354</v>
      </c>
      <c r="G381" s="13"/>
      <c r="H381" s="26"/>
      <c r="I381" s="23"/>
    </row>
    <row r="382" spans="1:9" x14ac:dyDescent="0.3">
      <c r="A382" s="24">
        <v>42937</v>
      </c>
      <c r="B382" s="23">
        <v>69.510000000000005</v>
      </c>
      <c r="C382" s="23">
        <v>72.58</v>
      </c>
      <c r="D382" s="23">
        <v>69.510000000000005</v>
      </c>
      <c r="E382" s="23">
        <v>71.72</v>
      </c>
      <c r="F382" s="25">
        <v>1091362</v>
      </c>
      <c r="G382" s="13"/>
      <c r="H382" s="26"/>
      <c r="I382" s="23"/>
    </row>
    <row r="383" spans="1:9" x14ac:dyDescent="0.3">
      <c r="A383" s="24">
        <v>42940</v>
      </c>
      <c r="B383" s="23">
        <v>71.72</v>
      </c>
      <c r="C383" s="23">
        <v>74.45</v>
      </c>
      <c r="D383" s="23">
        <v>70.39</v>
      </c>
      <c r="E383" s="23">
        <v>74.45</v>
      </c>
      <c r="F383" s="25">
        <v>1687626</v>
      </c>
      <c r="G383" s="13"/>
      <c r="H383" s="26"/>
      <c r="I383" s="23"/>
    </row>
    <row r="384" spans="1:9" x14ac:dyDescent="0.3">
      <c r="A384" s="24">
        <v>42941</v>
      </c>
      <c r="B384" s="23">
        <v>75.95</v>
      </c>
      <c r="C384" s="23">
        <v>76</v>
      </c>
      <c r="D384" s="23">
        <v>70.05</v>
      </c>
      <c r="E384" s="23">
        <v>71.239999999999995</v>
      </c>
      <c r="F384" s="25">
        <v>2845568</v>
      </c>
      <c r="G384" s="13"/>
      <c r="H384" s="26"/>
      <c r="I384" s="23"/>
    </row>
    <row r="385" spans="1:9" x14ac:dyDescent="0.3">
      <c r="A385" s="24">
        <v>42942</v>
      </c>
      <c r="B385" s="23">
        <v>71.62</v>
      </c>
      <c r="C385" s="23">
        <v>73.179900000000004</v>
      </c>
      <c r="D385" s="23">
        <v>71.099999999999994</v>
      </c>
      <c r="E385" s="23">
        <v>71.88</v>
      </c>
      <c r="F385" s="25">
        <v>894151</v>
      </c>
      <c r="G385" s="13"/>
      <c r="H385" s="26"/>
      <c r="I385" s="23"/>
    </row>
    <row r="386" spans="1:9" x14ac:dyDescent="0.3">
      <c r="A386" s="24">
        <v>42943</v>
      </c>
      <c r="B386" s="23">
        <v>72.92</v>
      </c>
      <c r="C386" s="23">
        <v>73.349999999999994</v>
      </c>
      <c r="D386" s="23">
        <v>64.5</v>
      </c>
      <c r="E386" s="23">
        <v>66.239999999999995</v>
      </c>
      <c r="F386" s="25">
        <v>2460498</v>
      </c>
      <c r="G386" s="13"/>
      <c r="H386" s="26"/>
      <c r="I386" s="23"/>
    </row>
    <row r="387" spans="1:9" x14ac:dyDescent="0.3">
      <c r="A387" s="24">
        <v>42944</v>
      </c>
      <c r="B387" s="23">
        <v>65</v>
      </c>
      <c r="C387" s="23">
        <v>69.147099999999995</v>
      </c>
      <c r="D387" s="23">
        <v>64.77</v>
      </c>
      <c r="E387" s="23">
        <v>68.790000000000006</v>
      </c>
      <c r="F387" s="25">
        <v>999925</v>
      </c>
      <c r="G387" s="13"/>
      <c r="H387" s="26"/>
      <c r="I387" s="23"/>
    </row>
    <row r="388" spans="1:9" x14ac:dyDescent="0.3">
      <c r="A388" s="24">
        <v>42947</v>
      </c>
      <c r="B388" s="23">
        <v>68.38</v>
      </c>
      <c r="C388" s="23">
        <v>68.88</v>
      </c>
      <c r="D388" s="23">
        <v>64.489999999999995</v>
      </c>
      <c r="E388" s="23">
        <v>64.709999999999994</v>
      </c>
      <c r="F388" s="25">
        <v>1084057</v>
      </c>
      <c r="G388" s="13"/>
      <c r="H388" s="26"/>
      <c r="I388" s="23"/>
    </row>
    <row r="389" spans="1:9" x14ac:dyDescent="0.3">
      <c r="A389" s="24">
        <v>42948</v>
      </c>
      <c r="B389" s="23">
        <v>65.45</v>
      </c>
      <c r="C389" s="23">
        <v>65.887699999999995</v>
      </c>
      <c r="D389" s="23">
        <v>60.3</v>
      </c>
      <c r="E389" s="2">
        <v>61.95</v>
      </c>
      <c r="F389" s="25">
        <v>2120398</v>
      </c>
      <c r="G389" s="13"/>
      <c r="H389" s="26"/>
      <c r="I389" s="23"/>
    </row>
    <row r="390" spans="1:9" x14ac:dyDescent="0.3">
      <c r="A390" s="24">
        <v>42949</v>
      </c>
      <c r="B390" s="23">
        <v>62.35</v>
      </c>
      <c r="C390" s="23">
        <v>63.43</v>
      </c>
      <c r="D390" s="23">
        <v>58.65</v>
      </c>
      <c r="E390" s="23">
        <v>62.11</v>
      </c>
      <c r="F390" s="25">
        <v>1496197</v>
      </c>
      <c r="G390" s="13"/>
      <c r="H390" s="26"/>
      <c r="I390" s="23"/>
    </row>
    <row r="391" spans="1:9" x14ac:dyDescent="0.3">
      <c r="A391" s="24">
        <v>42950</v>
      </c>
      <c r="B391" s="23">
        <v>62.09</v>
      </c>
      <c r="C391" s="23">
        <v>62.7</v>
      </c>
      <c r="D391" s="23">
        <v>60.1</v>
      </c>
      <c r="E391" s="23">
        <v>61.31</v>
      </c>
      <c r="F391" s="25">
        <v>739176</v>
      </c>
      <c r="G391" s="13"/>
      <c r="H391" s="26"/>
      <c r="I391" s="23"/>
    </row>
    <row r="392" spans="1:9" x14ac:dyDescent="0.3">
      <c r="A392" s="24">
        <v>42951</v>
      </c>
      <c r="B392" s="23">
        <v>61.84</v>
      </c>
      <c r="C392" s="23">
        <v>64.7</v>
      </c>
      <c r="D392" s="23">
        <v>61.36</v>
      </c>
      <c r="E392" s="23">
        <v>64.7</v>
      </c>
      <c r="F392" s="25">
        <v>918261</v>
      </c>
      <c r="G392" s="13"/>
      <c r="H392" s="26" t="s">
        <v>26</v>
      </c>
      <c r="I392" s="23">
        <f>AVERAGE(E389:E411)</f>
        <v>62.724782608695655</v>
      </c>
    </row>
    <row r="393" spans="1:9" x14ac:dyDescent="0.3">
      <c r="A393" s="24">
        <v>42954</v>
      </c>
      <c r="B393" s="23">
        <v>64.650000000000006</v>
      </c>
      <c r="C393" s="23">
        <v>65.59</v>
      </c>
      <c r="D393" s="23">
        <v>63.4</v>
      </c>
      <c r="E393" s="23">
        <v>65.069999999999993</v>
      </c>
      <c r="F393" s="25">
        <v>682603</v>
      </c>
      <c r="G393" s="13"/>
      <c r="H393" s="26"/>
      <c r="I393" s="23"/>
    </row>
    <row r="394" spans="1:9" x14ac:dyDescent="0.3">
      <c r="A394" s="24">
        <v>42955</v>
      </c>
      <c r="B394" s="23">
        <v>65.53</v>
      </c>
      <c r="C394" s="23">
        <v>66.7</v>
      </c>
      <c r="D394" s="23">
        <v>62.47</v>
      </c>
      <c r="E394" s="23">
        <v>63.29</v>
      </c>
      <c r="F394" s="25">
        <v>1041452</v>
      </c>
      <c r="G394" s="13"/>
      <c r="H394" s="26"/>
      <c r="I394" s="23"/>
    </row>
    <row r="395" spans="1:9" x14ac:dyDescent="0.3">
      <c r="A395" s="24">
        <v>42956</v>
      </c>
      <c r="B395" s="23">
        <v>61.76</v>
      </c>
      <c r="C395" s="23">
        <v>64.569999999999993</v>
      </c>
      <c r="D395" s="23">
        <v>61.51</v>
      </c>
      <c r="E395" s="23">
        <v>62.37</v>
      </c>
      <c r="F395" s="25">
        <v>959355</v>
      </c>
      <c r="G395" s="13"/>
      <c r="H395" s="26"/>
      <c r="I395" s="23"/>
    </row>
    <row r="396" spans="1:9" x14ac:dyDescent="0.3">
      <c r="A396" s="24">
        <v>42957</v>
      </c>
      <c r="B396" s="23">
        <v>61</v>
      </c>
      <c r="C396" s="23">
        <v>61.096800000000002</v>
      </c>
      <c r="D396" s="23">
        <v>55.1</v>
      </c>
      <c r="E396" s="23">
        <v>55.52</v>
      </c>
      <c r="F396" s="25">
        <v>2821193</v>
      </c>
      <c r="G396" s="13"/>
      <c r="H396" s="26"/>
      <c r="I396" s="23"/>
    </row>
    <row r="397" spans="1:9" x14ac:dyDescent="0.3">
      <c r="A397" s="24">
        <v>42958</v>
      </c>
      <c r="B397" s="23">
        <v>56</v>
      </c>
      <c r="C397" s="23">
        <v>58.46</v>
      </c>
      <c r="D397" s="23">
        <v>55.289499999999997</v>
      </c>
      <c r="E397" s="23">
        <v>58.41</v>
      </c>
      <c r="F397" s="25">
        <v>1403502</v>
      </c>
      <c r="G397" s="13"/>
      <c r="H397" s="26"/>
      <c r="I397" s="23"/>
    </row>
    <row r="398" spans="1:9" x14ac:dyDescent="0.3">
      <c r="A398" s="24">
        <v>42961</v>
      </c>
      <c r="B398" s="23">
        <v>59.68</v>
      </c>
      <c r="C398" s="23">
        <v>60.88</v>
      </c>
      <c r="D398" s="23">
        <v>59.02</v>
      </c>
      <c r="E398" s="23">
        <v>59.92</v>
      </c>
      <c r="F398" s="25">
        <v>959860</v>
      </c>
      <c r="G398" s="13"/>
      <c r="H398" s="26"/>
      <c r="I398" s="23"/>
    </row>
    <row r="399" spans="1:9" x14ac:dyDescent="0.3">
      <c r="A399" s="24">
        <v>42962</v>
      </c>
      <c r="B399" s="23">
        <v>60.5</v>
      </c>
      <c r="C399" s="23">
        <v>61.08</v>
      </c>
      <c r="D399" s="23">
        <v>59.1</v>
      </c>
      <c r="E399" s="23">
        <v>59.83</v>
      </c>
      <c r="F399" s="25">
        <v>766009</v>
      </c>
      <c r="G399" s="13"/>
      <c r="H399" s="26"/>
      <c r="I399" s="23"/>
    </row>
    <row r="400" spans="1:9" x14ac:dyDescent="0.3">
      <c r="A400" s="24">
        <v>42963</v>
      </c>
      <c r="B400" s="23">
        <v>60.23</v>
      </c>
      <c r="C400" s="23">
        <v>61.81</v>
      </c>
      <c r="D400" s="23">
        <v>59.6</v>
      </c>
      <c r="E400" s="23">
        <v>60.07</v>
      </c>
      <c r="F400" s="25">
        <v>812897</v>
      </c>
      <c r="G400" s="13"/>
      <c r="H400" s="26"/>
      <c r="I400" s="23"/>
    </row>
    <row r="401" spans="1:9" x14ac:dyDescent="0.3">
      <c r="A401" s="24">
        <v>42964</v>
      </c>
      <c r="B401" s="23">
        <v>58.88</v>
      </c>
      <c r="C401" s="23">
        <v>61.09</v>
      </c>
      <c r="D401" s="23">
        <v>56.41</v>
      </c>
      <c r="E401" s="23">
        <v>56.58</v>
      </c>
      <c r="F401" s="25">
        <v>1310388</v>
      </c>
      <c r="G401" s="13"/>
      <c r="H401" s="26"/>
      <c r="I401" s="23"/>
    </row>
    <row r="402" spans="1:9" x14ac:dyDescent="0.3">
      <c r="A402" s="24">
        <v>42965</v>
      </c>
      <c r="B402" s="23">
        <v>56.38</v>
      </c>
      <c r="C402" s="23">
        <v>57.85</v>
      </c>
      <c r="D402" s="23">
        <v>55.17</v>
      </c>
      <c r="E402" s="23">
        <v>56.5</v>
      </c>
      <c r="F402" s="25">
        <v>720237</v>
      </c>
      <c r="G402" s="13"/>
      <c r="H402" s="26"/>
      <c r="I402" s="23"/>
    </row>
    <row r="403" spans="1:9" x14ac:dyDescent="0.3">
      <c r="A403" s="24">
        <v>42968</v>
      </c>
      <c r="B403" s="23">
        <v>56.25</v>
      </c>
      <c r="C403" s="23">
        <v>57.6</v>
      </c>
      <c r="D403" s="23">
        <v>55.188000000000002</v>
      </c>
      <c r="E403" s="23">
        <v>57.2</v>
      </c>
      <c r="F403" s="25">
        <v>555185</v>
      </c>
      <c r="G403" s="13"/>
      <c r="H403" s="26"/>
      <c r="I403" s="23"/>
    </row>
    <row r="404" spans="1:9" x14ac:dyDescent="0.3">
      <c r="A404" s="24">
        <v>42969</v>
      </c>
      <c r="B404" s="23">
        <v>58.04</v>
      </c>
      <c r="C404" s="23">
        <v>61.65</v>
      </c>
      <c r="D404" s="23">
        <v>57.940100000000001</v>
      </c>
      <c r="E404" s="23">
        <v>61.37</v>
      </c>
      <c r="F404" s="25">
        <v>1202066</v>
      </c>
      <c r="G404" s="13"/>
      <c r="H404" s="26"/>
      <c r="I404" s="23"/>
    </row>
    <row r="405" spans="1:9" x14ac:dyDescent="0.3">
      <c r="A405" s="24">
        <v>42970</v>
      </c>
      <c r="B405" s="23">
        <v>60</v>
      </c>
      <c r="C405" s="23">
        <v>62.63</v>
      </c>
      <c r="D405" s="23">
        <v>59.19</v>
      </c>
      <c r="E405" s="23">
        <v>60.87</v>
      </c>
      <c r="F405" s="25">
        <v>710285</v>
      </c>
      <c r="G405" s="13"/>
      <c r="H405" s="26"/>
      <c r="I405" s="23"/>
    </row>
    <row r="406" spans="1:9" x14ac:dyDescent="0.3">
      <c r="A406" s="24">
        <v>42971</v>
      </c>
      <c r="B406" s="23">
        <v>61.7</v>
      </c>
      <c r="C406" s="23">
        <v>64.98</v>
      </c>
      <c r="D406" s="23">
        <v>60.5</v>
      </c>
      <c r="E406" s="23">
        <v>64.510000000000005</v>
      </c>
      <c r="F406" s="25">
        <v>1205843</v>
      </c>
      <c r="G406" s="13"/>
      <c r="H406" s="26"/>
      <c r="I406" s="23"/>
    </row>
    <row r="407" spans="1:9" x14ac:dyDescent="0.3">
      <c r="A407" s="24">
        <v>42972</v>
      </c>
      <c r="B407" s="23">
        <v>65.260000000000005</v>
      </c>
      <c r="C407" s="23">
        <v>65.53</v>
      </c>
      <c r="D407" s="23">
        <v>62.136099999999999</v>
      </c>
      <c r="E407" s="23">
        <v>62.74</v>
      </c>
      <c r="F407" s="25">
        <v>875031</v>
      </c>
      <c r="G407" s="13"/>
      <c r="H407" s="26"/>
      <c r="I407" s="23"/>
    </row>
    <row r="408" spans="1:9" x14ac:dyDescent="0.3">
      <c r="A408" s="24">
        <v>42975</v>
      </c>
      <c r="B408" s="23">
        <v>65.5</v>
      </c>
      <c r="C408" s="23">
        <v>68.66</v>
      </c>
      <c r="D408" s="23">
        <v>65.5</v>
      </c>
      <c r="E408" s="23">
        <v>68.62</v>
      </c>
      <c r="F408" s="25">
        <v>1937614</v>
      </c>
      <c r="G408" s="13"/>
      <c r="H408" s="26"/>
      <c r="I408" s="23"/>
    </row>
    <row r="409" spans="1:9" x14ac:dyDescent="0.3">
      <c r="A409" s="24">
        <v>42976</v>
      </c>
      <c r="B409" s="23">
        <v>66.22</v>
      </c>
      <c r="C409" s="23">
        <v>70.459999999999994</v>
      </c>
      <c r="D409" s="23">
        <v>65.5</v>
      </c>
      <c r="E409" s="23">
        <v>69.569999999999993</v>
      </c>
      <c r="F409" s="25">
        <v>1094080</v>
      </c>
      <c r="G409" s="13"/>
      <c r="H409" s="26"/>
      <c r="I409" s="23"/>
    </row>
    <row r="410" spans="1:9" x14ac:dyDescent="0.3">
      <c r="A410" s="24">
        <v>42977</v>
      </c>
      <c r="B410" s="23">
        <v>69.489999999999995</v>
      </c>
      <c r="C410" s="23">
        <v>73.319999999999993</v>
      </c>
      <c r="D410" s="23">
        <v>69.040000000000006</v>
      </c>
      <c r="E410" s="23">
        <v>72</v>
      </c>
      <c r="F410" s="25">
        <v>1409841</v>
      </c>
      <c r="G410" s="13"/>
      <c r="H410" s="26"/>
      <c r="I410" s="23"/>
    </row>
    <row r="411" spans="1:9" x14ac:dyDescent="0.3">
      <c r="A411" s="24">
        <v>42978</v>
      </c>
      <c r="B411" s="23">
        <v>72.709999999999994</v>
      </c>
      <c r="C411" s="23">
        <v>78.88</v>
      </c>
      <c r="D411" s="23">
        <v>72.665599999999998</v>
      </c>
      <c r="E411" s="23">
        <v>78.16</v>
      </c>
      <c r="F411" s="25">
        <v>2234759</v>
      </c>
      <c r="G411" s="13"/>
      <c r="H411" s="26"/>
      <c r="I411" s="23"/>
    </row>
    <row r="412" spans="1:9" x14ac:dyDescent="0.3">
      <c r="A412" s="24">
        <v>42979</v>
      </c>
      <c r="B412" s="23">
        <v>78.510000000000005</v>
      </c>
      <c r="C412" s="23">
        <v>80.91</v>
      </c>
      <c r="D412" s="23">
        <v>76.39</v>
      </c>
      <c r="E412" s="2">
        <v>80.28</v>
      </c>
      <c r="F412" s="25">
        <v>1794043</v>
      </c>
      <c r="G412" s="13"/>
      <c r="H412" s="26"/>
      <c r="I412" s="23"/>
    </row>
    <row r="413" spans="1:9" x14ac:dyDescent="0.3">
      <c r="A413" s="24">
        <v>42983</v>
      </c>
      <c r="B413" s="23">
        <v>79.3</v>
      </c>
      <c r="C413" s="23">
        <v>80.47</v>
      </c>
      <c r="D413" s="23">
        <v>74.900000000000006</v>
      </c>
      <c r="E413" s="23">
        <v>78.09</v>
      </c>
      <c r="F413" s="25">
        <v>1463830</v>
      </c>
      <c r="G413" s="13"/>
      <c r="H413" s="26"/>
      <c r="I413" s="23"/>
    </row>
    <row r="414" spans="1:9" x14ac:dyDescent="0.3">
      <c r="A414" s="24">
        <v>42984</v>
      </c>
      <c r="B414" s="23">
        <v>79.819999999999993</v>
      </c>
      <c r="C414" s="23">
        <v>80.489999999999995</v>
      </c>
      <c r="D414" s="23">
        <v>76.340999999999994</v>
      </c>
      <c r="E414" s="23">
        <v>79.09</v>
      </c>
      <c r="F414" s="25">
        <v>1146311</v>
      </c>
      <c r="G414" s="13"/>
      <c r="H414" s="26"/>
      <c r="I414" s="23"/>
    </row>
    <row r="415" spans="1:9" x14ac:dyDescent="0.3">
      <c r="A415" s="24">
        <v>42985</v>
      </c>
      <c r="B415" s="23">
        <v>79.099999999999994</v>
      </c>
      <c r="C415" s="23">
        <v>79.900000000000006</v>
      </c>
      <c r="D415" s="23">
        <v>76.53</v>
      </c>
      <c r="E415" s="23">
        <v>79.2</v>
      </c>
      <c r="F415" s="25">
        <v>1086239</v>
      </c>
      <c r="G415" s="13"/>
      <c r="H415" s="26" t="s">
        <v>27</v>
      </c>
      <c r="I415" s="23">
        <f>AVERAGE(E412:E431)</f>
        <v>78.931999999999988</v>
      </c>
    </row>
    <row r="416" spans="1:9" x14ac:dyDescent="0.3">
      <c r="A416" s="24">
        <v>42986</v>
      </c>
      <c r="B416" s="23">
        <v>78.7</v>
      </c>
      <c r="C416" s="23">
        <v>80.25</v>
      </c>
      <c r="D416" s="23">
        <v>77.210800000000006</v>
      </c>
      <c r="E416" s="23">
        <v>77.650000000000006</v>
      </c>
      <c r="F416" s="25">
        <v>742201</v>
      </c>
      <c r="G416" s="13"/>
      <c r="H416" s="26"/>
      <c r="I416" s="23"/>
    </row>
    <row r="417" spans="1:9" x14ac:dyDescent="0.3">
      <c r="A417" s="24">
        <v>42989</v>
      </c>
      <c r="B417" s="23">
        <v>79.75</v>
      </c>
      <c r="C417" s="23">
        <v>79.790000000000006</v>
      </c>
      <c r="D417" s="23">
        <v>76.260000000000005</v>
      </c>
      <c r="E417" s="23">
        <v>77.989999999999995</v>
      </c>
      <c r="F417" s="25">
        <v>844520</v>
      </c>
      <c r="G417" s="13"/>
      <c r="H417" s="26"/>
      <c r="I417" s="23"/>
    </row>
    <row r="418" spans="1:9" x14ac:dyDescent="0.3">
      <c r="A418" s="24">
        <v>42990</v>
      </c>
      <c r="B418" s="23">
        <v>77.28</v>
      </c>
      <c r="C418" s="23">
        <v>78.06</v>
      </c>
      <c r="D418" s="23">
        <v>75.19</v>
      </c>
      <c r="E418" s="23">
        <v>76.91</v>
      </c>
      <c r="F418" s="25">
        <v>898318</v>
      </c>
      <c r="G418" s="13"/>
      <c r="H418" s="26"/>
      <c r="I418" s="23"/>
    </row>
    <row r="419" spans="1:9" x14ac:dyDescent="0.3">
      <c r="A419" s="24">
        <v>42991</v>
      </c>
      <c r="B419" s="23">
        <v>76.67</v>
      </c>
      <c r="C419" s="23">
        <v>78.2</v>
      </c>
      <c r="D419" s="23">
        <v>76.4011</v>
      </c>
      <c r="E419" s="23">
        <v>77</v>
      </c>
      <c r="F419" s="25">
        <v>454371</v>
      </c>
      <c r="G419" s="13"/>
      <c r="H419" s="26"/>
      <c r="I419" s="23"/>
    </row>
    <row r="420" spans="1:9" x14ac:dyDescent="0.3">
      <c r="A420" s="24">
        <v>42992</v>
      </c>
      <c r="B420" s="23">
        <v>76.510000000000005</v>
      </c>
      <c r="C420" s="23">
        <v>78.018199999999993</v>
      </c>
      <c r="D420" s="23">
        <v>74.75</v>
      </c>
      <c r="E420" s="23">
        <v>76.25</v>
      </c>
      <c r="F420" s="25">
        <v>718280</v>
      </c>
      <c r="G420" s="13"/>
      <c r="H420" s="26"/>
      <c r="I420" s="23"/>
    </row>
    <row r="421" spans="1:9" x14ac:dyDescent="0.3">
      <c r="A421" s="24">
        <v>42993</v>
      </c>
      <c r="B421" s="23">
        <v>76</v>
      </c>
      <c r="C421" s="23">
        <v>78.099999999999994</v>
      </c>
      <c r="D421" s="23">
        <v>75.2</v>
      </c>
      <c r="E421" s="23">
        <v>77.5</v>
      </c>
      <c r="F421" s="25">
        <v>583162</v>
      </c>
      <c r="G421" s="13"/>
      <c r="H421" s="26"/>
      <c r="I421" s="23"/>
    </row>
    <row r="422" spans="1:9" x14ac:dyDescent="0.3">
      <c r="A422" s="24">
        <v>42996</v>
      </c>
      <c r="B422" s="23">
        <v>78</v>
      </c>
      <c r="C422" s="23">
        <v>80.39</v>
      </c>
      <c r="D422" s="23">
        <v>77.430000000000007</v>
      </c>
      <c r="E422" s="23">
        <v>78.78</v>
      </c>
      <c r="F422" s="25">
        <v>1205306</v>
      </c>
      <c r="G422" s="13"/>
      <c r="H422" s="26"/>
      <c r="I422" s="23"/>
    </row>
    <row r="423" spans="1:9" x14ac:dyDescent="0.3">
      <c r="A423" s="24">
        <v>42997</v>
      </c>
      <c r="B423" s="23">
        <v>78.739999999999995</v>
      </c>
      <c r="C423" s="23">
        <v>79.06</v>
      </c>
      <c r="D423" s="23">
        <v>76.510000000000005</v>
      </c>
      <c r="E423" s="23">
        <v>77.39</v>
      </c>
      <c r="F423" s="25">
        <v>883423</v>
      </c>
      <c r="G423" s="13"/>
      <c r="H423" s="26"/>
      <c r="I423" s="23"/>
    </row>
    <row r="424" spans="1:9" x14ac:dyDescent="0.3">
      <c r="A424" s="24">
        <v>42998</v>
      </c>
      <c r="B424" s="23">
        <v>78.209999999999994</v>
      </c>
      <c r="C424" s="23">
        <v>81.8</v>
      </c>
      <c r="D424" s="23">
        <v>78</v>
      </c>
      <c r="E424" s="23">
        <v>81.41</v>
      </c>
      <c r="F424" s="25">
        <v>1415006</v>
      </c>
      <c r="G424" s="13"/>
      <c r="H424" s="26"/>
      <c r="I424" s="23"/>
    </row>
    <row r="425" spans="1:9" x14ac:dyDescent="0.3">
      <c r="A425" s="24">
        <v>42999</v>
      </c>
      <c r="B425" s="23">
        <v>81.75</v>
      </c>
      <c r="C425" s="23">
        <v>83.071799999999996</v>
      </c>
      <c r="D425" s="23">
        <v>79.62</v>
      </c>
      <c r="E425" s="23">
        <v>79.77</v>
      </c>
      <c r="F425" s="25">
        <v>830323</v>
      </c>
      <c r="G425" s="13"/>
      <c r="H425" s="26"/>
      <c r="I425" s="23"/>
    </row>
    <row r="426" spans="1:9" x14ac:dyDescent="0.3">
      <c r="A426" s="24">
        <v>43000</v>
      </c>
      <c r="B426" s="23">
        <v>79.14</v>
      </c>
      <c r="C426" s="23">
        <v>79.14</v>
      </c>
      <c r="D426" s="23">
        <v>77.06</v>
      </c>
      <c r="E426" s="23">
        <v>77.83</v>
      </c>
      <c r="F426" s="25">
        <v>859159</v>
      </c>
      <c r="G426" s="13"/>
      <c r="H426" s="26"/>
      <c r="I426" s="23"/>
    </row>
    <row r="427" spans="1:9" x14ac:dyDescent="0.3">
      <c r="A427" s="24">
        <v>43003</v>
      </c>
      <c r="B427" s="23">
        <v>78</v>
      </c>
      <c r="C427" s="23">
        <v>80.77</v>
      </c>
      <c r="D427" s="23">
        <v>76.48</v>
      </c>
      <c r="E427" s="23">
        <v>78.81</v>
      </c>
      <c r="F427" s="25">
        <v>1261335</v>
      </c>
      <c r="G427" s="13"/>
      <c r="H427" s="26"/>
      <c r="I427" s="23"/>
    </row>
    <row r="428" spans="1:9" x14ac:dyDescent="0.3">
      <c r="A428" s="24">
        <v>43004</v>
      </c>
      <c r="B428" s="23">
        <v>79.03</v>
      </c>
      <c r="C428" s="23">
        <v>79.747200000000007</v>
      </c>
      <c r="D428" s="23">
        <v>75.349999999999994</v>
      </c>
      <c r="E428" s="23">
        <v>76.239999999999995</v>
      </c>
      <c r="F428" s="25">
        <v>1381394</v>
      </c>
      <c r="G428" s="13"/>
      <c r="H428" s="26"/>
      <c r="I428" s="23"/>
    </row>
    <row r="429" spans="1:9" x14ac:dyDescent="0.3">
      <c r="A429" s="24">
        <v>43005</v>
      </c>
      <c r="B429" s="23">
        <v>77.22</v>
      </c>
      <c r="C429" s="23">
        <v>80.33</v>
      </c>
      <c r="D429" s="23">
        <v>76.733699999999999</v>
      </c>
      <c r="E429" s="23">
        <v>79.48</v>
      </c>
      <c r="F429" s="25">
        <v>1067738</v>
      </c>
      <c r="G429" s="13"/>
      <c r="H429" s="26"/>
      <c r="I429" s="23"/>
    </row>
    <row r="430" spans="1:9" x14ac:dyDescent="0.3">
      <c r="A430" s="24">
        <v>43006</v>
      </c>
      <c r="B430" s="23">
        <v>79.400000000000006</v>
      </c>
      <c r="C430" s="23">
        <v>84.7</v>
      </c>
      <c r="D430" s="23">
        <v>78.63</v>
      </c>
      <c r="E430" s="23">
        <v>83.5</v>
      </c>
      <c r="F430" s="25">
        <v>1148144</v>
      </c>
      <c r="G430" s="13"/>
      <c r="H430" s="26"/>
      <c r="I430" s="23"/>
    </row>
    <row r="431" spans="1:9" x14ac:dyDescent="0.3">
      <c r="A431" s="24">
        <v>43007</v>
      </c>
      <c r="B431" s="23">
        <v>83.6</v>
      </c>
      <c r="C431" s="23">
        <v>85.76</v>
      </c>
      <c r="D431" s="23">
        <v>82.54</v>
      </c>
      <c r="E431" s="23">
        <v>85.47</v>
      </c>
      <c r="F431" s="25">
        <v>915401</v>
      </c>
      <c r="G431" s="13"/>
      <c r="H431" s="26"/>
      <c r="I431" s="23"/>
    </row>
    <row r="432" spans="1:9" x14ac:dyDescent="0.3">
      <c r="A432" s="24">
        <v>43010</v>
      </c>
      <c r="B432" s="23">
        <v>86.45</v>
      </c>
      <c r="C432" s="23">
        <v>89.99</v>
      </c>
      <c r="D432" s="23">
        <v>85.85</v>
      </c>
      <c r="E432" s="2">
        <v>89.8</v>
      </c>
      <c r="F432" s="25">
        <v>1416196</v>
      </c>
      <c r="G432" s="13"/>
      <c r="H432" s="26"/>
      <c r="I432" s="23"/>
    </row>
    <row r="433" spans="1:9" x14ac:dyDescent="0.3">
      <c r="A433" s="24">
        <v>43011</v>
      </c>
      <c r="B433" s="23">
        <v>90.36</v>
      </c>
      <c r="C433" s="23">
        <v>90.931700000000006</v>
      </c>
      <c r="D433" s="23">
        <v>86.656000000000006</v>
      </c>
      <c r="E433" s="23">
        <v>89.05</v>
      </c>
      <c r="F433" s="25">
        <v>1090710</v>
      </c>
      <c r="G433" s="13"/>
      <c r="H433" s="26"/>
      <c r="I433" s="23"/>
    </row>
    <row r="434" spans="1:9" x14ac:dyDescent="0.3">
      <c r="A434" s="24">
        <v>43012</v>
      </c>
      <c r="B434" s="23">
        <v>88.55</v>
      </c>
      <c r="C434" s="23">
        <v>91.06</v>
      </c>
      <c r="D434" s="23">
        <v>87.221000000000004</v>
      </c>
      <c r="E434" s="23">
        <v>90.35</v>
      </c>
      <c r="F434" s="25">
        <v>854674</v>
      </c>
      <c r="G434" s="13"/>
      <c r="H434" s="26" t="s">
        <v>28</v>
      </c>
      <c r="I434" s="23">
        <f>AVERAGE(E432:E453)</f>
        <v>83.805909090909097</v>
      </c>
    </row>
    <row r="435" spans="1:9" x14ac:dyDescent="0.3">
      <c r="A435" s="24">
        <v>43013</v>
      </c>
      <c r="B435" s="23">
        <v>91.5</v>
      </c>
      <c r="C435" s="23">
        <v>91.99</v>
      </c>
      <c r="D435" s="23">
        <v>89.25</v>
      </c>
      <c r="E435" s="23">
        <v>91.16</v>
      </c>
      <c r="F435" s="25">
        <v>1122601</v>
      </c>
      <c r="G435" s="13"/>
      <c r="H435" s="26"/>
      <c r="I435" s="23"/>
    </row>
    <row r="436" spans="1:9" x14ac:dyDescent="0.3">
      <c r="A436" s="24">
        <v>43014</v>
      </c>
      <c r="B436" s="23">
        <v>90</v>
      </c>
      <c r="C436" s="23">
        <v>92.56</v>
      </c>
      <c r="D436" s="23">
        <v>89.3</v>
      </c>
      <c r="E436" s="23">
        <v>90.43</v>
      </c>
      <c r="F436" s="25">
        <v>943055</v>
      </c>
      <c r="G436" s="13"/>
      <c r="H436" s="26"/>
      <c r="I436" s="23"/>
    </row>
    <row r="437" spans="1:9" x14ac:dyDescent="0.3">
      <c r="A437" s="24">
        <v>43017</v>
      </c>
      <c r="B437" s="23">
        <v>91.18</v>
      </c>
      <c r="C437" s="23">
        <v>91.41</v>
      </c>
      <c r="D437" s="23">
        <v>88.19</v>
      </c>
      <c r="E437" s="23">
        <v>88.65</v>
      </c>
      <c r="F437" s="25">
        <v>854557</v>
      </c>
      <c r="G437" s="13"/>
      <c r="H437" s="26"/>
      <c r="I437" s="23"/>
    </row>
    <row r="438" spans="1:9" x14ac:dyDescent="0.3">
      <c r="A438" s="24">
        <v>43018</v>
      </c>
      <c r="B438" s="23">
        <v>89.43</v>
      </c>
      <c r="C438" s="23">
        <v>89.91</v>
      </c>
      <c r="D438" s="23">
        <v>86.42</v>
      </c>
      <c r="E438" s="23">
        <v>88.5</v>
      </c>
      <c r="F438" s="25">
        <v>920422</v>
      </c>
      <c r="G438" s="13"/>
      <c r="H438" s="26"/>
      <c r="I438" s="23"/>
    </row>
    <row r="439" spans="1:9" x14ac:dyDescent="0.3">
      <c r="A439" s="24">
        <v>43019</v>
      </c>
      <c r="B439" s="23">
        <v>88.23</v>
      </c>
      <c r="C439" s="23">
        <v>89</v>
      </c>
      <c r="D439" s="23">
        <v>87.06</v>
      </c>
      <c r="E439" s="23">
        <v>87.78</v>
      </c>
      <c r="F439" s="25">
        <v>603020</v>
      </c>
      <c r="G439" s="13"/>
      <c r="H439" s="26"/>
      <c r="I439" s="23"/>
    </row>
    <row r="440" spans="1:9" x14ac:dyDescent="0.3">
      <c r="A440" s="24">
        <v>43020</v>
      </c>
      <c r="B440" s="23">
        <v>87.44</v>
      </c>
      <c r="C440" s="23">
        <v>88.104600000000005</v>
      </c>
      <c r="D440" s="23">
        <v>86.15</v>
      </c>
      <c r="E440" s="23">
        <v>87.5</v>
      </c>
      <c r="F440" s="25">
        <v>570702</v>
      </c>
      <c r="G440" s="13"/>
      <c r="H440" s="26"/>
      <c r="I440" s="23"/>
    </row>
    <row r="441" spans="1:9" x14ac:dyDescent="0.3">
      <c r="A441" s="24">
        <v>43021</v>
      </c>
      <c r="B441" s="23">
        <v>87.53</v>
      </c>
      <c r="C441" s="23">
        <v>87.7</v>
      </c>
      <c r="D441" s="23">
        <v>85.260099999999994</v>
      </c>
      <c r="E441" s="23">
        <v>85.48</v>
      </c>
      <c r="F441" s="25">
        <v>741663</v>
      </c>
      <c r="G441" s="13"/>
      <c r="H441" s="26"/>
      <c r="I441" s="23"/>
    </row>
    <row r="442" spans="1:9" x14ac:dyDescent="0.3">
      <c r="A442" s="24">
        <v>43024</v>
      </c>
      <c r="B442" s="23">
        <v>86.19</v>
      </c>
      <c r="C442" s="23">
        <v>91</v>
      </c>
      <c r="D442" s="23">
        <v>84.570800000000006</v>
      </c>
      <c r="E442" s="23">
        <v>86.28</v>
      </c>
      <c r="F442" s="25">
        <v>1759665</v>
      </c>
      <c r="G442" s="13"/>
      <c r="H442" s="26"/>
      <c r="I442" s="23"/>
    </row>
    <row r="443" spans="1:9" x14ac:dyDescent="0.3">
      <c r="A443" s="24">
        <v>43025</v>
      </c>
      <c r="B443" s="23">
        <v>86.01</v>
      </c>
      <c r="C443" s="23">
        <v>87.8</v>
      </c>
      <c r="D443" s="23">
        <v>85.2</v>
      </c>
      <c r="E443" s="23">
        <v>85.88</v>
      </c>
      <c r="F443" s="25">
        <v>631630</v>
      </c>
      <c r="G443" s="13"/>
      <c r="H443" s="26"/>
      <c r="I443" s="23"/>
    </row>
    <row r="444" spans="1:9" x14ac:dyDescent="0.3">
      <c r="A444" s="24">
        <v>43026</v>
      </c>
      <c r="B444" s="23">
        <v>87.1</v>
      </c>
      <c r="C444" s="23">
        <v>87.99</v>
      </c>
      <c r="D444" s="23">
        <v>83.68</v>
      </c>
      <c r="E444" s="23">
        <v>84.28</v>
      </c>
      <c r="F444" s="25">
        <v>1155475</v>
      </c>
      <c r="G444" s="13"/>
      <c r="H444" s="26"/>
      <c r="I444" s="23"/>
    </row>
    <row r="445" spans="1:9" x14ac:dyDescent="0.3">
      <c r="A445" s="24">
        <v>43027</v>
      </c>
      <c r="B445" s="23">
        <v>83.01</v>
      </c>
      <c r="C445" s="23">
        <v>83.999899999999997</v>
      </c>
      <c r="D445" s="23">
        <v>80.099999999999994</v>
      </c>
      <c r="E445" s="23">
        <v>82.64</v>
      </c>
      <c r="F445" s="25">
        <v>868902</v>
      </c>
      <c r="G445" s="13"/>
      <c r="H445" s="26"/>
      <c r="I445" s="23"/>
    </row>
    <row r="446" spans="1:9" x14ac:dyDescent="0.3">
      <c r="A446" s="24">
        <v>43028</v>
      </c>
      <c r="B446" s="23">
        <v>82.48</v>
      </c>
      <c r="C446" s="23">
        <v>83.33</v>
      </c>
      <c r="D446" s="23">
        <v>79.849999999999994</v>
      </c>
      <c r="E446" s="23">
        <v>82.39</v>
      </c>
      <c r="F446" s="25">
        <v>745978</v>
      </c>
      <c r="G446" s="13"/>
      <c r="H446" s="26"/>
      <c r="I446" s="23"/>
    </row>
    <row r="447" spans="1:9" x14ac:dyDescent="0.3">
      <c r="A447" s="24">
        <v>43031</v>
      </c>
      <c r="B447" s="23">
        <v>82.68</v>
      </c>
      <c r="C447" s="23">
        <v>82.9328</v>
      </c>
      <c r="D447" s="23">
        <v>78.700999999999993</v>
      </c>
      <c r="E447" s="23">
        <v>78.95</v>
      </c>
      <c r="F447" s="25">
        <v>868057</v>
      </c>
      <c r="G447" s="13"/>
      <c r="H447" s="26"/>
      <c r="I447" s="23"/>
    </row>
    <row r="448" spans="1:9" x14ac:dyDescent="0.3">
      <c r="A448" s="24">
        <v>43032</v>
      </c>
      <c r="B448" s="23">
        <v>79.900000000000006</v>
      </c>
      <c r="C448" s="23">
        <v>80</v>
      </c>
      <c r="D448" s="23">
        <v>75.45</v>
      </c>
      <c r="E448" s="23">
        <v>76.760000000000005</v>
      </c>
      <c r="F448" s="25">
        <v>1419956</v>
      </c>
      <c r="G448" s="13"/>
      <c r="H448" s="26"/>
      <c r="I448" s="23"/>
    </row>
    <row r="449" spans="1:9" x14ac:dyDescent="0.3">
      <c r="A449" s="24">
        <v>43033</v>
      </c>
      <c r="B449" s="23">
        <v>76.8</v>
      </c>
      <c r="C449" s="23">
        <v>77.778999999999996</v>
      </c>
      <c r="D449" s="23">
        <v>72.680000000000007</v>
      </c>
      <c r="E449" s="23">
        <v>74.739999999999995</v>
      </c>
      <c r="F449" s="25">
        <v>1162203</v>
      </c>
      <c r="G449" s="13"/>
      <c r="H449" s="26"/>
      <c r="I449" s="23"/>
    </row>
    <row r="450" spans="1:9" x14ac:dyDescent="0.3">
      <c r="A450" s="24">
        <v>43034</v>
      </c>
      <c r="B450" s="23">
        <v>72.13</v>
      </c>
      <c r="C450" s="23">
        <v>74.61</v>
      </c>
      <c r="D450" s="23">
        <v>70.33</v>
      </c>
      <c r="E450" s="23">
        <v>71.8</v>
      </c>
      <c r="F450" s="25">
        <v>1517162</v>
      </c>
      <c r="G450" s="13"/>
      <c r="H450" s="26"/>
      <c r="I450" s="23"/>
    </row>
    <row r="451" spans="1:9" x14ac:dyDescent="0.3">
      <c r="A451" s="24">
        <v>43035</v>
      </c>
      <c r="B451" s="23">
        <v>72.19</v>
      </c>
      <c r="C451" s="23">
        <v>77.489900000000006</v>
      </c>
      <c r="D451" s="23">
        <v>71.825800000000001</v>
      </c>
      <c r="E451" s="23">
        <v>77.069999999999993</v>
      </c>
      <c r="F451" s="25">
        <v>1115784</v>
      </c>
      <c r="G451" s="13"/>
      <c r="H451" s="26"/>
      <c r="I451" s="23"/>
    </row>
    <row r="452" spans="1:9" x14ac:dyDescent="0.3">
      <c r="A452" s="24">
        <v>43038</v>
      </c>
      <c r="B452" s="23">
        <v>76.11</v>
      </c>
      <c r="C452" s="23">
        <v>80.489999999999995</v>
      </c>
      <c r="D452" s="23">
        <v>75.25</v>
      </c>
      <c r="E452" s="23">
        <v>77.599999999999994</v>
      </c>
      <c r="F452" s="25">
        <v>1168161</v>
      </c>
      <c r="G452" s="13"/>
      <c r="H452" s="26"/>
      <c r="I452" s="23"/>
    </row>
    <row r="453" spans="1:9" x14ac:dyDescent="0.3">
      <c r="A453" s="24">
        <v>43039</v>
      </c>
      <c r="B453" s="23">
        <v>78.25</v>
      </c>
      <c r="C453" s="23">
        <v>80.825000000000003</v>
      </c>
      <c r="D453" s="23">
        <v>75.885000000000005</v>
      </c>
      <c r="E453" s="23">
        <v>76.64</v>
      </c>
      <c r="F453" s="25">
        <v>915708</v>
      </c>
      <c r="G453" s="13"/>
      <c r="H453" s="26"/>
      <c r="I453" s="23"/>
    </row>
    <row r="454" spans="1:9" x14ac:dyDescent="0.3">
      <c r="A454" s="24">
        <v>43040</v>
      </c>
      <c r="B454" s="23">
        <v>78.47</v>
      </c>
      <c r="C454" s="23">
        <v>79.510000000000005</v>
      </c>
      <c r="D454" s="23">
        <v>72.099999999999994</v>
      </c>
      <c r="E454" s="2">
        <v>73.400000000000006</v>
      </c>
      <c r="F454" s="25">
        <v>1341839</v>
      </c>
      <c r="G454" s="13"/>
      <c r="H454" s="26"/>
      <c r="I454" s="23"/>
    </row>
    <row r="455" spans="1:9" x14ac:dyDescent="0.3">
      <c r="A455" s="24">
        <v>43041</v>
      </c>
      <c r="B455" s="23">
        <v>73.72</v>
      </c>
      <c r="C455" s="23">
        <v>77.900000000000006</v>
      </c>
      <c r="D455" s="23">
        <v>72.5</v>
      </c>
      <c r="E455" s="23">
        <v>77</v>
      </c>
      <c r="F455" s="25">
        <v>797778</v>
      </c>
      <c r="G455" s="13"/>
      <c r="H455" s="26"/>
      <c r="I455" s="23"/>
    </row>
    <row r="456" spans="1:9" x14ac:dyDescent="0.3">
      <c r="A456" s="24">
        <v>43042</v>
      </c>
      <c r="B456" s="23">
        <v>76.97</v>
      </c>
      <c r="C456" s="23">
        <v>82.28</v>
      </c>
      <c r="D456" s="23">
        <v>76.34</v>
      </c>
      <c r="E456" s="23">
        <v>81.99</v>
      </c>
      <c r="F456" s="25">
        <v>1300576</v>
      </c>
      <c r="G456" s="13"/>
      <c r="H456" s="26" t="s">
        <v>29</v>
      </c>
      <c r="I456" s="23">
        <f>AVERAGE(E454:E474)</f>
        <v>72.405238095238104</v>
      </c>
    </row>
    <row r="457" spans="1:9" x14ac:dyDescent="0.3">
      <c r="A457" s="24">
        <v>43045</v>
      </c>
      <c r="B457" s="23">
        <v>82.35</v>
      </c>
      <c r="C457" s="23">
        <v>82.9</v>
      </c>
      <c r="D457" s="23">
        <v>79.87</v>
      </c>
      <c r="E457" s="23">
        <v>80.02</v>
      </c>
      <c r="F457" s="25">
        <v>795734</v>
      </c>
      <c r="G457" s="13"/>
      <c r="H457" s="26"/>
      <c r="I457" s="23"/>
    </row>
    <row r="458" spans="1:9" x14ac:dyDescent="0.3">
      <c r="A458" s="24">
        <v>43046</v>
      </c>
      <c r="B458" s="23">
        <v>79.739999999999995</v>
      </c>
      <c r="C458" s="23">
        <v>80.2</v>
      </c>
      <c r="D458" s="23">
        <v>76.5</v>
      </c>
      <c r="E458" s="23">
        <v>77.650000000000006</v>
      </c>
      <c r="F458" s="25">
        <v>842006</v>
      </c>
      <c r="G458" s="13"/>
      <c r="H458" s="26"/>
      <c r="I458" s="23"/>
    </row>
    <row r="459" spans="1:9" x14ac:dyDescent="0.3">
      <c r="A459" s="24">
        <v>43047</v>
      </c>
      <c r="B459" s="23">
        <v>77.5</v>
      </c>
      <c r="C459" s="23">
        <v>78.25</v>
      </c>
      <c r="D459" s="23">
        <v>74.100999999999999</v>
      </c>
      <c r="E459" s="23">
        <v>75.099999999999994</v>
      </c>
      <c r="F459" s="25">
        <v>875621</v>
      </c>
      <c r="G459" s="13"/>
      <c r="H459" s="26"/>
      <c r="I459" s="23"/>
    </row>
    <row r="460" spans="1:9" x14ac:dyDescent="0.3">
      <c r="A460" s="24">
        <v>43048</v>
      </c>
      <c r="B460" s="23">
        <v>74.010000000000005</v>
      </c>
      <c r="C460" s="23">
        <v>75.248999999999995</v>
      </c>
      <c r="D460" s="23">
        <v>71.3</v>
      </c>
      <c r="E460" s="23">
        <v>74.09</v>
      </c>
      <c r="F460" s="25">
        <v>1151223</v>
      </c>
      <c r="G460" s="13"/>
      <c r="H460" s="26"/>
      <c r="I460" s="23"/>
    </row>
    <row r="461" spans="1:9" x14ac:dyDescent="0.3">
      <c r="A461" s="24">
        <v>43049</v>
      </c>
      <c r="B461" s="23">
        <v>73.8</v>
      </c>
      <c r="C461" s="23">
        <v>74.42</v>
      </c>
      <c r="D461" s="23">
        <v>71.55</v>
      </c>
      <c r="E461" s="23">
        <v>73.92</v>
      </c>
      <c r="F461" s="25">
        <v>1134051</v>
      </c>
      <c r="G461" s="13"/>
      <c r="H461" s="26"/>
      <c r="I461" s="23"/>
    </row>
    <row r="462" spans="1:9" x14ac:dyDescent="0.3">
      <c r="A462" s="24">
        <v>43052</v>
      </c>
      <c r="B462" s="23">
        <v>72.849999999999994</v>
      </c>
      <c r="C462" s="23">
        <v>73.17</v>
      </c>
      <c r="D462" s="23">
        <v>70.03</v>
      </c>
      <c r="E462" s="23">
        <v>70.959999999999994</v>
      </c>
      <c r="F462" s="25">
        <v>1453211</v>
      </c>
      <c r="G462" s="13"/>
      <c r="H462" s="26"/>
      <c r="I462" s="23"/>
    </row>
    <row r="463" spans="1:9" x14ac:dyDescent="0.3">
      <c r="A463" s="24">
        <v>43053</v>
      </c>
      <c r="B463" s="23">
        <v>70.010000000000005</v>
      </c>
      <c r="C463" s="23">
        <v>70.44</v>
      </c>
      <c r="D463" s="23">
        <v>62.91</v>
      </c>
      <c r="E463" s="23">
        <v>66.56</v>
      </c>
      <c r="F463" s="25">
        <v>2961522</v>
      </c>
      <c r="G463" s="13"/>
      <c r="H463" s="26"/>
      <c r="I463" s="23"/>
    </row>
    <row r="464" spans="1:9" x14ac:dyDescent="0.3">
      <c r="A464" s="24">
        <v>43054</v>
      </c>
      <c r="B464" s="23">
        <v>64.25</v>
      </c>
      <c r="C464" s="23">
        <v>68.22</v>
      </c>
      <c r="D464" s="23">
        <v>62.7</v>
      </c>
      <c r="E464" s="23">
        <v>66.73</v>
      </c>
      <c r="F464" s="25">
        <v>1967278</v>
      </c>
      <c r="G464" s="13"/>
      <c r="H464" s="26"/>
      <c r="I464" s="23"/>
    </row>
    <row r="465" spans="1:9" x14ac:dyDescent="0.3">
      <c r="A465" s="24">
        <v>43055</v>
      </c>
      <c r="B465" s="23">
        <v>68.75</v>
      </c>
      <c r="C465" s="23">
        <v>71.2</v>
      </c>
      <c r="D465" s="23">
        <v>67.540999999999997</v>
      </c>
      <c r="E465" s="23">
        <v>70.180000000000007</v>
      </c>
      <c r="F465" s="25">
        <v>1516887</v>
      </c>
      <c r="G465" s="13"/>
      <c r="H465" s="26"/>
      <c r="I465" s="23"/>
    </row>
    <row r="466" spans="1:9" x14ac:dyDescent="0.3">
      <c r="A466" s="24">
        <v>43056</v>
      </c>
      <c r="B466" s="23">
        <v>70</v>
      </c>
      <c r="C466" s="23">
        <v>70.599999999999994</v>
      </c>
      <c r="D466" s="23">
        <v>68</v>
      </c>
      <c r="E466" s="23">
        <v>70.14</v>
      </c>
      <c r="F466" s="25">
        <v>960969</v>
      </c>
      <c r="G466" s="13"/>
      <c r="H466" s="26"/>
      <c r="I466" s="23"/>
    </row>
    <row r="467" spans="1:9" x14ac:dyDescent="0.3">
      <c r="A467" s="24">
        <v>43059</v>
      </c>
      <c r="B467" s="23">
        <v>70.12</v>
      </c>
      <c r="C467" s="23">
        <v>70.364999999999995</v>
      </c>
      <c r="D467" s="23">
        <v>67.5</v>
      </c>
      <c r="E467" s="23">
        <v>68.489999999999995</v>
      </c>
      <c r="F467" s="25">
        <v>962740</v>
      </c>
      <c r="G467" s="13"/>
      <c r="H467" s="26"/>
      <c r="I467" s="23"/>
    </row>
    <row r="468" spans="1:9" x14ac:dyDescent="0.3">
      <c r="A468" s="24">
        <v>43060</v>
      </c>
      <c r="B468" s="23">
        <v>69.2</v>
      </c>
      <c r="C468" s="23">
        <v>70.489999999999995</v>
      </c>
      <c r="D468" s="23">
        <v>68.849999999999994</v>
      </c>
      <c r="E468" s="23">
        <v>69.48</v>
      </c>
      <c r="F468" s="25">
        <v>866918</v>
      </c>
      <c r="G468" s="13"/>
      <c r="H468" s="26"/>
      <c r="I468" s="23"/>
    </row>
    <row r="469" spans="1:9" x14ac:dyDescent="0.3">
      <c r="A469" s="24">
        <v>43061</v>
      </c>
      <c r="B469" s="23">
        <v>69.55</v>
      </c>
      <c r="C469" s="23">
        <v>71.087999999999994</v>
      </c>
      <c r="D469" s="23">
        <v>68.950100000000006</v>
      </c>
      <c r="E469" s="23">
        <v>70.760000000000005</v>
      </c>
      <c r="F469" s="25">
        <v>651360</v>
      </c>
      <c r="G469" s="13"/>
      <c r="H469" s="26"/>
      <c r="I469" s="23"/>
    </row>
    <row r="470" spans="1:9" x14ac:dyDescent="0.3">
      <c r="A470" s="24">
        <v>43063</v>
      </c>
      <c r="B470" s="23">
        <v>71.209999999999994</v>
      </c>
      <c r="C470" s="23">
        <v>72.3</v>
      </c>
      <c r="D470" s="23">
        <v>70.4328</v>
      </c>
      <c r="E470" s="23">
        <v>71.42</v>
      </c>
      <c r="F470" s="25">
        <v>540057</v>
      </c>
      <c r="G470" s="13"/>
      <c r="H470" s="26"/>
      <c r="I470" s="23"/>
    </row>
    <row r="471" spans="1:9" x14ac:dyDescent="0.3">
      <c r="A471" s="24">
        <v>43066</v>
      </c>
      <c r="B471" s="23">
        <v>71.3</v>
      </c>
      <c r="C471" s="23">
        <v>72.8</v>
      </c>
      <c r="D471" s="23">
        <v>69.150000000000006</v>
      </c>
      <c r="E471" s="23">
        <v>69.39</v>
      </c>
      <c r="F471" s="25">
        <v>932826</v>
      </c>
      <c r="G471" s="13"/>
      <c r="H471" s="26"/>
      <c r="I471" s="23"/>
    </row>
    <row r="472" spans="1:9" x14ac:dyDescent="0.3">
      <c r="A472" s="24">
        <v>43067</v>
      </c>
      <c r="B472" s="23">
        <v>70.099999999999994</v>
      </c>
      <c r="C472" s="23">
        <v>70.260000000000005</v>
      </c>
      <c r="D472" s="23">
        <v>66.761600000000001</v>
      </c>
      <c r="E472" s="23">
        <v>69.760000000000005</v>
      </c>
      <c r="F472" s="25">
        <v>1195377</v>
      </c>
      <c r="G472" s="13"/>
      <c r="H472" s="26"/>
      <c r="I472" s="23"/>
    </row>
    <row r="473" spans="1:9" x14ac:dyDescent="0.3">
      <c r="A473" s="24">
        <v>43068</v>
      </c>
      <c r="B473" s="23">
        <v>70.790000000000006</v>
      </c>
      <c r="C473" s="23">
        <v>72.25</v>
      </c>
      <c r="D473" s="23">
        <v>67.09</v>
      </c>
      <c r="E473" s="23">
        <v>68.790000000000006</v>
      </c>
      <c r="F473" s="25">
        <v>1088868</v>
      </c>
      <c r="G473" s="13"/>
      <c r="H473" s="26"/>
      <c r="I473" s="23"/>
    </row>
    <row r="474" spans="1:9" x14ac:dyDescent="0.3">
      <c r="A474" s="24">
        <v>43069</v>
      </c>
      <c r="B474" s="23">
        <v>69.64</v>
      </c>
      <c r="C474" s="23">
        <v>74.8</v>
      </c>
      <c r="D474" s="23">
        <v>69.599999999999994</v>
      </c>
      <c r="E474" s="23">
        <v>74.680000000000007</v>
      </c>
      <c r="F474" s="25">
        <v>1393510</v>
      </c>
      <c r="G474" s="13"/>
      <c r="H474" s="26"/>
      <c r="I474" s="23"/>
    </row>
    <row r="475" spans="1:9" x14ac:dyDescent="0.3">
      <c r="A475" s="24">
        <v>43070</v>
      </c>
      <c r="B475" s="23">
        <v>74.349999999999994</v>
      </c>
      <c r="C475" s="23">
        <v>76.8</v>
      </c>
      <c r="D475" s="23">
        <v>67.75</v>
      </c>
      <c r="E475" s="2">
        <v>74.900000000000006</v>
      </c>
      <c r="F475" s="25">
        <v>2093027</v>
      </c>
      <c r="G475" s="13"/>
      <c r="H475" s="26"/>
      <c r="I475" s="23"/>
    </row>
    <row r="476" spans="1:9" x14ac:dyDescent="0.3">
      <c r="A476" s="24">
        <v>43073</v>
      </c>
      <c r="B476" s="23">
        <v>77.28</v>
      </c>
      <c r="C476" s="23">
        <v>79.400000000000006</v>
      </c>
      <c r="D476" s="23">
        <v>69.170900000000003</v>
      </c>
      <c r="E476" s="23">
        <v>69.650000000000006</v>
      </c>
      <c r="F476" s="25">
        <v>1839215</v>
      </c>
      <c r="G476" s="13"/>
      <c r="H476" s="26"/>
      <c r="I476" s="23"/>
    </row>
    <row r="477" spans="1:9" x14ac:dyDescent="0.3">
      <c r="A477" s="24">
        <v>43074</v>
      </c>
      <c r="B477" s="23">
        <v>69.81</v>
      </c>
      <c r="C477" s="23">
        <v>72.790000000000006</v>
      </c>
      <c r="D477" s="23">
        <v>66.250100000000003</v>
      </c>
      <c r="E477" s="23">
        <v>66.849999999999994</v>
      </c>
      <c r="F477" s="25">
        <v>1374926</v>
      </c>
      <c r="G477" s="13"/>
      <c r="H477" s="26"/>
      <c r="I477" s="23"/>
    </row>
    <row r="478" spans="1:9" x14ac:dyDescent="0.3">
      <c r="A478" s="24">
        <v>43075</v>
      </c>
      <c r="B478" s="23">
        <v>66.489999999999995</v>
      </c>
      <c r="C478" s="23">
        <v>67.289000000000001</v>
      </c>
      <c r="D478" s="23">
        <v>62.7</v>
      </c>
      <c r="E478" s="23">
        <v>65.790000000000006</v>
      </c>
      <c r="F478" s="25">
        <v>1813010</v>
      </c>
      <c r="G478" s="13"/>
      <c r="H478" s="26"/>
      <c r="I478" s="23"/>
    </row>
    <row r="479" spans="1:9" x14ac:dyDescent="0.3">
      <c r="A479" s="24">
        <v>43076</v>
      </c>
      <c r="B479" s="23">
        <v>67.3</v>
      </c>
      <c r="C479" s="23">
        <v>71.900000000000006</v>
      </c>
      <c r="D479" s="23">
        <v>66.19</v>
      </c>
      <c r="E479" s="23">
        <v>71.42</v>
      </c>
      <c r="F479" s="25">
        <v>1603644</v>
      </c>
      <c r="G479" s="13"/>
      <c r="H479" s="26" t="s">
        <v>30</v>
      </c>
      <c r="I479" s="23">
        <f>AVERAGE(E475:E494)</f>
        <v>72.888999999999996</v>
      </c>
    </row>
    <row r="480" spans="1:9" x14ac:dyDescent="0.3">
      <c r="A480" s="24">
        <v>43077</v>
      </c>
      <c r="B480" s="23">
        <v>72.650000000000006</v>
      </c>
      <c r="C480" s="23">
        <v>77.09</v>
      </c>
      <c r="D480" s="23">
        <v>72.33</v>
      </c>
      <c r="E480" s="23">
        <v>75.7</v>
      </c>
      <c r="F480" s="25">
        <v>1548728</v>
      </c>
      <c r="G480" s="13"/>
      <c r="H480" s="26"/>
      <c r="I480" s="23"/>
    </row>
    <row r="481" spans="1:9" x14ac:dyDescent="0.3">
      <c r="A481" s="24">
        <v>43080</v>
      </c>
      <c r="B481" s="23">
        <v>78.5</v>
      </c>
      <c r="C481" s="23">
        <v>78.908000000000001</v>
      </c>
      <c r="D481" s="23">
        <v>73.02</v>
      </c>
      <c r="E481" s="23">
        <v>73.42</v>
      </c>
      <c r="F481" s="25">
        <v>1481199</v>
      </c>
      <c r="G481" s="13"/>
      <c r="H481" s="26"/>
      <c r="I481" s="23"/>
    </row>
    <row r="482" spans="1:9" x14ac:dyDescent="0.3">
      <c r="A482" s="24">
        <v>43081</v>
      </c>
      <c r="B482" s="23">
        <v>74.2</v>
      </c>
      <c r="C482" s="23">
        <v>74.2</v>
      </c>
      <c r="D482" s="23">
        <v>68.88</v>
      </c>
      <c r="E482" s="23">
        <v>69.709999999999994</v>
      </c>
      <c r="F482" s="25">
        <v>1409319</v>
      </c>
      <c r="G482" s="13"/>
      <c r="H482" s="26"/>
      <c r="I482" s="23"/>
    </row>
    <row r="483" spans="1:9" x14ac:dyDescent="0.3">
      <c r="A483" s="24">
        <v>43082</v>
      </c>
      <c r="B483" s="23">
        <v>69.11</v>
      </c>
      <c r="C483" s="23">
        <v>74</v>
      </c>
      <c r="D483" s="23">
        <v>69.05</v>
      </c>
      <c r="E483" s="23">
        <v>72.73</v>
      </c>
      <c r="F483" s="25">
        <v>1150010</v>
      </c>
      <c r="G483" s="13"/>
      <c r="H483" s="26"/>
      <c r="I483" s="23"/>
    </row>
    <row r="484" spans="1:9" x14ac:dyDescent="0.3">
      <c r="A484" s="24">
        <v>43083</v>
      </c>
      <c r="B484" s="23">
        <v>73.510000000000005</v>
      </c>
      <c r="C484" s="23">
        <v>73.75</v>
      </c>
      <c r="D484" s="23">
        <v>67.650000000000006</v>
      </c>
      <c r="E484" s="23">
        <v>68.61</v>
      </c>
      <c r="F484" s="25">
        <v>1433151</v>
      </c>
      <c r="G484" s="13"/>
      <c r="H484" s="26"/>
      <c r="I484" s="23"/>
    </row>
    <row r="485" spans="1:9" x14ac:dyDescent="0.3">
      <c r="A485" s="24">
        <v>43084</v>
      </c>
      <c r="B485" s="23">
        <v>69.5</v>
      </c>
      <c r="C485" s="23">
        <v>71.37</v>
      </c>
      <c r="D485" s="23">
        <v>67.260199999999998</v>
      </c>
      <c r="E485" s="23">
        <v>69.95</v>
      </c>
      <c r="F485" s="25">
        <v>979039</v>
      </c>
      <c r="G485" s="13"/>
      <c r="H485" s="26"/>
      <c r="I485" s="23"/>
    </row>
    <row r="486" spans="1:9" x14ac:dyDescent="0.3">
      <c r="A486" s="24">
        <v>43087</v>
      </c>
      <c r="B486" s="23">
        <v>71.22</v>
      </c>
      <c r="C486" s="23">
        <v>71.5</v>
      </c>
      <c r="D486" s="23">
        <v>69.2</v>
      </c>
      <c r="E486" s="23">
        <v>69.87</v>
      </c>
      <c r="F486" s="25">
        <v>817798</v>
      </c>
      <c r="G486" s="13"/>
      <c r="H486" s="26"/>
      <c r="I486" s="23"/>
    </row>
    <row r="487" spans="1:9" x14ac:dyDescent="0.3">
      <c r="A487" s="24">
        <v>43088</v>
      </c>
      <c r="B487" s="23">
        <v>69.36</v>
      </c>
      <c r="C487" s="23">
        <v>71.739999999999995</v>
      </c>
      <c r="D487" s="23">
        <v>68.290000000000006</v>
      </c>
      <c r="E487" s="23">
        <v>69.209999999999994</v>
      </c>
      <c r="F487" s="25">
        <v>876356</v>
      </c>
      <c r="G487" s="13"/>
      <c r="H487" s="26"/>
      <c r="I487" s="23"/>
    </row>
    <row r="488" spans="1:9" x14ac:dyDescent="0.3">
      <c r="A488" s="24">
        <v>43089</v>
      </c>
      <c r="B488" s="23">
        <v>70.28</v>
      </c>
      <c r="C488" s="23">
        <v>71.22</v>
      </c>
      <c r="D488" s="23">
        <v>69.25</v>
      </c>
      <c r="E488" s="23">
        <v>70.63</v>
      </c>
      <c r="F488" s="25">
        <v>480225</v>
      </c>
      <c r="G488" s="13"/>
      <c r="H488" s="26"/>
      <c r="I488" s="23"/>
    </row>
    <row r="489" spans="1:9" x14ac:dyDescent="0.3">
      <c r="A489" s="24">
        <v>43090</v>
      </c>
      <c r="B489" s="23">
        <v>70.599999999999994</v>
      </c>
      <c r="C489" s="23">
        <v>73.900000000000006</v>
      </c>
      <c r="D489" s="23">
        <v>70.599999999999994</v>
      </c>
      <c r="E489" s="23">
        <v>73.12</v>
      </c>
      <c r="F489" s="25">
        <v>727254</v>
      </c>
      <c r="G489" s="13"/>
      <c r="H489" s="26"/>
      <c r="I489" s="23"/>
    </row>
    <row r="490" spans="1:9" x14ac:dyDescent="0.3">
      <c r="A490" s="24">
        <v>43091</v>
      </c>
      <c r="B490" s="23">
        <v>74</v>
      </c>
      <c r="C490" s="23">
        <v>77.5</v>
      </c>
      <c r="D490" s="23">
        <v>73.746399999999994</v>
      </c>
      <c r="E490" s="23">
        <v>77.25</v>
      </c>
      <c r="F490" s="25">
        <v>1378857</v>
      </c>
      <c r="G490" s="13"/>
      <c r="H490" s="26"/>
      <c r="I490" s="23"/>
    </row>
    <row r="491" spans="1:9" x14ac:dyDescent="0.3">
      <c r="A491" s="24">
        <v>43095</v>
      </c>
      <c r="B491" s="23">
        <v>77.12</v>
      </c>
      <c r="C491" s="23">
        <v>79.38</v>
      </c>
      <c r="D491" s="23">
        <v>76.260000000000005</v>
      </c>
      <c r="E491" s="23">
        <v>78.84</v>
      </c>
      <c r="F491" s="25">
        <v>491151</v>
      </c>
      <c r="G491" s="13"/>
      <c r="H491" s="26"/>
      <c r="I491" s="23"/>
    </row>
    <row r="492" spans="1:9" x14ac:dyDescent="0.3">
      <c r="A492" s="24">
        <v>43096</v>
      </c>
      <c r="B492" s="23">
        <v>79.05</v>
      </c>
      <c r="C492" s="23">
        <v>81</v>
      </c>
      <c r="D492" s="23">
        <v>78</v>
      </c>
      <c r="E492" s="23">
        <v>80.61</v>
      </c>
      <c r="F492" s="25">
        <v>631735</v>
      </c>
      <c r="G492" s="13"/>
      <c r="H492" s="26"/>
      <c r="I492" s="23"/>
    </row>
    <row r="493" spans="1:9" x14ac:dyDescent="0.3">
      <c r="A493" s="24">
        <v>43097</v>
      </c>
      <c r="B493" s="23">
        <v>81</v>
      </c>
      <c r="C493" s="23">
        <v>81.8</v>
      </c>
      <c r="D493" s="23">
        <v>79.290099999999995</v>
      </c>
      <c r="E493" s="23">
        <v>81.67</v>
      </c>
      <c r="F493" s="25">
        <v>687597</v>
      </c>
      <c r="G493" s="13"/>
      <c r="H493" s="26"/>
      <c r="I493" s="23"/>
    </row>
    <row r="494" spans="1:9" x14ac:dyDescent="0.3">
      <c r="A494" s="24">
        <v>43098</v>
      </c>
      <c r="B494" s="23">
        <v>82.32</v>
      </c>
      <c r="C494" s="23">
        <v>83.15</v>
      </c>
      <c r="D494" s="23">
        <v>77.75</v>
      </c>
      <c r="E494" s="23">
        <v>77.849999999999994</v>
      </c>
      <c r="F494" s="25">
        <v>1188830</v>
      </c>
      <c r="G494" s="13"/>
      <c r="H494" s="26"/>
      <c r="I494" s="23"/>
    </row>
    <row r="495" spans="1:9" x14ac:dyDescent="0.3">
      <c r="A495" s="24">
        <v>43102</v>
      </c>
      <c r="B495" s="23">
        <v>78.27</v>
      </c>
      <c r="C495" s="23">
        <v>84.1</v>
      </c>
      <c r="D495" s="23">
        <v>76.210999999999999</v>
      </c>
      <c r="E495" s="2">
        <v>84.09</v>
      </c>
      <c r="F495" s="25">
        <v>1217572</v>
      </c>
      <c r="G495" s="13"/>
      <c r="H495" s="26"/>
      <c r="I495" s="23"/>
    </row>
    <row r="496" spans="1:9" x14ac:dyDescent="0.3">
      <c r="A496" s="24">
        <v>43103</v>
      </c>
      <c r="B496" s="23">
        <v>84</v>
      </c>
      <c r="C496" s="23">
        <v>88.808999999999997</v>
      </c>
      <c r="D496" s="23">
        <v>83.6</v>
      </c>
      <c r="E496" s="23">
        <v>87.21</v>
      </c>
      <c r="F496" s="25">
        <v>1342576</v>
      </c>
      <c r="G496" s="13"/>
      <c r="H496" s="26"/>
      <c r="I496" s="23"/>
    </row>
    <row r="497" spans="1:9" x14ac:dyDescent="0.3">
      <c r="A497" s="24">
        <v>43104</v>
      </c>
      <c r="B497" s="23">
        <v>88.66</v>
      </c>
      <c r="C497" s="23">
        <v>88.66</v>
      </c>
      <c r="D497" s="23">
        <v>82.74</v>
      </c>
      <c r="E497" s="23">
        <v>84.54</v>
      </c>
      <c r="F497" s="25">
        <v>1112966</v>
      </c>
      <c r="G497" s="13"/>
      <c r="H497" s="26"/>
      <c r="I497" s="23"/>
    </row>
    <row r="498" spans="1:9" x14ac:dyDescent="0.3">
      <c r="A498" s="24">
        <v>43105</v>
      </c>
      <c r="B498" s="23">
        <v>85.23</v>
      </c>
      <c r="C498" s="23">
        <v>85.347899999999996</v>
      </c>
      <c r="D498" s="23">
        <v>81.86</v>
      </c>
      <c r="E498" s="23">
        <v>83.57</v>
      </c>
      <c r="F498" s="25">
        <v>921929</v>
      </c>
      <c r="G498" s="13"/>
      <c r="H498" s="26" t="s">
        <v>31</v>
      </c>
      <c r="I498" s="23">
        <f>AVERAGE(E495:E515)</f>
        <v>93.661904761904736</v>
      </c>
    </row>
    <row r="499" spans="1:9" x14ac:dyDescent="0.3">
      <c r="A499" s="24">
        <v>43108</v>
      </c>
      <c r="B499" s="23">
        <v>83.83</v>
      </c>
      <c r="C499" s="23">
        <v>83.83</v>
      </c>
      <c r="D499" s="23">
        <v>76.13</v>
      </c>
      <c r="E499" s="23">
        <v>78.400000000000006</v>
      </c>
      <c r="F499" s="25">
        <v>1870898</v>
      </c>
      <c r="G499" s="13"/>
      <c r="H499" s="26"/>
      <c r="I499" s="23"/>
    </row>
    <row r="500" spans="1:9" x14ac:dyDescent="0.3">
      <c r="A500" s="24">
        <v>43109</v>
      </c>
      <c r="B500" s="23">
        <v>79.349999999999994</v>
      </c>
      <c r="C500" s="23">
        <v>85.15</v>
      </c>
      <c r="D500" s="23">
        <v>79.349999999999994</v>
      </c>
      <c r="E500" s="23">
        <v>84.38</v>
      </c>
      <c r="F500" s="25">
        <v>1485809</v>
      </c>
      <c r="G500" s="13"/>
      <c r="H500" s="26"/>
      <c r="I500" s="23"/>
    </row>
    <row r="501" spans="1:9" x14ac:dyDescent="0.3">
      <c r="A501" s="24">
        <v>43110</v>
      </c>
      <c r="B501" s="23">
        <v>83.1</v>
      </c>
      <c r="C501" s="23">
        <v>88.08</v>
      </c>
      <c r="D501" s="23">
        <v>80.19</v>
      </c>
      <c r="E501" s="23">
        <v>87.8</v>
      </c>
      <c r="F501" s="25">
        <v>1255663</v>
      </c>
      <c r="G501" s="13"/>
      <c r="H501" s="26"/>
      <c r="I501" s="23"/>
    </row>
    <row r="502" spans="1:9" x14ac:dyDescent="0.3">
      <c r="A502" s="24">
        <v>43111</v>
      </c>
      <c r="B502" s="23">
        <v>87.65</v>
      </c>
      <c r="C502" s="23">
        <v>89.9</v>
      </c>
      <c r="D502" s="23">
        <v>85.9101</v>
      </c>
      <c r="E502" s="23">
        <v>89.3</v>
      </c>
      <c r="F502" s="25">
        <v>1051859</v>
      </c>
      <c r="G502" s="13"/>
      <c r="H502" s="26"/>
      <c r="I502" s="23"/>
    </row>
    <row r="503" spans="1:9" x14ac:dyDescent="0.3">
      <c r="A503" s="24">
        <v>43112</v>
      </c>
      <c r="B503" s="23">
        <v>89.59</v>
      </c>
      <c r="C503" s="23">
        <v>91.6</v>
      </c>
      <c r="D503" s="23">
        <v>88.6</v>
      </c>
      <c r="E503" s="23">
        <v>90.71</v>
      </c>
      <c r="F503" s="25">
        <v>854596</v>
      </c>
      <c r="G503" s="13"/>
      <c r="H503" s="26"/>
      <c r="I503" s="23"/>
    </row>
    <row r="504" spans="1:9" x14ac:dyDescent="0.3">
      <c r="A504" s="24">
        <v>43116</v>
      </c>
      <c r="B504" s="23">
        <v>91.97</v>
      </c>
      <c r="C504" s="23">
        <v>92.9</v>
      </c>
      <c r="D504" s="23">
        <v>81.599999999999994</v>
      </c>
      <c r="E504" s="23">
        <v>82.41</v>
      </c>
      <c r="F504" s="25">
        <v>2314167</v>
      </c>
      <c r="G504" s="13"/>
      <c r="H504" s="26"/>
      <c r="I504" s="23"/>
    </row>
    <row r="505" spans="1:9" x14ac:dyDescent="0.3">
      <c r="A505" s="24">
        <v>43117</v>
      </c>
      <c r="B505" s="23">
        <v>86.32</v>
      </c>
      <c r="C505" s="23">
        <v>86.49</v>
      </c>
      <c r="D505" s="23">
        <v>83.012699999999995</v>
      </c>
      <c r="E505" s="23">
        <v>85.43</v>
      </c>
      <c r="F505" s="25">
        <v>1259555</v>
      </c>
      <c r="G505" s="13"/>
      <c r="H505" s="26"/>
      <c r="I505" s="23"/>
    </row>
    <row r="506" spans="1:9" x14ac:dyDescent="0.3">
      <c r="A506" s="24">
        <v>43118</v>
      </c>
      <c r="B506" s="23">
        <v>84.66</v>
      </c>
      <c r="C506" s="23">
        <v>86.91</v>
      </c>
      <c r="D506" s="23">
        <v>82.45</v>
      </c>
      <c r="E506" s="23">
        <v>85.32</v>
      </c>
      <c r="F506" s="25">
        <v>765193</v>
      </c>
      <c r="G506" s="13"/>
      <c r="H506" s="26"/>
      <c r="I506" s="23"/>
    </row>
    <row r="507" spans="1:9" x14ac:dyDescent="0.3">
      <c r="A507" s="24">
        <v>43119</v>
      </c>
      <c r="B507" s="23">
        <v>85.68</v>
      </c>
      <c r="C507" s="23">
        <v>88.35</v>
      </c>
      <c r="D507" s="23">
        <v>84.799300000000002</v>
      </c>
      <c r="E507" s="23">
        <v>88.23</v>
      </c>
      <c r="F507" s="25">
        <v>717288</v>
      </c>
      <c r="G507" s="13"/>
      <c r="H507" s="26"/>
      <c r="I507" s="23"/>
    </row>
    <row r="508" spans="1:9" x14ac:dyDescent="0.3">
      <c r="A508" s="24">
        <v>43122</v>
      </c>
      <c r="B508" s="23">
        <v>92.82</v>
      </c>
      <c r="C508" s="23">
        <v>103.3</v>
      </c>
      <c r="D508" s="23">
        <v>92.82</v>
      </c>
      <c r="E508" s="23">
        <v>102.84</v>
      </c>
      <c r="F508" s="25">
        <v>1794117</v>
      </c>
      <c r="G508" s="13"/>
      <c r="H508" s="26"/>
      <c r="I508" s="23"/>
    </row>
    <row r="509" spans="1:9" x14ac:dyDescent="0.3">
      <c r="A509" s="24">
        <v>43123</v>
      </c>
      <c r="B509" s="23">
        <v>103.27</v>
      </c>
      <c r="C509" s="23">
        <v>110.66</v>
      </c>
      <c r="D509" s="23">
        <v>103.2</v>
      </c>
      <c r="E509" s="23">
        <v>109.7</v>
      </c>
      <c r="F509" s="25">
        <v>1122193</v>
      </c>
      <c r="G509" s="13"/>
      <c r="H509" s="26"/>
      <c r="I509" s="23"/>
    </row>
    <row r="510" spans="1:9" x14ac:dyDescent="0.3">
      <c r="A510" s="24">
        <v>43124</v>
      </c>
      <c r="B510" s="23">
        <v>109.88</v>
      </c>
      <c r="C510" s="23">
        <v>110.18689999999999</v>
      </c>
      <c r="D510" s="23">
        <v>99.82</v>
      </c>
      <c r="E510" s="23">
        <v>104.36</v>
      </c>
      <c r="F510" s="25">
        <v>1497561</v>
      </c>
      <c r="G510" s="13"/>
      <c r="H510" s="26"/>
      <c r="I510" s="23"/>
    </row>
    <row r="511" spans="1:9" x14ac:dyDescent="0.3">
      <c r="A511" s="24">
        <v>43125</v>
      </c>
      <c r="B511" s="23">
        <v>107</v>
      </c>
      <c r="C511" s="23">
        <v>108.8</v>
      </c>
      <c r="D511" s="23">
        <v>103</v>
      </c>
      <c r="E511" s="23">
        <v>107.76</v>
      </c>
      <c r="F511" s="25">
        <v>848276</v>
      </c>
      <c r="G511" s="13"/>
      <c r="H511" s="26"/>
      <c r="I511" s="23"/>
    </row>
    <row r="512" spans="1:9" x14ac:dyDescent="0.3">
      <c r="A512" s="24">
        <v>43126</v>
      </c>
      <c r="B512" s="23">
        <v>108.51</v>
      </c>
      <c r="C512" s="23">
        <v>112.58</v>
      </c>
      <c r="D512" s="23">
        <v>107.89</v>
      </c>
      <c r="E512" s="23">
        <v>110.61</v>
      </c>
      <c r="F512" s="25">
        <v>918610</v>
      </c>
      <c r="G512" s="13"/>
      <c r="H512" s="26"/>
      <c r="I512" s="23"/>
    </row>
    <row r="513" spans="1:9" x14ac:dyDescent="0.3">
      <c r="A513" s="24">
        <v>43129</v>
      </c>
      <c r="B513" s="23">
        <v>109.94</v>
      </c>
      <c r="C513" s="23">
        <v>116.54</v>
      </c>
      <c r="D513" s="23">
        <v>109.52030000000001</v>
      </c>
      <c r="E513" s="23">
        <v>113.32</v>
      </c>
      <c r="F513" s="25">
        <v>825227</v>
      </c>
      <c r="G513" s="13"/>
      <c r="H513" s="26"/>
      <c r="I513" s="23"/>
    </row>
    <row r="514" spans="1:9" x14ac:dyDescent="0.3">
      <c r="A514" s="24">
        <v>43130</v>
      </c>
      <c r="B514" s="23">
        <v>108.25</v>
      </c>
      <c r="C514" s="23">
        <v>110.55</v>
      </c>
      <c r="D514" s="23">
        <v>103.3</v>
      </c>
      <c r="E514" s="23">
        <v>106.36</v>
      </c>
      <c r="F514" s="25">
        <v>986066</v>
      </c>
      <c r="G514" s="13"/>
      <c r="H514" s="26"/>
      <c r="I514" s="23"/>
    </row>
    <row r="515" spans="1:9" x14ac:dyDescent="0.3">
      <c r="A515" s="24">
        <v>43131</v>
      </c>
      <c r="B515" s="23">
        <v>107.81</v>
      </c>
      <c r="C515" s="23">
        <v>109.25</v>
      </c>
      <c r="D515" s="23">
        <v>99.15</v>
      </c>
      <c r="E515" s="23">
        <v>100.56</v>
      </c>
      <c r="F515" s="25">
        <v>1233973</v>
      </c>
      <c r="G515" s="13"/>
      <c r="H515" s="26"/>
      <c r="I515" s="23"/>
    </row>
    <row r="516" spans="1:9" x14ac:dyDescent="0.3">
      <c r="A516" s="24">
        <v>43132</v>
      </c>
      <c r="B516" s="23">
        <v>100.19</v>
      </c>
      <c r="C516" s="23">
        <v>104.12949999999999</v>
      </c>
      <c r="D516" s="23">
        <v>98</v>
      </c>
      <c r="E516" s="2">
        <v>101.21</v>
      </c>
      <c r="F516" s="25">
        <v>650241</v>
      </c>
      <c r="G516" s="13"/>
      <c r="H516" s="26"/>
      <c r="I516" s="23"/>
    </row>
    <row r="517" spans="1:9" x14ac:dyDescent="0.3">
      <c r="A517" s="24">
        <v>43133</v>
      </c>
      <c r="B517" s="23">
        <v>98.5</v>
      </c>
      <c r="C517" s="23">
        <v>100.779</v>
      </c>
      <c r="D517" s="23">
        <v>95.06</v>
      </c>
      <c r="E517" s="23">
        <v>95.54</v>
      </c>
      <c r="F517" s="25">
        <v>919013</v>
      </c>
      <c r="G517" s="13"/>
      <c r="H517" s="26"/>
      <c r="I517" s="23"/>
    </row>
    <row r="518" spans="1:9" x14ac:dyDescent="0.3">
      <c r="A518" s="24">
        <v>43136</v>
      </c>
      <c r="B518" s="23">
        <v>92.43</v>
      </c>
      <c r="C518" s="23">
        <v>99.43</v>
      </c>
      <c r="D518" s="23">
        <v>85</v>
      </c>
      <c r="E518" s="23">
        <v>85.12</v>
      </c>
      <c r="F518" s="25">
        <v>1548191</v>
      </c>
      <c r="G518" s="13"/>
      <c r="H518" s="26"/>
      <c r="I518" s="23"/>
    </row>
    <row r="519" spans="1:9" x14ac:dyDescent="0.3">
      <c r="A519" s="24">
        <v>43137</v>
      </c>
      <c r="B519" s="23">
        <v>81.3</v>
      </c>
      <c r="C519" s="23">
        <v>92.98</v>
      </c>
      <c r="D519" s="23">
        <v>78.760999999999996</v>
      </c>
      <c r="E519" s="23">
        <v>92.29</v>
      </c>
      <c r="F519" s="25">
        <v>1436360</v>
      </c>
      <c r="G519" s="13"/>
      <c r="H519" s="26"/>
      <c r="I519" s="23"/>
    </row>
    <row r="520" spans="1:9" x14ac:dyDescent="0.3">
      <c r="A520" s="24">
        <v>43138</v>
      </c>
      <c r="B520" s="23">
        <v>91.5</v>
      </c>
      <c r="C520" s="23">
        <v>96.3</v>
      </c>
      <c r="D520" s="23">
        <v>90.9</v>
      </c>
      <c r="E520" s="23">
        <v>93.45</v>
      </c>
      <c r="F520" s="25">
        <v>1063267</v>
      </c>
      <c r="G520" s="13"/>
      <c r="H520" s="26"/>
      <c r="I520" s="23"/>
    </row>
    <row r="521" spans="1:9" x14ac:dyDescent="0.3">
      <c r="A521" s="24">
        <v>43139</v>
      </c>
      <c r="B521" s="23">
        <v>93.88</v>
      </c>
      <c r="C521" s="23">
        <v>95.3</v>
      </c>
      <c r="D521" s="23">
        <v>79.5</v>
      </c>
      <c r="E521" s="23">
        <v>79.5</v>
      </c>
      <c r="F521" s="25">
        <v>1718912</v>
      </c>
      <c r="G521" s="13"/>
      <c r="H521" s="26"/>
      <c r="I521" s="23"/>
    </row>
    <row r="522" spans="1:9" x14ac:dyDescent="0.3">
      <c r="A522" s="24">
        <v>43140</v>
      </c>
      <c r="B522" s="23">
        <v>82.34</v>
      </c>
      <c r="C522" s="23">
        <v>82.91</v>
      </c>
      <c r="D522" s="23">
        <v>67.292199999999994</v>
      </c>
      <c r="E522" s="23">
        <v>79.87</v>
      </c>
      <c r="F522" s="25">
        <v>3321764</v>
      </c>
      <c r="G522" s="13"/>
      <c r="H522" s="26" t="s">
        <v>32</v>
      </c>
      <c r="I522" s="23">
        <f>AVERAGE(E516:E534)</f>
        <v>91.166842105263143</v>
      </c>
    </row>
    <row r="523" spans="1:9" x14ac:dyDescent="0.3">
      <c r="A523" s="24">
        <v>43143</v>
      </c>
      <c r="B523" s="23">
        <v>82</v>
      </c>
      <c r="C523" s="23">
        <v>87.65</v>
      </c>
      <c r="D523" s="23">
        <v>79.2</v>
      </c>
      <c r="E523" s="23">
        <v>85.06</v>
      </c>
      <c r="F523" s="25">
        <v>1291304</v>
      </c>
      <c r="G523" s="13"/>
      <c r="H523" s="26"/>
      <c r="I523" s="23"/>
    </row>
    <row r="524" spans="1:9" x14ac:dyDescent="0.3">
      <c r="A524" s="24">
        <v>43144</v>
      </c>
      <c r="B524" s="23">
        <v>83.4</v>
      </c>
      <c r="C524" s="23">
        <v>87.08</v>
      </c>
      <c r="D524" s="23">
        <v>81.540000000000006</v>
      </c>
      <c r="E524" s="23">
        <v>86.23</v>
      </c>
      <c r="F524" s="25">
        <v>952085</v>
      </c>
      <c r="G524" s="13"/>
      <c r="H524" s="26"/>
      <c r="I524" s="23"/>
    </row>
    <row r="525" spans="1:9" x14ac:dyDescent="0.3">
      <c r="A525" s="24">
        <v>43145</v>
      </c>
      <c r="B525" s="23">
        <v>83.45</v>
      </c>
      <c r="C525" s="23">
        <v>94.22</v>
      </c>
      <c r="D525" s="23">
        <v>83.07</v>
      </c>
      <c r="E525" s="23">
        <v>93.28</v>
      </c>
      <c r="F525" s="25">
        <v>1156215</v>
      </c>
      <c r="G525" s="13"/>
      <c r="H525" s="26"/>
      <c r="I525" s="23"/>
    </row>
    <row r="526" spans="1:9" x14ac:dyDescent="0.3">
      <c r="A526" s="24">
        <v>43146</v>
      </c>
      <c r="B526" s="23">
        <v>95.69</v>
      </c>
      <c r="C526" s="23">
        <v>97.014700000000005</v>
      </c>
      <c r="D526" s="23">
        <v>90.798500000000004</v>
      </c>
      <c r="E526" s="23">
        <v>96.4</v>
      </c>
      <c r="F526" s="25">
        <v>1094097</v>
      </c>
      <c r="G526" s="13"/>
      <c r="H526" s="26"/>
      <c r="I526" s="23"/>
    </row>
    <row r="527" spans="1:9" x14ac:dyDescent="0.3">
      <c r="A527" s="24">
        <v>43147</v>
      </c>
      <c r="B527" s="23">
        <v>94.67</v>
      </c>
      <c r="C527" s="23">
        <v>98.95</v>
      </c>
      <c r="D527" s="23">
        <v>93.884799999999998</v>
      </c>
      <c r="E527" s="23">
        <v>95.34</v>
      </c>
      <c r="F527" s="25">
        <v>776353</v>
      </c>
      <c r="G527" s="13"/>
      <c r="H527" s="26"/>
      <c r="I527" s="23"/>
    </row>
    <row r="528" spans="1:9" x14ac:dyDescent="0.3">
      <c r="A528" s="24">
        <v>43151</v>
      </c>
      <c r="B528" s="23">
        <v>92</v>
      </c>
      <c r="C528" s="23">
        <v>97.36</v>
      </c>
      <c r="D528" s="23">
        <v>89.380200000000002</v>
      </c>
      <c r="E528" s="23">
        <v>90.48</v>
      </c>
      <c r="F528" s="25">
        <v>898818</v>
      </c>
      <c r="G528" s="13"/>
      <c r="H528" s="26"/>
      <c r="I528" s="23"/>
    </row>
    <row r="529" spans="1:9" x14ac:dyDescent="0.3">
      <c r="A529" s="24">
        <v>43152</v>
      </c>
      <c r="B529" s="23">
        <v>91.15</v>
      </c>
      <c r="C529" s="23">
        <v>97.85</v>
      </c>
      <c r="D529" s="23">
        <v>90.690299999999993</v>
      </c>
      <c r="E529" s="23">
        <v>90.97</v>
      </c>
      <c r="F529" s="25">
        <v>1046813</v>
      </c>
      <c r="G529" s="13"/>
      <c r="H529" s="26"/>
      <c r="I529" s="23"/>
    </row>
    <row r="530" spans="1:9" x14ac:dyDescent="0.3">
      <c r="A530" s="24">
        <v>43153</v>
      </c>
      <c r="B530" s="23">
        <v>93.23</v>
      </c>
      <c r="C530" s="23">
        <v>97</v>
      </c>
      <c r="D530" s="23">
        <v>90.8</v>
      </c>
      <c r="E530" s="23">
        <v>91.55</v>
      </c>
      <c r="F530" s="25">
        <v>921853</v>
      </c>
      <c r="G530" s="13"/>
      <c r="H530" s="26"/>
      <c r="I530" s="23"/>
    </row>
    <row r="531" spans="1:9" x14ac:dyDescent="0.3">
      <c r="A531" s="24">
        <v>43154</v>
      </c>
      <c r="B531" s="23">
        <v>93.73</v>
      </c>
      <c r="C531" s="23">
        <v>95.55</v>
      </c>
      <c r="D531" s="23">
        <v>88.180999999999997</v>
      </c>
      <c r="E531" s="23">
        <v>95.52</v>
      </c>
      <c r="F531" s="25">
        <v>1347521</v>
      </c>
      <c r="G531" s="13"/>
      <c r="H531" s="26"/>
      <c r="I531" s="23"/>
    </row>
    <row r="532" spans="1:9" x14ac:dyDescent="0.3">
      <c r="A532" s="24">
        <v>43157</v>
      </c>
      <c r="B532" s="23">
        <v>97</v>
      </c>
      <c r="C532" s="23">
        <v>98.55</v>
      </c>
      <c r="D532" s="23">
        <v>94</v>
      </c>
      <c r="E532" s="23">
        <v>97.62</v>
      </c>
      <c r="F532" s="25">
        <v>861818</v>
      </c>
      <c r="G532" s="13"/>
      <c r="H532" s="26"/>
      <c r="I532" s="23"/>
    </row>
    <row r="533" spans="1:9" x14ac:dyDescent="0.3">
      <c r="A533" s="24">
        <v>43158</v>
      </c>
      <c r="B533" s="23">
        <v>97.18</v>
      </c>
      <c r="C533" s="23">
        <v>98.797499999999999</v>
      </c>
      <c r="D533" s="23">
        <v>93.840100000000007</v>
      </c>
      <c r="E533" s="23">
        <v>93.98</v>
      </c>
      <c r="F533" s="25">
        <v>795519</v>
      </c>
      <c r="G533" s="13"/>
      <c r="H533" s="26"/>
      <c r="I533" s="23"/>
    </row>
    <row r="534" spans="1:9" x14ac:dyDescent="0.3">
      <c r="A534" s="24">
        <v>43159</v>
      </c>
      <c r="B534" s="23">
        <v>94.19</v>
      </c>
      <c r="C534" s="23">
        <v>95.39</v>
      </c>
      <c r="D534" s="23">
        <v>88.75</v>
      </c>
      <c r="E534" s="23">
        <v>88.76</v>
      </c>
      <c r="F534" s="25">
        <v>1348669</v>
      </c>
      <c r="G534" s="13"/>
      <c r="H534" s="26"/>
      <c r="I534" s="23"/>
    </row>
    <row r="535" spans="1:9" x14ac:dyDescent="0.3">
      <c r="A535" s="24">
        <v>43160</v>
      </c>
      <c r="B535" s="23">
        <v>88.5</v>
      </c>
      <c r="C535" s="23">
        <v>89.37</v>
      </c>
      <c r="D535" s="23">
        <v>82.35</v>
      </c>
      <c r="E535" s="2">
        <v>86.27</v>
      </c>
      <c r="F535" s="25">
        <v>1722584</v>
      </c>
      <c r="G535" s="13"/>
      <c r="H535" s="26"/>
      <c r="I535" s="23"/>
    </row>
    <row r="536" spans="1:9" x14ac:dyDescent="0.3">
      <c r="A536" s="24">
        <v>43161</v>
      </c>
      <c r="B536" s="23">
        <v>82.95</v>
      </c>
      <c r="C536" s="23">
        <v>93.62</v>
      </c>
      <c r="D536" s="23">
        <v>82.3</v>
      </c>
      <c r="E536" s="23">
        <v>93.1</v>
      </c>
      <c r="F536" s="25">
        <v>1438181</v>
      </c>
      <c r="G536" s="13"/>
      <c r="H536" s="26"/>
      <c r="I536" s="23"/>
    </row>
    <row r="537" spans="1:9" x14ac:dyDescent="0.3">
      <c r="A537" s="24">
        <v>43164</v>
      </c>
      <c r="B537" s="23">
        <v>92.53</v>
      </c>
      <c r="C537" s="23">
        <v>98.691900000000004</v>
      </c>
      <c r="D537" s="23">
        <v>92.38</v>
      </c>
      <c r="E537" s="23">
        <v>97.67</v>
      </c>
      <c r="F537" s="25">
        <v>1248907</v>
      </c>
      <c r="G537" s="13"/>
      <c r="H537" s="26"/>
      <c r="I537" s="23"/>
    </row>
    <row r="538" spans="1:9" x14ac:dyDescent="0.3">
      <c r="A538" s="24">
        <v>43165</v>
      </c>
      <c r="B538" s="23">
        <v>98.88</v>
      </c>
      <c r="C538" s="23">
        <v>99.32</v>
      </c>
      <c r="D538" s="23">
        <v>94</v>
      </c>
      <c r="E538" s="23">
        <v>98.34</v>
      </c>
      <c r="F538" s="25">
        <v>1162014</v>
      </c>
      <c r="G538" s="13"/>
      <c r="H538" s="26"/>
      <c r="I538" s="23"/>
    </row>
    <row r="539" spans="1:9" x14ac:dyDescent="0.3">
      <c r="A539" s="24">
        <v>43166</v>
      </c>
      <c r="B539" s="23">
        <v>96.2</v>
      </c>
      <c r="C539" s="23">
        <v>102.4</v>
      </c>
      <c r="D539" s="23">
        <v>95.25</v>
      </c>
      <c r="E539" s="23">
        <v>102.25</v>
      </c>
      <c r="F539" s="25">
        <v>1066942</v>
      </c>
      <c r="G539" s="13"/>
      <c r="H539" s="26" t="s">
        <v>33</v>
      </c>
      <c r="I539" s="23">
        <f>AVERAGE(E535:E555)</f>
        <v>94.258095238095251</v>
      </c>
    </row>
    <row r="540" spans="1:9" x14ac:dyDescent="0.3">
      <c r="A540" s="24">
        <v>43167</v>
      </c>
      <c r="B540" s="23">
        <v>103.3</v>
      </c>
      <c r="C540" s="23">
        <v>104.5</v>
      </c>
      <c r="D540" s="23">
        <v>99.45</v>
      </c>
      <c r="E540" s="23">
        <v>102.73</v>
      </c>
      <c r="F540" s="25">
        <v>918256</v>
      </c>
      <c r="G540" s="13"/>
      <c r="H540" s="26"/>
      <c r="I540" s="23"/>
    </row>
    <row r="541" spans="1:9" x14ac:dyDescent="0.3">
      <c r="A541" s="24">
        <v>43168</v>
      </c>
      <c r="B541" s="23">
        <v>104.59</v>
      </c>
      <c r="C541" s="23">
        <v>108.5</v>
      </c>
      <c r="D541" s="23">
        <v>102.79</v>
      </c>
      <c r="E541" s="23">
        <v>107.29</v>
      </c>
      <c r="F541" s="25">
        <v>1108668</v>
      </c>
      <c r="G541" s="13"/>
      <c r="H541" s="26"/>
      <c r="I541" s="23"/>
    </row>
    <row r="542" spans="1:9" x14ac:dyDescent="0.3">
      <c r="A542" s="24">
        <v>43171</v>
      </c>
      <c r="B542" s="23">
        <v>108.73</v>
      </c>
      <c r="C542" s="23">
        <v>109.95</v>
      </c>
      <c r="D542" s="23">
        <v>105.15</v>
      </c>
      <c r="E542" s="23">
        <v>109.06</v>
      </c>
      <c r="F542" s="25">
        <v>831617</v>
      </c>
      <c r="G542" s="13"/>
      <c r="H542" s="26"/>
      <c r="I542" s="23"/>
    </row>
    <row r="543" spans="1:9" x14ac:dyDescent="0.3">
      <c r="A543" s="24">
        <v>43172</v>
      </c>
      <c r="B543" s="23">
        <v>109.7</v>
      </c>
      <c r="C543" s="23">
        <v>111.91</v>
      </c>
      <c r="D543" s="23">
        <v>104.20099999999999</v>
      </c>
      <c r="E543" s="23">
        <v>105.37</v>
      </c>
      <c r="F543" s="25">
        <v>1120009</v>
      </c>
      <c r="G543" s="13"/>
      <c r="H543" s="26"/>
      <c r="I543" s="23"/>
    </row>
    <row r="544" spans="1:9" x14ac:dyDescent="0.3">
      <c r="A544" s="24">
        <v>43173</v>
      </c>
      <c r="B544" s="23">
        <v>106.82</v>
      </c>
      <c r="C544" s="23">
        <v>107.145</v>
      </c>
      <c r="D544" s="23">
        <v>102.05</v>
      </c>
      <c r="E544" s="23">
        <v>103.82</v>
      </c>
      <c r="F544" s="25">
        <v>742083</v>
      </c>
      <c r="G544" s="13"/>
      <c r="H544" s="26"/>
      <c r="I544" s="23"/>
    </row>
    <row r="545" spans="1:9" x14ac:dyDescent="0.3">
      <c r="A545" s="24">
        <v>43174</v>
      </c>
      <c r="B545" s="23">
        <v>105.32</v>
      </c>
      <c r="C545" s="23">
        <v>105.32</v>
      </c>
      <c r="D545" s="23">
        <v>97.77</v>
      </c>
      <c r="E545" s="23">
        <v>99.24</v>
      </c>
      <c r="F545" s="25">
        <v>817442</v>
      </c>
      <c r="G545" s="13"/>
      <c r="H545" s="26"/>
      <c r="I545" s="23"/>
    </row>
    <row r="546" spans="1:9" x14ac:dyDescent="0.3">
      <c r="A546" s="24">
        <v>43175</v>
      </c>
      <c r="B546" s="23">
        <v>99.17</v>
      </c>
      <c r="C546" s="23">
        <v>100.5</v>
      </c>
      <c r="D546" s="23">
        <v>97.6</v>
      </c>
      <c r="E546" s="23">
        <v>98.02</v>
      </c>
      <c r="F546" s="25">
        <v>885815</v>
      </c>
      <c r="G546" s="13"/>
      <c r="H546" s="26"/>
      <c r="I546" s="23"/>
    </row>
    <row r="547" spans="1:9" x14ac:dyDescent="0.3">
      <c r="A547" s="24">
        <v>43178</v>
      </c>
      <c r="B547" s="23">
        <v>97</v>
      </c>
      <c r="C547" s="23">
        <v>98.86</v>
      </c>
      <c r="D547" s="23">
        <v>89</v>
      </c>
      <c r="E547" s="23">
        <v>92.53</v>
      </c>
      <c r="F547" s="25">
        <v>1427500</v>
      </c>
      <c r="G547" s="13"/>
      <c r="H547" s="26"/>
      <c r="I547" s="23"/>
    </row>
    <row r="548" spans="1:9" x14ac:dyDescent="0.3">
      <c r="A548" s="24">
        <v>43179</v>
      </c>
      <c r="B548" s="23">
        <v>93.43</v>
      </c>
      <c r="C548" s="23">
        <v>95.799000000000007</v>
      </c>
      <c r="D548" s="23">
        <v>91.31</v>
      </c>
      <c r="E548" s="23">
        <v>93.14</v>
      </c>
      <c r="F548" s="25">
        <v>837494</v>
      </c>
      <c r="G548" s="13"/>
      <c r="H548" s="26"/>
      <c r="I548" s="23"/>
    </row>
    <row r="549" spans="1:9" x14ac:dyDescent="0.3">
      <c r="A549" s="24">
        <v>43180</v>
      </c>
      <c r="B549" s="23">
        <v>93.44</v>
      </c>
      <c r="C549" s="23">
        <v>97.5</v>
      </c>
      <c r="D549" s="23">
        <v>92.5</v>
      </c>
      <c r="E549" s="23">
        <v>96.03</v>
      </c>
      <c r="F549" s="25">
        <v>724597</v>
      </c>
      <c r="G549" s="13"/>
      <c r="H549" s="26"/>
      <c r="I549" s="23"/>
    </row>
    <row r="550" spans="1:9" x14ac:dyDescent="0.3">
      <c r="A550" s="24">
        <v>43181</v>
      </c>
      <c r="B550" s="23">
        <v>93.08</v>
      </c>
      <c r="C550" s="23">
        <v>96.09</v>
      </c>
      <c r="D550" s="23">
        <v>87.5</v>
      </c>
      <c r="E550" s="23">
        <v>87.63</v>
      </c>
      <c r="F550" s="25">
        <v>1394978</v>
      </c>
      <c r="G550" s="13"/>
      <c r="H550" s="26"/>
      <c r="I550" s="23"/>
    </row>
    <row r="551" spans="1:9" x14ac:dyDescent="0.3">
      <c r="A551" s="24">
        <v>43182</v>
      </c>
      <c r="B551" s="23">
        <v>88.49</v>
      </c>
      <c r="C551" s="23">
        <v>90.17</v>
      </c>
      <c r="D551" s="23">
        <v>82.295000000000002</v>
      </c>
      <c r="E551" s="23">
        <v>82.5</v>
      </c>
      <c r="F551" s="25">
        <v>1618500</v>
      </c>
      <c r="G551" s="13"/>
      <c r="H551" s="26"/>
      <c r="I551" s="23"/>
    </row>
    <row r="552" spans="1:9" x14ac:dyDescent="0.3">
      <c r="A552" s="24">
        <v>43185</v>
      </c>
      <c r="B552" s="23">
        <v>87.09</v>
      </c>
      <c r="C552" s="23">
        <v>89.92</v>
      </c>
      <c r="D552" s="23">
        <v>81.5</v>
      </c>
      <c r="E552" s="23">
        <v>89.48</v>
      </c>
      <c r="F552" s="25">
        <v>1983504</v>
      </c>
      <c r="G552" s="13"/>
      <c r="H552" s="26"/>
      <c r="I552" s="23"/>
    </row>
    <row r="553" spans="1:9" x14ac:dyDescent="0.3">
      <c r="A553" s="24">
        <v>43186</v>
      </c>
      <c r="B553" s="23">
        <v>90.51</v>
      </c>
      <c r="C553" s="23">
        <v>91.29</v>
      </c>
      <c r="D553" s="23">
        <v>77.16</v>
      </c>
      <c r="E553" s="23">
        <v>78</v>
      </c>
      <c r="F553" s="25">
        <v>2550903</v>
      </c>
      <c r="G553" s="13"/>
      <c r="H553" s="26"/>
      <c r="I553" s="23"/>
    </row>
    <row r="554" spans="1:9" x14ac:dyDescent="0.3">
      <c r="A554" s="24">
        <v>43187</v>
      </c>
      <c r="B554" s="23">
        <v>78.959999999999994</v>
      </c>
      <c r="C554" s="23">
        <v>79.5</v>
      </c>
      <c r="D554" s="23">
        <v>72.03</v>
      </c>
      <c r="E554" s="23">
        <v>77.540000000000006</v>
      </c>
      <c r="F554" s="25">
        <v>2332474</v>
      </c>
      <c r="G554" s="13"/>
      <c r="H554" s="26"/>
      <c r="I554" s="23"/>
    </row>
    <row r="555" spans="1:9" x14ac:dyDescent="0.3">
      <c r="A555" s="24">
        <v>43188</v>
      </c>
      <c r="B555" s="23">
        <v>79.540000000000006</v>
      </c>
      <c r="C555" s="23">
        <v>82.93</v>
      </c>
      <c r="D555" s="23">
        <v>75.91</v>
      </c>
      <c r="E555" s="23">
        <v>79.41</v>
      </c>
      <c r="F555" s="25">
        <v>1456374</v>
      </c>
      <c r="G555" s="13"/>
      <c r="H555" s="26"/>
      <c r="I555" s="23"/>
    </row>
    <row r="556" spans="1:9" x14ac:dyDescent="0.3">
      <c r="A556" s="24">
        <v>43192</v>
      </c>
      <c r="B556" s="23">
        <v>78.8</v>
      </c>
      <c r="C556" s="23">
        <v>78.8</v>
      </c>
      <c r="D556" s="23">
        <v>67.180999999999997</v>
      </c>
      <c r="E556" s="2">
        <v>68.89</v>
      </c>
      <c r="F556" s="25">
        <v>3498262</v>
      </c>
      <c r="G556" s="13"/>
      <c r="H556" s="26"/>
      <c r="I556" s="23"/>
    </row>
    <row r="557" spans="1:9" x14ac:dyDescent="0.3">
      <c r="A557" s="24">
        <v>43193</v>
      </c>
      <c r="B557" s="23">
        <v>70.540000000000006</v>
      </c>
      <c r="C557" s="23">
        <v>72.188999999999993</v>
      </c>
      <c r="D557" s="23">
        <v>66.180000000000007</v>
      </c>
      <c r="E557" s="23">
        <v>70.12</v>
      </c>
      <c r="F557" s="25">
        <v>2978877</v>
      </c>
      <c r="G557" s="13"/>
      <c r="H557" s="26"/>
      <c r="I557" s="23"/>
    </row>
    <row r="558" spans="1:9" x14ac:dyDescent="0.3">
      <c r="A558" s="24">
        <v>43194</v>
      </c>
      <c r="B558" s="23">
        <v>66.900000000000006</v>
      </c>
      <c r="C558" s="23">
        <v>78</v>
      </c>
      <c r="D558" s="23">
        <v>66.55</v>
      </c>
      <c r="E558" s="23">
        <v>77.209999999999994</v>
      </c>
      <c r="F558" s="25">
        <v>2815749</v>
      </c>
      <c r="G558" s="13"/>
      <c r="H558" s="26"/>
      <c r="I558" s="23"/>
    </row>
    <row r="559" spans="1:9" x14ac:dyDescent="0.3">
      <c r="A559" s="24">
        <v>43195</v>
      </c>
      <c r="B559" s="23">
        <v>78.599999999999994</v>
      </c>
      <c r="C559" s="23">
        <v>78.599999999999994</v>
      </c>
      <c r="D559" s="23">
        <v>71.5</v>
      </c>
      <c r="E559" s="23">
        <v>72.44</v>
      </c>
      <c r="F559" s="25">
        <v>2444878</v>
      </c>
      <c r="G559" s="13"/>
      <c r="H559" s="26" t="s">
        <v>34</v>
      </c>
      <c r="I559" s="23">
        <f>AVERAGE(E556:E576)</f>
        <v>77.350476190476172</v>
      </c>
    </row>
    <row r="560" spans="1:9" x14ac:dyDescent="0.3">
      <c r="A560" s="24">
        <v>43196</v>
      </c>
      <c r="B560" s="23">
        <v>70.099999999999994</v>
      </c>
      <c r="C560" s="23">
        <v>71.72</v>
      </c>
      <c r="D560" s="23">
        <v>64.599999999999994</v>
      </c>
      <c r="E560" s="23">
        <v>66.16</v>
      </c>
      <c r="F560" s="25">
        <v>3030999</v>
      </c>
      <c r="G560" s="13"/>
      <c r="H560" s="26"/>
      <c r="I560" s="23"/>
    </row>
    <row r="561" spans="1:9" x14ac:dyDescent="0.3">
      <c r="A561" s="24">
        <v>43199</v>
      </c>
      <c r="B561" s="23">
        <v>69.95</v>
      </c>
      <c r="C561" s="23">
        <v>74.599000000000004</v>
      </c>
      <c r="D561" s="23">
        <v>69.92</v>
      </c>
      <c r="E561" s="23">
        <v>71.17</v>
      </c>
      <c r="F561" s="25">
        <v>2363388</v>
      </c>
      <c r="G561" s="13"/>
      <c r="H561" s="26"/>
      <c r="I561" s="23"/>
    </row>
    <row r="562" spans="1:9" x14ac:dyDescent="0.3">
      <c r="A562" s="24">
        <v>43200</v>
      </c>
      <c r="B562" s="23">
        <v>74.97</v>
      </c>
      <c r="C562" s="23">
        <v>80.459999999999994</v>
      </c>
      <c r="D562" s="23">
        <v>73.161000000000001</v>
      </c>
      <c r="E562" s="23">
        <v>79.78</v>
      </c>
      <c r="F562" s="25">
        <v>2276791</v>
      </c>
      <c r="G562" s="13"/>
      <c r="H562" s="26"/>
      <c r="I562" s="23"/>
    </row>
    <row r="563" spans="1:9" x14ac:dyDescent="0.3">
      <c r="A563" s="24">
        <v>43201</v>
      </c>
      <c r="B563" s="23">
        <v>77.87</v>
      </c>
      <c r="C563" s="23">
        <v>84.07</v>
      </c>
      <c r="D563" s="23">
        <v>77.5</v>
      </c>
      <c r="E563" s="23">
        <v>81.39</v>
      </c>
      <c r="F563" s="25">
        <v>1587466</v>
      </c>
      <c r="G563" s="13"/>
      <c r="H563" s="26"/>
      <c r="I563" s="23"/>
    </row>
    <row r="564" spans="1:9" x14ac:dyDescent="0.3">
      <c r="A564" s="24">
        <v>43202</v>
      </c>
      <c r="B564" s="23">
        <v>82.74</v>
      </c>
      <c r="C564" s="23">
        <v>86.51</v>
      </c>
      <c r="D564" s="23">
        <v>81.900000000000006</v>
      </c>
      <c r="E564" s="23">
        <v>84.99</v>
      </c>
      <c r="F564" s="25">
        <v>1657840</v>
      </c>
      <c r="G564" s="13"/>
      <c r="H564" s="26"/>
      <c r="I564" s="23"/>
    </row>
    <row r="565" spans="1:9" x14ac:dyDescent="0.3">
      <c r="A565" s="24">
        <v>43203</v>
      </c>
      <c r="B565" s="23">
        <v>85.75</v>
      </c>
      <c r="C565" s="23">
        <v>86.25</v>
      </c>
      <c r="D565" s="23">
        <v>80.350999999999999</v>
      </c>
      <c r="E565" s="23">
        <v>82.36</v>
      </c>
      <c r="F565" s="25">
        <v>1502515</v>
      </c>
      <c r="G565" s="13"/>
      <c r="H565" s="26"/>
      <c r="I565" s="23"/>
    </row>
    <row r="566" spans="1:9" x14ac:dyDescent="0.3">
      <c r="A566" s="24">
        <v>43206</v>
      </c>
      <c r="B566" s="23">
        <v>83.5</v>
      </c>
      <c r="C566" s="23">
        <v>84.86</v>
      </c>
      <c r="D566" s="23">
        <v>79.14</v>
      </c>
      <c r="E566" s="23">
        <v>80.599999999999994</v>
      </c>
      <c r="F566" s="25">
        <v>1080634</v>
      </c>
      <c r="G566" s="13"/>
      <c r="H566" s="26"/>
      <c r="I566" s="23"/>
    </row>
    <row r="567" spans="1:9" x14ac:dyDescent="0.3">
      <c r="A567" s="24">
        <v>43207</v>
      </c>
      <c r="B567" s="23">
        <v>82.23</v>
      </c>
      <c r="C567" s="23">
        <v>87.48</v>
      </c>
      <c r="D567" s="23">
        <v>81.69</v>
      </c>
      <c r="E567" s="23">
        <v>86.44</v>
      </c>
      <c r="F567" s="25">
        <v>1446310</v>
      </c>
      <c r="G567" s="13"/>
      <c r="H567" s="26"/>
      <c r="I567" s="23"/>
    </row>
    <row r="568" spans="1:9" x14ac:dyDescent="0.3">
      <c r="A568" s="24">
        <v>43208</v>
      </c>
      <c r="B568" s="23">
        <v>87.3</v>
      </c>
      <c r="C568" s="23">
        <v>88.66</v>
      </c>
      <c r="D568" s="23">
        <v>84.85</v>
      </c>
      <c r="E568" s="23">
        <v>85.65</v>
      </c>
      <c r="F568" s="25">
        <v>962453</v>
      </c>
      <c r="G568" s="13"/>
      <c r="H568" s="26"/>
      <c r="I568" s="23"/>
    </row>
    <row r="569" spans="1:9" x14ac:dyDescent="0.3">
      <c r="A569" s="24">
        <v>43209</v>
      </c>
      <c r="B569" s="23">
        <v>84.65</v>
      </c>
      <c r="C569" s="23">
        <v>86.5</v>
      </c>
      <c r="D569" s="23">
        <v>80.3</v>
      </c>
      <c r="E569" s="23">
        <v>81.09</v>
      </c>
      <c r="F569" s="25">
        <v>1201307</v>
      </c>
      <c r="G569" s="13"/>
      <c r="H569" s="26"/>
      <c r="I569" s="23"/>
    </row>
    <row r="570" spans="1:9" x14ac:dyDescent="0.3">
      <c r="A570" s="24">
        <v>43210</v>
      </c>
      <c r="B570" s="23">
        <v>81.150000000000006</v>
      </c>
      <c r="C570" s="23">
        <v>82.38</v>
      </c>
      <c r="D570" s="23">
        <v>79.061000000000007</v>
      </c>
      <c r="E570" s="23">
        <v>80.349999999999994</v>
      </c>
      <c r="F570" s="25">
        <v>988727</v>
      </c>
      <c r="G570" s="13"/>
      <c r="H570" s="26"/>
      <c r="I570" s="23"/>
    </row>
    <row r="571" spans="1:9" x14ac:dyDescent="0.3">
      <c r="A571" s="24">
        <v>43213</v>
      </c>
      <c r="B571" s="23">
        <v>80</v>
      </c>
      <c r="C571" s="23">
        <v>80.619</v>
      </c>
      <c r="D571" s="23">
        <v>75.599999999999994</v>
      </c>
      <c r="E571" s="23">
        <v>77.86</v>
      </c>
      <c r="F571" s="25">
        <v>1289277</v>
      </c>
      <c r="G571" s="13"/>
      <c r="H571" s="26"/>
      <c r="I571" s="23"/>
    </row>
    <row r="572" spans="1:9" x14ac:dyDescent="0.3">
      <c r="A572" s="24">
        <v>43214</v>
      </c>
      <c r="B572" s="23">
        <v>78.790000000000006</v>
      </c>
      <c r="C572" s="23">
        <v>79.2</v>
      </c>
      <c r="D572" s="23">
        <v>72.02</v>
      </c>
      <c r="E572" s="23">
        <v>73.739999999999995</v>
      </c>
      <c r="F572" s="25">
        <v>1532438</v>
      </c>
      <c r="G572" s="13"/>
      <c r="H572" s="26"/>
      <c r="I572" s="23"/>
    </row>
    <row r="573" spans="1:9" x14ac:dyDescent="0.3">
      <c r="A573" s="24">
        <v>43215</v>
      </c>
      <c r="B573" s="23">
        <v>74</v>
      </c>
      <c r="C573" s="23">
        <v>75.510000000000005</v>
      </c>
      <c r="D573" s="23">
        <v>70.099999999999994</v>
      </c>
      <c r="E573" s="23">
        <v>73.349999999999994</v>
      </c>
      <c r="F573" s="25">
        <v>1498675</v>
      </c>
      <c r="G573" s="13"/>
      <c r="H573" s="26"/>
      <c r="I573" s="23"/>
    </row>
    <row r="574" spans="1:9" x14ac:dyDescent="0.3">
      <c r="A574" s="24">
        <v>43216</v>
      </c>
      <c r="B574" s="23">
        <v>74.2</v>
      </c>
      <c r="C574" s="23">
        <v>78.093699999999998</v>
      </c>
      <c r="D574" s="23">
        <v>73.459999999999994</v>
      </c>
      <c r="E574" s="23">
        <v>77.09</v>
      </c>
      <c r="F574" s="25">
        <v>1264068</v>
      </c>
      <c r="G574" s="13"/>
      <c r="H574" s="26"/>
      <c r="I574" s="23"/>
    </row>
    <row r="575" spans="1:9" x14ac:dyDescent="0.3">
      <c r="A575" s="24">
        <v>43217</v>
      </c>
      <c r="B575" s="23">
        <v>77.73</v>
      </c>
      <c r="C575" s="23">
        <v>80.05</v>
      </c>
      <c r="D575" s="23">
        <v>76.7</v>
      </c>
      <c r="E575" s="23">
        <v>79.03</v>
      </c>
      <c r="F575" s="25">
        <v>1181821</v>
      </c>
      <c r="G575" s="13"/>
      <c r="H575" s="26"/>
      <c r="I575" s="23"/>
    </row>
    <row r="576" spans="1:9" x14ac:dyDescent="0.3">
      <c r="A576" s="24">
        <v>43220</v>
      </c>
      <c r="B576" s="23">
        <v>79.63</v>
      </c>
      <c r="C576" s="23">
        <v>80.55</v>
      </c>
      <c r="D576" s="23">
        <v>74.650000000000006</v>
      </c>
      <c r="E576" s="23">
        <v>74.650000000000006</v>
      </c>
      <c r="F576" s="25">
        <v>1332757</v>
      </c>
      <c r="G576" s="13"/>
      <c r="H576" s="26"/>
      <c r="I576" s="23"/>
    </row>
    <row r="577" spans="1:9" x14ac:dyDescent="0.3">
      <c r="A577" s="24">
        <v>43221</v>
      </c>
      <c r="B577" s="23">
        <v>74.98</v>
      </c>
      <c r="C577" s="23">
        <v>77.25</v>
      </c>
      <c r="D577" s="23">
        <v>73.200100000000006</v>
      </c>
      <c r="E577" s="2">
        <v>77.16</v>
      </c>
      <c r="F577" s="25">
        <v>834684</v>
      </c>
      <c r="G577" s="13"/>
      <c r="H577" s="26"/>
      <c r="I577" s="23"/>
    </row>
    <row r="578" spans="1:9" x14ac:dyDescent="0.3">
      <c r="A578" s="24">
        <v>43222</v>
      </c>
      <c r="B578" s="23">
        <v>75.58</v>
      </c>
      <c r="C578" s="23">
        <v>78.95</v>
      </c>
      <c r="D578" s="23">
        <v>74.7</v>
      </c>
      <c r="E578" s="23">
        <v>75.77</v>
      </c>
      <c r="F578" s="25">
        <v>904734</v>
      </c>
      <c r="G578" s="13"/>
      <c r="H578" s="26"/>
      <c r="I578" s="23"/>
    </row>
    <row r="579" spans="1:9" x14ac:dyDescent="0.3">
      <c r="A579" s="24">
        <v>43223</v>
      </c>
      <c r="B579" s="23">
        <v>75.05</v>
      </c>
      <c r="C579" s="23">
        <v>77.447999999999993</v>
      </c>
      <c r="D579" s="23">
        <v>70.39</v>
      </c>
      <c r="E579" s="23">
        <v>71.87</v>
      </c>
      <c r="F579" s="25">
        <v>1888911</v>
      </c>
      <c r="G579" s="13"/>
      <c r="H579" s="26"/>
      <c r="I579" s="23"/>
    </row>
    <row r="580" spans="1:9" x14ac:dyDescent="0.3">
      <c r="A580" s="24">
        <v>43224</v>
      </c>
      <c r="B580" s="23">
        <v>72.069999999999993</v>
      </c>
      <c r="C580" s="23">
        <v>77.12</v>
      </c>
      <c r="D580" s="23">
        <v>71.72</v>
      </c>
      <c r="E580" s="23">
        <v>75.64</v>
      </c>
      <c r="F580" s="25">
        <v>1373396</v>
      </c>
      <c r="G580" s="13"/>
      <c r="H580" s="26"/>
      <c r="I580" s="23"/>
    </row>
    <row r="581" spans="1:9" x14ac:dyDescent="0.3">
      <c r="A581" s="24">
        <v>43227</v>
      </c>
      <c r="B581" s="23">
        <v>76.31</v>
      </c>
      <c r="C581" s="23">
        <v>79.55</v>
      </c>
      <c r="D581" s="23">
        <v>76.215000000000003</v>
      </c>
      <c r="E581" s="23">
        <v>78.36</v>
      </c>
      <c r="F581" s="25">
        <v>921589</v>
      </c>
      <c r="G581" s="13"/>
      <c r="H581" s="26"/>
      <c r="I581" s="23"/>
    </row>
    <row r="582" spans="1:9" x14ac:dyDescent="0.3">
      <c r="A582" s="24">
        <v>43228</v>
      </c>
      <c r="B582" s="23">
        <v>77.78</v>
      </c>
      <c r="C582" s="23">
        <v>77.78</v>
      </c>
      <c r="D582" s="23">
        <v>75.694400000000002</v>
      </c>
      <c r="E582" s="23">
        <v>77.180000000000007</v>
      </c>
      <c r="F582" s="25">
        <v>747032</v>
      </c>
      <c r="G582" s="13"/>
      <c r="H582" s="26" t="s">
        <v>35</v>
      </c>
      <c r="I582" s="23">
        <f>AVERAGE(E577:E598)</f>
        <v>85.524090909090901</v>
      </c>
    </row>
    <row r="583" spans="1:9" x14ac:dyDescent="0.3">
      <c r="A583" s="24">
        <v>43229</v>
      </c>
      <c r="B583" s="23">
        <v>77.75</v>
      </c>
      <c r="C583" s="23">
        <v>83.08</v>
      </c>
      <c r="D583" s="23">
        <v>76.53</v>
      </c>
      <c r="E583" s="23">
        <v>81.78</v>
      </c>
      <c r="F583" s="25">
        <v>1063287</v>
      </c>
      <c r="G583" s="13"/>
      <c r="H583" s="26"/>
      <c r="I583" s="23"/>
    </row>
    <row r="584" spans="1:9" x14ac:dyDescent="0.3">
      <c r="A584" s="24">
        <v>43230</v>
      </c>
      <c r="B584" s="23">
        <v>82.3</v>
      </c>
      <c r="C584" s="23">
        <v>84.86</v>
      </c>
      <c r="D584" s="23">
        <v>79.200999999999993</v>
      </c>
      <c r="E584" s="23">
        <v>79.77</v>
      </c>
      <c r="F584" s="25">
        <v>1426382</v>
      </c>
      <c r="G584" s="13"/>
      <c r="H584" s="26"/>
      <c r="I584" s="23"/>
    </row>
    <row r="585" spans="1:9" x14ac:dyDescent="0.3">
      <c r="A585" s="24">
        <v>43231</v>
      </c>
      <c r="B585" s="23">
        <v>79.25</v>
      </c>
      <c r="C585" s="23">
        <v>86.8</v>
      </c>
      <c r="D585" s="23">
        <v>79.05</v>
      </c>
      <c r="E585" s="23">
        <v>86.73</v>
      </c>
      <c r="F585" s="25">
        <v>1733029</v>
      </c>
      <c r="G585" s="13"/>
      <c r="H585" s="26"/>
      <c r="I585" s="23"/>
    </row>
    <row r="586" spans="1:9" x14ac:dyDescent="0.3">
      <c r="A586" s="24">
        <v>43234</v>
      </c>
      <c r="B586" s="23">
        <v>87.5</v>
      </c>
      <c r="C586" s="23">
        <v>90.74</v>
      </c>
      <c r="D586" s="23">
        <v>86.5</v>
      </c>
      <c r="E586" s="23">
        <v>89.96</v>
      </c>
      <c r="F586" s="25">
        <v>1587524</v>
      </c>
      <c r="G586" s="13"/>
      <c r="H586" s="26"/>
      <c r="I586" s="23"/>
    </row>
    <row r="587" spans="1:9" x14ac:dyDescent="0.3">
      <c r="A587" s="24">
        <v>43235</v>
      </c>
      <c r="B587" s="23">
        <v>88.15</v>
      </c>
      <c r="C587" s="23">
        <v>88.96</v>
      </c>
      <c r="D587" s="23">
        <v>86.375299999999996</v>
      </c>
      <c r="E587" s="23">
        <v>88.36</v>
      </c>
      <c r="F587" s="25">
        <v>889175</v>
      </c>
      <c r="G587" s="13"/>
      <c r="H587" s="26"/>
      <c r="I587" s="23"/>
    </row>
    <row r="588" spans="1:9" x14ac:dyDescent="0.3">
      <c r="A588" s="24">
        <v>43236</v>
      </c>
      <c r="B588" s="23">
        <v>87.41</v>
      </c>
      <c r="C588" s="23">
        <v>92.82</v>
      </c>
      <c r="D588" s="23">
        <v>87.41</v>
      </c>
      <c r="E588" s="23">
        <v>91.9</v>
      </c>
      <c r="F588" s="25">
        <v>966322</v>
      </c>
      <c r="G588" s="13"/>
      <c r="H588" s="26"/>
      <c r="I588" s="23"/>
    </row>
    <row r="589" spans="1:9" x14ac:dyDescent="0.3">
      <c r="A589" s="24">
        <v>43237</v>
      </c>
      <c r="B589" s="23">
        <v>91.52</v>
      </c>
      <c r="C589" s="23">
        <v>93.44</v>
      </c>
      <c r="D589" s="23">
        <v>90.02</v>
      </c>
      <c r="E589" s="23">
        <v>92.62</v>
      </c>
      <c r="F589" s="25">
        <v>838466</v>
      </c>
      <c r="G589" s="13"/>
      <c r="H589" s="26"/>
      <c r="I589" s="23"/>
    </row>
    <row r="590" spans="1:9" x14ac:dyDescent="0.3">
      <c r="A590" s="24">
        <v>43238</v>
      </c>
      <c r="B590" s="23">
        <v>92.5</v>
      </c>
      <c r="C590" s="23">
        <v>94.06</v>
      </c>
      <c r="D590" s="23">
        <v>89.566500000000005</v>
      </c>
      <c r="E590" s="23">
        <v>92.15</v>
      </c>
      <c r="F590" s="25">
        <v>775022</v>
      </c>
      <c r="G590" s="13"/>
      <c r="H590" s="26"/>
      <c r="I590" s="23"/>
    </row>
    <row r="591" spans="1:9" x14ac:dyDescent="0.3">
      <c r="A591" s="24">
        <v>43241</v>
      </c>
      <c r="B591" s="23">
        <v>93.65</v>
      </c>
      <c r="C591" s="23">
        <v>94.49</v>
      </c>
      <c r="D591" s="23">
        <v>85.46</v>
      </c>
      <c r="E591" s="23">
        <v>86.79</v>
      </c>
      <c r="F591" s="25">
        <v>1439180</v>
      </c>
      <c r="G591" s="13"/>
      <c r="H591" s="26"/>
      <c r="I591" s="23"/>
    </row>
    <row r="592" spans="1:9" x14ac:dyDescent="0.3">
      <c r="A592" s="24">
        <v>43242</v>
      </c>
      <c r="B592" s="23">
        <v>87.75</v>
      </c>
      <c r="C592" s="23">
        <v>90</v>
      </c>
      <c r="D592" s="23">
        <v>85.26</v>
      </c>
      <c r="E592" s="23">
        <v>87.61</v>
      </c>
      <c r="F592" s="25">
        <v>808227</v>
      </c>
      <c r="G592" s="13"/>
      <c r="H592" s="26"/>
      <c r="I592" s="23"/>
    </row>
    <row r="593" spans="1:9" x14ac:dyDescent="0.3">
      <c r="A593" s="24">
        <v>43243</v>
      </c>
      <c r="B593" s="23">
        <v>86.49</v>
      </c>
      <c r="C593" s="23">
        <v>90.74</v>
      </c>
      <c r="D593" s="23">
        <v>86.22</v>
      </c>
      <c r="E593" s="23">
        <v>88.6</v>
      </c>
      <c r="F593" s="25">
        <v>669433</v>
      </c>
      <c r="G593" s="13"/>
      <c r="H593" s="26"/>
      <c r="I593" s="23"/>
    </row>
    <row r="594" spans="1:9" x14ac:dyDescent="0.3">
      <c r="A594" s="24">
        <v>43244</v>
      </c>
      <c r="B594" s="23">
        <v>88.15</v>
      </c>
      <c r="C594" s="23">
        <v>90.34</v>
      </c>
      <c r="D594" s="23">
        <v>87.19</v>
      </c>
      <c r="E594" s="23">
        <v>89.7</v>
      </c>
      <c r="F594" s="25">
        <v>335389</v>
      </c>
      <c r="G594" s="13"/>
      <c r="H594" s="26"/>
      <c r="I594" s="23"/>
    </row>
    <row r="595" spans="1:9" x14ac:dyDescent="0.3">
      <c r="A595" s="24">
        <v>43245</v>
      </c>
      <c r="B595" s="23">
        <v>89.36</v>
      </c>
      <c r="C595" s="23">
        <v>91.2</v>
      </c>
      <c r="D595" s="23">
        <v>88.25</v>
      </c>
      <c r="E595" s="23">
        <v>90.01</v>
      </c>
      <c r="F595" s="25">
        <v>557091</v>
      </c>
      <c r="G595" s="13"/>
      <c r="H595" s="26"/>
      <c r="I595" s="23"/>
    </row>
    <row r="596" spans="1:9" x14ac:dyDescent="0.3">
      <c r="A596" s="24">
        <v>43249</v>
      </c>
      <c r="B596" s="23">
        <v>88.61</v>
      </c>
      <c r="C596" s="23">
        <v>91.17</v>
      </c>
      <c r="D596" s="23">
        <v>84.91</v>
      </c>
      <c r="E596" s="23">
        <v>88.52</v>
      </c>
      <c r="F596" s="25">
        <v>1080879</v>
      </c>
      <c r="G596" s="13"/>
      <c r="H596" s="26"/>
      <c r="I596" s="23"/>
    </row>
    <row r="597" spans="1:9" x14ac:dyDescent="0.3">
      <c r="A597" s="24">
        <v>43250</v>
      </c>
      <c r="B597" s="23">
        <v>89.73</v>
      </c>
      <c r="C597" s="23">
        <v>94.13</v>
      </c>
      <c r="D597" s="23">
        <v>89.44</v>
      </c>
      <c r="E597" s="23">
        <v>93.48</v>
      </c>
      <c r="F597" s="25">
        <v>1009606</v>
      </c>
      <c r="G597" s="13"/>
      <c r="H597" s="26"/>
      <c r="I597" s="23"/>
    </row>
    <row r="598" spans="1:9" x14ac:dyDescent="0.3">
      <c r="A598" s="24">
        <v>43251</v>
      </c>
      <c r="B598" s="23">
        <v>93.73</v>
      </c>
      <c r="C598" s="23">
        <v>98.88</v>
      </c>
      <c r="D598" s="23">
        <v>93.73</v>
      </c>
      <c r="E598" s="23">
        <v>97.57</v>
      </c>
      <c r="F598" s="25">
        <v>1228366</v>
      </c>
      <c r="G598" s="13"/>
      <c r="H598" s="26"/>
      <c r="I598" s="23"/>
    </row>
    <row r="599" spans="1:9" x14ac:dyDescent="0.3">
      <c r="A599" s="24">
        <v>43252</v>
      </c>
      <c r="B599" s="23">
        <v>98.9</v>
      </c>
      <c r="C599" s="23">
        <v>101.8</v>
      </c>
      <c r="D599" s="23">
        <v>98.18</v>
      </c>
      <c r="E599" s="23">
        <v>101.03</v>
      </c>
      <c r="F599" s="25">
        <v>1023134</v>
      </c>
      <c r="G599" s="13"/>
      <c r="H599" s="26"/>
      <c r="I599" s="23"/>
    </row>
    <row r="600" spans="1:9" x14ac:dyDescent="0.3">
      <c r="A600" s="24">
        <v>43255</v>
      </c>
      <c r="B600" s="23">
        <v>102.84</v>
      </c>
      <c r="C600" s="23">
        <v>103.71899999999999</v>
      </c>
      <c r="D600" s="23">
        <v>94.54</v>
      </c>
      <c r="E600" s="2">
        <v>100.25</v>
      </c>
      <c r="F600" s="25">
        <v>1368795</v>
      </c>
      <c r="G600" s="13"/>
      <c r="H600" s="26"/>
      <c r="I600" s="23"/>
    </row>
    <row r="601" spans="1:9" x14ac:dyDescent="0.3">
      <c r="A601" s="24">
        <v>43256</v>
      </c>
      <c r="B601" s="23">
        <v>99.7</v>
      </c>
      <c r="C601" s="23">
        <v>103.25</v>
      </c>
      <c r="D601" s="23">
        <v>99.41</v>
      </c>
      <c r="E601" s="23">
        <v>102.56</v>
      </c>
      <c r="F601" s="25">
        <v>818529</v>
      </c>
      <c r="G601" s="13"/>
      <c r="H601" s="26"/>
      <c r="I601" s="23"/>
    </row>
    <row r="602" spans="1:9" x14ac:dyDescent="0.3">
      <c r="A602" s="24">
        <v>43257</v>
      </c>
      <c r="B602" s="23">
        <v>102.84</v>
      </c>
      <c r="C602" s="23">
        <v>105.54</v>
      </c>
      <c r="D602" s="23">
        <v>102.02</v>
      </c>
      <c r="E602" s="23">
        <v>104.3</v>
      </c>
      <c r="F602" s="25">
        <v>687754</v>
      </c>
      <c r="G602" s="13"/>
      <c r="H602" s="26"/>
      <c r="I602" s="23"/>
    </row>
    <row r="603" spans="1:9" x14ac:dyDescent="0.3">
      <c r="A603" s="24">
        <v>43258</v>
      </c>
      <c r="B603" s="23">
        <v>104.19</v>
      </c>
      <c r="C603" s="23">
        <v>104.3</v>
      </c>
      <c r="D603" s="23">
        <v>96.88</v>
      </c>
      <c r="E603" s="23">
        <v>99.07</v>
      </c>
      <c r="F603" s="25">
        <v>1279644</v>
      </c>
      <c r="G603" s="13"/>
      <c r="H603" s="26"/>
      <c r="I603" s="23"/>
    </row>
    <row r="604" spans="1:9" x14ac:dyDescent="0.3">
      <c r="A604" s="24">
        <v>43259</v>
      </c>
      <c r="B604" s="23">
        <v>98.5</v>
      </c>
      <c r="C604" s="23">
        <v>100.84</v>
      </c>
      <c r="D604" s="23">
        <v>97.67</v>
      </c>
      <c r="E604" s="23">
        <v>99.62</v>
      </c>
      <c r="F604" s="25">
        <v>495675</v>
      </c>
      <c r="G604" s="13"/>
      <c r="H604" s="26" t="s">
        <v>36</v>
      </c>
      <c r="I604" s="23">
        <f>AVERAGE(E600:E619)</f>
        <v>101.5035</v>
      </c>
    </row>
    <row r="605" spans="1:9" x14ac:dyDescent="0.3">
      <c r="A605" s="24">
        <v>43262</v>
      </c>
      <c r="B605" s="23">
        <v>99.89</v>
      </c>
      <c r="C605" s="23">
        <v>100.6</v>
      </c>
      <c r="D605" s="23">
        <v>96.501000000000005</v>
      </c>
      <c r="E605" s="23">
        <v>98.27</v>
      </c>
      <c r="F605" s="25">
        <v>634239</v>
      </c>
      <c r="G605" s="13"/>
      <c r="H605" s="26"/>
      <c r="I605" s="23"/>
    </row>
    <row r="606" spans="1:9" x14ac:dyDescent="0.3">
      <c r="A606" s="24">
        <v>43263</v>
      </c>
      <c r="B606" s="23">
        <v>98.45</v>
      </c>
      <c r="C606" s="23">
        <v>102.68</v>
      </c>
      <c r="D606" s="23">
        <v>98.15</v>
      </c>
      <c r="E606" s="23">
        <v>101.49</v>
      </c>
      <c r="F606" s="25">
        <v>721676</v>
      </c>
      <c r="G606" s="13"/>
      <c r="H606" s="26"/>
      <c r="I606" s="23"/>
    </row>
    <row r="607" spans="1:9" x14ac:dyDescent="0.3">
      <c r="A607" s="24">
        <v>43264</v>
      </c>
      <c r="B607" s="23">
        <v>101.63</v>
      </c>
      <c r="C607" s="23">
        <v>104.48990000000001</v>
      </c>
      <c r="D607" s="23">
        <v>100.25</v>
      </c>
      <c r="E607" s="23">
        <v>102.09</v>
      </c>
      <c r="F607" s="25">
        <v>669258</v>
      </c>
      <c r="G607" s="13"/>
      <c r="H607" s="26"/>
      <c r="I607" s="23"/>
    </row>
    <row r="608" spans="1:9" x14ac:dyDescent="0.3">
      <c r="A608" s="24">
        <v>43265</v>
      </c>
      <c r="B608" s="23">
        <v>103.09</v>
      </c>
      <c r="C608" s="23">
        <v>103.92</v>
      </c>
      <c r="D608" s="23">
        <v>101.5</v>
      </c>
      <c r="E608" s="23">
        <v>103.27</v>
      </c>
      <c r="F608" s="25">
        <v>481649</v>
      </c>
      <c r="G608" s="13"/>
      <c r="H608" s="26"/>
      <c r="I608" s="23"/>
    </row>
    <row r="609" spans="1:9" x14ac:dyDescent="0.3">
      <c r="A609" s="24">
        <v>43266</v>
      </c>
      <c r="B609" s="23">
        <v>101.5</v>
      </c>
      <c r="C609" s="23">
        <v>103.7473</v>
      </c>
      <c r="D609" s="23">
        <v>100.795</v>
      </c>
      <c r="E609" s="23">
        <v>102.24</v>
      </c>
      <c r="F609" s="25">
        <v>503007</v>
      </c>
      <c r="G609" s="13"/>
      <c r="H609" s="26"/>
      <c r="I609" s="23"/>
    </row>
    <row r="610" spans="1:9" x14ac:dyDescent="0.3">
      <c r="A610" s="24">
        <v>43269</v>
      </c>
      <c r="B610" s="23">
        <v>100.68</v>
      </c>
      <c r="C610" s="23">
        <v>103.74</v>
      </c>
      <c r="D610" s="23">
        <v>99.03</v>
      </c>
      <c r="E610" s="23">
        <v>103</v>
      </c>
      <c r="F610" s="25">
        <v>763550</v>
      </c>
      <c r="G610" s="13"/>
      <c r="H610" s="26"/>
      <c r="I610" s="23"/>
    </row>
    <row r="611" spans="1:9" x14ac:dyDescent="0.3">
      <c r="A611" s="24">
        <v>43270</v>
      </c>
      <c r="B611" s="23">
        <v>101.13</v>
      </c>
      <c r="C611" s="23">
        <v>107.98</v>
      </c>
      <c r="D611" s="23">
        <v>101.1</v>
      </c>
      <c r="E611" s="23">
        <v>107.68</v>
      </c>
      <c r="F611" s="25">
        <v>995329</v>
      </c>
      <c r="G611" s="13"/>
      <c r="H611" s="26"/>
      <c r="I611" s="23"/>
    </row>
    <row r="612" spans="1:9" x14ac:dyDescent="0.3">
      <c r="A612" s="24">
        <v>43271</v>
      </c>
      <c r="B612" s="23">
        <v>109.25</v>
      </c>
      <c r="C612" s="23">
        <v>114.99</v>
      </c>
      <c r="D612" s="23">
        <v>109</v>
      </c>
      <c r="E612" s="23">
        <v>114.79</v>
      </c>
      <c r="F612" s="25">
        <v>938174</v>
      </c>
      <c r="G612" s="13"/>
      <c r="H612" s="26"/>
      <c r="I612" s="23"/>
    </row>
    <row r="613" spans="1:9" x14ac:dyDescent="0.3">
      <c r="A613" s="24">
        <v>43272</v>
      </c>
      <c r="B613" s="23">
        <v>114.79</v>
      </c>
      <c r="C613" s="23">
        <v>116.12</v>
      </c>
      <c r="D613" s="23">
        <v>107.152</v>
      </c>
      <c r="E613" s="23">
        <v>107.82</v>
      </c>
      <c r="F613" s="25">
        <v>1176229</v>
      </c>
      <c r="G613" s="13"/>
      <c r="H613" s="26"/>
      <c r="I613" s="23"/>
    </row>
    <row r="614" spans="1:9" x14ac:dyDescent="0.3">
      <c r="A614" s="24">
        <v>43273</v>
      </c>
      <c r="B614" s="23">
        <v>108.85</v>
      </c>
      <c r="C614" s="23">
        <v>109.0967</v>
      </c>
      <c r="D614" s="23">
        <v>104.61</v>
      </c>
      <c r="E614" s="23">
        <v>107.75</v>
      </c>
      <c r="F614" s="25">
        <v>590010</v>
      </c>
      <c r="G614" s="13"/>
      <c r="H614" s="26"/>
      <c r="I614" s="23"/>
    </row>
    <row r="615" spans="1:9" x14ac:dyDescent="0.3">
      <c r="A615" s="24">
        <v>43276</v>
      </c>
      <c r="B615" s="23">
        <v>105.5</v>
      </c>
      <c r="C615" s="23">
        <v>106.4</v>
      </c>
      <c r="D615" s="23">
        <v>97.35</v>
      </c>
      <c r="E615" s="23">
        <v>99</v>
      </c>
      <c r="F615" s="25">
        <v>1243564</v>
      </c>
      <c r="G615" s="13"/>
      <c r="H615" s="26"/>
      <c r="I615" s="23"/>
    </row>
    <row r="616" spans="1:9" x14ac:dyDescent="0.3">
      <c r="A616" s="24">
        <v>43277</v>
      </c>
      <c r="B616" s="23">
        <v>100.02</v>
      </c>
      <c r="C616" s="23">
        <v>101.85</v>
      </c>
      <c r="D616" s="23">
        <v>95.305000000000007</v>
      </c>
      <c r="E616" s="23">
        <v>99.73</v>
      </c>
      <c r="F616" s="25">
        <v>795841</v>
      </c>
      <c r="G616" s="13"/>
      <c r="H616" s="26"/>
      <c r="I616" s="23"/>
    </row>
    <row r="617" spans="1:9" x14ac:dyDescent="0.3">
      <c r="A617" s="24">
        <v>43278</v>
      </c>
      <c r="B617" s="23">
        <v>100.27</v>
      </c>
      <c r="C617" s="23">
        <v>101.119</v>
      </c>
      <c r="D617" s="23">
        <v>90.1</v>
      </c>
      <c r="E617" s="23">
        <v>90.37</v>
      </c>
      <c r="F617" s="25">
        <v>1217402</v>
      </c>
      <c r="G617" s="13"/>
      <c r="H617" s="26"/>
      <c r="I617" s="23"/>
    </row>
    <row r="618" spans="1:9" x14ac:dyDescent="0.3">
      <c r="A618" s="24">
        <v>43279</v>
      </c>
      <c r="B618" s="23">
        <v>90.35</v>
      </c>
      <c r="C618" s="23">
        <v>92.7</v>
      </c>
      <c r="D618" s="23">
        <v>85.46</v>
      </c>
      <c r="E618" s="23">
        <v>91.83</v>
      </c>
      <c r="F618" s="25">
        <v>1311034</v>
      </c>
      <c r="G618" s="13"/>
      <c r="H618" s="26"/>
      <c r="I618" s="23"/>
    </row>
    <row r="619" spans="1:9" x14ac:dyDescent="0.3">
      <c r="A619" s="24">
        <v>43280</v>
      </c>
      <c r="B619" s="23">
        <v>93.27</v>
      </c>
      <c r="C619" s="23">
        <v>98.49</v>
      </c>
      <c r="D619" s="23">
        <v>93</v>
      </c>
      <c r="E619" s="23">
        <v>94.94</v>
      </c>
      <c r="F619" s="25">
        <v>977532</v>
      </c>
      <c r="G619" s="13"/>
      <c r="H619" s="26"/>
      <c r="I619" s="23"/>
    </row>
    <row r="620" spans="1:9" x14ac:dyDescent="0.3">
      <c r="A620" s="24">
        <v>43283</v>
      </c>
      <c r="B620" s="23">
        <v>92.5</v>
      </c>
      <c r="C620" s="23">
        <v>98.15</v>
      </c>
      <c r="D620" s="23">
        <v>91.3</v>
      </c>
      <c r="E620" s="2">
        <v>98.15</v>
      </c>
      <c r="F620" s="25">
        <v>623441</v>
      </c>
      <c r="G620" s="13"/>
      <c r="H620" s="26"/>
      <c r="I620" s="23"/>
    </row>
    <row r="621" spans="1:9" x14ac:dyDescent="0.3">
      <c r="A621" s="24">
        <v>43284</v>
      </c>
      <c r="B621" s="23">
        <v>99</v>
      </c>
      <c r="C621" s="23">
        <v>101.98</v>
      </c>
      <c r="D621" s="23">
        <v>96.816999999999993</v>
      </c>
      <c r="E621" s="23">
        <v>100.34</v>
      </c>
      <c r="F621" s="25">
        <v>616213</v>
      </c>
      <c r="G621" s="13"/>
      <c r="H621" s="26"/>
      <c r="I621" s="23"/>
    </row>
    <row r="622" spans="1:9" x14ac:dyDescent="0.3">
      <c r="A622" s="24">
        <v>43286</v>
      </c>
      <c r="B622" s="23">
        <v>101.8</v>
      </c>
      <c r="C622" s="23">
        <v>103.55</v>
      </c>
      <c r="D622" s="23">
        <v>98.8</v>
      </c>
      <c r="E622" s="23">
        <v>101.9</v>
      </c>
      <c r="F622" s="25">
        <v>699128</v>
      </c>
      <c r="G622" s="13"/>
      <c r="H622" s="26"/>
      <c r="I622" s="23"/>
    </row>
    <row r="623" spans="1:9" x14ac:dyDescent="0.3">
      <c r="A623" s="24">
        <v>43287</v>
      </c>
      <c r="B623" s="23">
        <v>103.28</v>
      </c>
      <c r="C623" s="23">
        <v>110.68</v>
      </c>
      <c r="D623" s="23">
        <v>102.93</v>
      </c>
      <c r="E623" s="23">
        <v>110.51</v>
      </c>
      <c r="F623" s="25">
        <v>1101447</v>
      </c>
      <c r="G623" s="13"/>
      <c r="H623" s="26" t="s">
        <v>37</v>
      </c>
      <c r="I623" s="23">
        <f>AVERAGE(E620:E640)</f>
        <v>104.43619047619049</v>
      </c>
    </row>
    <row r="624" spans="1:9" x14ac:dyDescent="0.3">
      <c r="A624" s="24">
        <v>43290</v>
      </c>
      <c r="B624" s="23">
        <v>112</v>
      </c>
      <c r="C624" s="23">
        <v>113.25</v>
      </c>
      <c r="D624" s="23">
        <v>106.5239</v>
      </c>
      <c r="E624" s="23">
        <v>109.85</v>
      </c>
      <c r="F624" s="25">
        <v>1021334</v>
      </c>
      <c r="G624" s="13"/>
      <c r="H624" s="26"/>
      <c r="I624" s="23"/>
    </row>
    <row r="625" spans="1:9" x14ac:dyDescent="0.3">
      <c r="A625" s="24">
        <v>43291</v>
      </c>
      <c r="B625" s="23">
        <v>110.44</v>
      </c>
      <c r="C625" s="23">
        <v>111.53</v>
      </c>
      <c r="D625" s="23">
        <v>106.491</v>
      </c>
      <c r="E625" s="23">
        <v>107.88</v>
      </c>
      <c r="F625" s="25">
        <v>651427</v>
      </c>
      <c r="G625" s="13"/>
      <c r="H625" s="26"/>
      <c r="I625" s="23"/>
    </row>
    <row r="626" spans="1:9" x14ac:dyDescent="0.3">
      <c r="A626" s="24">
        <v>43292</v>
      </c>
      <c r="B626" s="23">
        <v>105.85</v>
      </c>
      <c r="C626" s="23">
        <v>109.6</v>
      </c>
      <c r="D626" s="23">
        <v>105.0702</v>
      </c>
      <c r="E626" s="23">
        <v>108.47</v>
      </c>
      <c r="F626" s="25">
        <v>485304</v>
      </c>
      <c r="G626" s="13"/>
      <c r="H626" s="26"/>
      <c r="I626" s="23"/>
    </row>
    <row r="627" spans="1:9" x14ac:dyDescent="0.3">
      <c r="A627" s="24">
        <v>43293</v>
      </c>
      <c r="B627" s="23">
        <v>110.28</v>
      </c>
      <c r="C627" s="23">
        <v>112.42</v>
      </c>
      <c r="D627" s="23">
        <v>108.56</v>
      </c>
      <c r="E627" s="23">
        <v>112.22</v>
      </c>
      <c r="F627" s="25">
        <v>527210</v>
      </c>
      <c r="G627" s="13"/>
      <c r="H627" s="26"/>
      <c r="I627" s="23"/>
    </row>
    <row r="628" spans="1:9" x14ac:dyDescent="0.3">
      <c r="A628" s="24">
        <v>43294</v>
      </c>
      <c r="B628" s="23">
        <v>111.77</v>
      </c>
      <c r="C628" s="23">
        <v>112.79</v>
      </c>
      <c r="D628" s="23">
        <v>109.801</v>
      </c>
      <c r="E628" s="23">
        <v>111.2</v>
      </c>
      <c r="F628" s="25">
        <v>445612</v>
      </c>
      <c r="G628" s="13"/>
      <c r="H628" s="26"/>
      <c r="I628" s="23"/>
    </row>
    <row r="629" spans="1:9" x14ac:dyDescent="0.3">
      <c r="A629" s="24">
        <v>43297</v>
      </c>
      <c r="B629" s="23">
        <v>110.82</v>
      </c>
      <c r="C629" s="23">
        <v>111.43</v>
      </c>
      <c r="D629" s="23">
        <v>104.24</v>
      </c>
      <c r="E629" s="23">
        <v>105.79</v>
      </c>
      <c r="F629" s="25">
        <v>882643</v>
      </c>
      <c r="G629" s="13"/>
      <c r="H629" s="26"/>
      <c r="I629" s="23"/>
    </row>
    <row r="630" spans="1:9" x14ac:dyDescent="0.3">
      <c r="A630" s="24">
        <v>43298</v>
      </c>
      <c r="B630" s="23">
        <v>105</v>
      </c>
      <c r="C630" s="23">
        <v>110.42</v>
      </c>
      <c r="D630" s="23">
        <v>104.28</v>
      </c>
      <c r="E630" s="23">
        <v>109.91</v>
      </c>
      <c r="F630" s="25">
        <v>525654</v>
      </c>
      <c r="G630" s="13"/>
      <c r="H630" s="26"/>
      <c r="I630" s="23"/>
    </row>
    <row r="631" spans="1:9" x14ac:dyDescent="0.3">
      <c r="A631" s="24">
        <v>43299</v>
      </c>
      <c r="B631" s="23">
        <v>109.4</v>
      </c>
      <c r="C631" s="23">
        <v>109.93989999999999</v>
      </c>
      <c r="D631" s="23">
        <v>105.88</v>
      </c>
      <c r="E631" s="23">
        <v>109.4</v>
      </c>
      <c r="F631" s="25">
        <v>431483</v>
      </c>
      <c r="G631" s="13"/>
      <c r="H631" s="26"/>
      <c r="I631" s="23"/>
    </row>
    <row r="632" spans="1:9" x14ac:dyDescent="0.3">
      <c r="A632" s="24">
        <v>43300</v>
      </c>
      <c r="B632" s="23">
        <v>107.91</v>
      </c>
      <c r="C632" s="23">
        <v>111.2788</v>
      </c>
      <c r="D632" s="23">
        <v>106.11</v>
      </c>
      <c r="E632" s="23">
        <v>110.34</v>
      </c>
      <c r="F632" s="25">
        <v>604778</v>
      </c>
      <c r="G632" s="13"/>
      <c r="H632" s="26"/>
      <c r="I632" s="23"/>
    </row>
    <row r="633" spans="1:9" x14ac:dyDescent="0.3">
      <c r="A633" s="24">
        <v>43301</v>
      </c>
      <c r="B633" s="23">
        <v>109.83</v>
      </c>
      <c r="C633" s="23">
        <v>112.48</v>
      </c>
      <c r="D633" s="23">
        <v>109.10420000000001</v>
      </c>
      <c r="E633" s="23">
        <v>109.55</v>
      </c>
      <c r="F633" s="25">
        <v>518900</v>
      </c>
      <c r="G633" s="13"/>
      <c r="H633" s="26"/>
      <c r="I633" s="23"/>
    </row>
    <row r="634" spans="1:9" x14ac:dyDescent="0.3">
      <c r="A634" s="24">
        <v>43304</v>
      </c>
      <c r="B634" s="23">
        <v>109.26</v>
      </c>
      <c r="C634" s="23">
        <v>110.32</v>
      </c>
      <c r="D634" s="23">
        <v>107.1</v>
      </c>
      <c r="E634" s="23">
        <v>108.51</v>
      </c>
      <c r="F634" s="25">
        <v>498227</v>
      </c>
      <c r="G634" s="13"/>
      <c r="H634" s="26"/>
      <c r="I634" s="23"/>
    </row>
    <row r="635" spans="1:9" x14ac:dyDescent="0.3">
      <c r="A635" s="24">
        <v>43305</v>
      </c>
      <c r="B635" s="23">
        <v>110.51</v>
      </c>
      <c r="C635" s="23">
        <v>111.81</v>
      </c>
      <c r="D635" s="23">
        <v>100.4</v>
      </c>
      <c r="E635" s="23">
        <v>101.71</v>
      </c>
      <c r="F635" s="25">
        <v>1578968</v>
      </c>
      <c r="G635" s="13"/>
      <c r="H635" s="26"/>
      <c r="I635" s="23"/>
    </row>
    <row r="636" spans="1:9" x14ac:dyDescent="0.3">
      <c r="A636" s="24">
        <v>43306</v>
      </c>
      <c r="B636" s="23">
        <v>101.39</v>
      </c>
      <c r="C636" s="23">
        <v>105.19499999999999</v>
      </c>
      <c r="D636" s="23">
        <v>100</v>
      </c>
      <c r="E636" s="23">
        <v>101.5</v>
      </c>
      <c r="F636" s="25">
        <v>640099</v>
      </c>
      <c r="G636" s="13"/>
      <c r="H636" s="26"/>
      <c r="I636" s="23"/>
    </row>
    <row r="637" spans="1:9" x14ac:dyDescent="0.3">
      <c r="A637" s="24">
        <v>43307</v>
      </c>
      <c r="B637" s="23">
        <v>100.27</v>
      </c>
      <c r="C637" s="23">
        <v>104.05</v>
      </c>
      <c r="D637" s="23">
        <v>97.91</v>
      </c>
      <c r="E637" s="23">
        <v>101.45</v>
      </c>
      <c r="F637" s="25">
        <v>691512</v>
      </c>
      <c r="G637" s="13"/>
      <c r="H637" s="26"/>
      <c r="I637" s="23"/>
    </row>
    <row r="638" spans="1:9" x14ac:dyDescent="0.3">
      <c r="A638" s="24">
        <v>43308</v>
      </c>
      <c r="B638" s="23">
        <v>101.63</v>
      </c>
      <c r="C638" s="23">
        <v>101.81699999999999</v>
      </c>
      <c r="D638" s="23">
        <v>90.08</v>
      </c>
      <c r="E638" s="23">
        <v>92.83</v>
      </c>
      <c r="F638" s="25">
        <v>2269723</v>
      </c>
      <c r="G638" s="13"/>
      <c r="H638" s="26"/>
      <c r="I638" s="23"/>
    </row>
    <row r="639" spans="1:9" x14ac:dyDescent="0.3">
      <c r="A639" s="24">
        <v>43311</v>
      </c>
      <c r="B639" s="23">
        <v>93</v>
      </c>
      <c r="C639" s="23">
        <v>93.58</v>
      </c>
      <c r="D639" s="23">
        <v>87</v>
      </c>
      <c r="E639" s="23">
        <v>88.35</v>
      </c>
      <c r="F639" s="25">
        <v>1827211</v>
      </c>
      <c r="G639" s="13"/>
      <c r="H639" s="26"/>
      <c r="I639" s="23"/>
    </row>
    <row r="640" spans="1:9" x14ac:dyDescent="0.3">
      <c r="A640" s="24">
        <v>43312</v>
      </c>
      <c r="B640" s="23">
        <v>89.14</v>
      </c>
      <c r="C640" s="23">
        <v>94.55</v>
      </c>
      <c r="D640" s="23">
        <v>88.3</v>
      </c>
      <c r="E640" s="23">
        <v>93.3</v>
      </c>
      <c r="F640" s="25">
        <v>1298514</v>
      </c>
      <c r="G640" s="13"/>
      <c r="H640" s="26"/>
      <c r="I640" s="23"/>
    </row>
    <row r="641" spans="1:9" x14ac:dyDescent="0.3">
      <c r="A641" s="24">
        <v>43313</v>
      </c>
      <c r="B641" s="23">
        <v>93.31</v>
      </c>
      <c r="C641" s="23">
        <v>96.3</v>
      </c>
      <c r="D641" s="23">
        <v>91.72</v>
      </c>
      <c r="E641" s="2">
        <v>93.93</v>
      </c>
      <c r="F641" s="25">
        <v>794200</v>
      </c>
      <c r="G641" s="13"/>
      <c r="H641" s="26"/>
      <c r="I641" s="23"/>
    </row>
    <row r="642" spans="1:9" x14ac:dyDescent="0.3">
      <c r="A642" s="24">
        <v>43314</v>
      </c>
      <c r="B642" s="23">
        <v>91.8</v>
      </c>
      <c r="C642" s="23">
        <v>95.988500000000002</v>
      </c>
      <c r="D642" s="23">
        <v>91.67</v>
      </c>
      <c r="E642" s="23">
        <v>95.63</v>
      </c>
      <c r="F642" s="25">
        <v>749001</v>
      </c>
      <c r="G642" s="13"/>
      <c r="H642" s="26"/>
      <c r="I642" s="23"/>
    </row>
    <row r="643" spans="1:9" x14ac:dyDescent="0.3">
      <c r="A643" s="24">
        <v>43315</v>
      </c>
      <c r="B643" s="23">
        <v>96.25</v>
      </c>
      <c r="C643" s="23">
        <v>96.562299999999993</v>
      </c>
      <c r="D643" s="23">
        <v>90.69</v>
      </c>
      <c r="E643" s="23">
        <v>91.15</v>
      </c>
      <c r="F643" s="25">
        <v>973941</v>
      </c>
      <c r="G643" s="13"/>
      <c r="H643" s="26"/>
      <c r="I643" s="23"/>
    </row>
    <row r="644" spans="1:9" x14ac:dyDescent="0.3">
      <c r="A644" s="24">
        <v>43318</v>
      </c>
      <c r="B644" s="23">
        <v>91.1</v>
      </c>
      <c r="C644" s="23">
        <v>93.57</v>
      </c>
      <c r="D644" s="23">
        <v>89.273099999999999</v>
      </c>
      <c r="E644" s="23">
        <v>92.58</v>
      </c>
      <c r="F644" s="25">
        <v>626394</v>
      </c>
      <c r="G644" s="13"/>
      <c r="H644" s="26"/>
      <c r="I644" s="23"/>
    </row>
    <row r="645" spans="1:9" x14ac:dyDescent="0.3">
      <c r="A645" s="24">
        <v>43319</v>
      </c>
      <c r="B645" s="23">
        <v>93.43</v>
      </c>
      <c r="C645" s="23">
        <v>95.5</v>
      </c>
      <c r="D645" s="23">
        <v>92.49</v>
      </c>
      <c r="E645" s="23">
        <v>95.33</v>
      </c>
      <c r="F645" s="25">
        <v>840318</v>
      </c>
      <c r="G645" s="13"/>
      <c r="H645" s="26" t="s">
        <v>38</v>
      </c>
      <c r="I645" s="23">
        <f>AVERAGE(E641:E663)</f>
        <v>94.957391304347823</v>
      </c>
    </row>
    <row r="646" spans="1:9" x14ac:dyDescent="0.3">
      <c r="A646" s="24">
        <v>43320</v>
      </c>
      <c r="B646" s="23">
        <v>94.99</v>
      </c>
      <c r="C646" s="23">
        <v>96.5</v>
      </c>
      <c r="D646" s="23">
        <v>92.161000000000001</v>
      </c>
      <c r="E646" s="23">
        <v>93.86</v>
      </c>
      <c r="F646" s="25">
        <v>691257</v>
      </c>
      <c r="G646" s="13"/>
      <c r="H646" s="26"/>
      <c r="I646" s="23"/>
    </row>
    <row r="647" spans="1:9" x14ac:dyDescent="0.3">
      <c r="A647" s="24">
        <v>43321</v>
      </c>
      <c r="B647" s="23">
        <v>93.33</v>
      </c>
      <c r="C647" s="23">
        <v>98.28</v>
      </c>
      <c r="D647" s="23">
        <v>92.55</v>
      </c>
      <c r="E647" s="23">
        <v>93.23</v>
      </c>
      <c r="F647" s="25">
        <v>858211</v>
      </c>
      <c r="G647" s="13"/>
      <c r="H647" s="26"/>
      <c r="I647" s="23"/>
    </row>
    <row r="648" spans="1:9" x14ac:dyDescent="0.3">
      <c r="A648" s="24">
        <v>43322</v>
      </c>
      <c r="B648" s="23">
        <v>92.5</v>
      </c>
      <c r="C648" s="23">
        <v>95.89</v>
      </c>
      <c r="D648" s="23">
        <v>91.75</v>
      </c>
      <c r="E648" s="23">
        <v>92.19</v>
      </c>
      <c r="F648" s="25">
        <v>793612</v>
      </c>
      <c r="G648" s="13"/>
      <c r="H648" s="26"/>
      <c r="I648" s="23"/>
    </row>
    <row r="649" spans="1:9" x14ac:dyDescent="0.3">
      <c r="A649" s="24">
        <v>43325</v>
      </c>
      <c r="B649" s="23">
        <v>92.83</v>
      </c>
      <c r="C649" s="23">
        <v>93.034000000000006</v>
      </c>
      <c r="D649" s="23">
        <v>88.371300000000005</v>
      </c>
      <c r="E649" s="23">
        <v>90.9</v>
      </c>
      <c r="F649" s="25">
        <v>1037821</v>
      </c>
      <c r="G649" s="13"/>
      <c r="H649" s="26"/>
      <c r="I649" s="23"/>
    </row>
    <row r="650" spans="1:9" x14ac:dyDescent="0.3">
      <c r="A650" s="24">
        <v>43326</v>
      </c>
      <c r="B650" s="23">
        <v>92.21</v>
      </c>
      <c r="C650" s="23">
        <v>94.15</v>
      </c>
      <c r="D650" s="23">
        <v>90.85</v>
      </c>
      <c r="E650" s="23">
        <v>91.94</v>
      </c>
      <c r="F650" s="25">
        <v>665331</v>
      </c>
      <c r="G650" s="13"/>
      <c r="H650" s="26"/>
      <c r="I650" s="23"/>
    </row>
    <row r="651" spans="1:9" x14ac:dyDescent="0.3">
      <c r="A651" s="24">
        <v>43327</v>
      </c>
      <c r="B651" s="23">
        <v>90.52</v>
      </c>
      <c r="C651" s="23">
        <v>91.115399999999994</v>
      </c>
      <c r="D651" s="23">
        <v>85.15</v>
      </c>
      <c r="E651" s="23">
        <v>86.6</v>
      </c>
      <c r="F651" s="25">
        <v>1352185</v>
      </c>
      <c r="G651" s="13"/>
      <c r="H651" s="26"/>
      <c r="I651" s="23"/>
    </row>
    <row r="652" spans="1:9" x14ac:dyDescent="0.3">
      <c r="A652" s="24">
        <v>43328</v>
      </c>
      <c r="B652" s="23">
        <v>88.2</v>
      </c>
      <c r="C652" s="23">
        <v>90</v>
      </c>
      <c r="D652" s="23">
        <v>85.4</v>
      </c>
      <c r="E652" s="23">
        <v>88.91</v>
      </c>
      <c r="F652" s="25">
        <v>852515</v>
      </c>
      <c r="G652" s="13"/>
      <c r="H652" s="26"/>
      <c r="I652" s="23"/>
    </row>
    <row r="653" spans="1:9" x14ac:dyDescent="0.3">
      <c r="A653" s="24">
        <v>43329</v>
      </c>
      <c r="B653" s="23">
        <v>88.75</v>
      </c>
      <c r="C653" s="23">
        <v>89.5</v>
      </c>
      <c r="D653" s="23">
        <v>86.215900000000005</v>
      </c>
      <c r="E653" s="23">
        <v>89.02</v>
      </c>
      <c r="F653" s="25">
        <v>605948</v>
      </c>
      <c r="G653" s="13"/>
      <c r="H653" s="26"/>
      <c r="I653" s="23"/>
    </row>
    <row r="654" spans="1:9" x14ac:dyDescent="0.3">
      <c r="A654" s="24">
        <v>43332</v>
      </c>
      <c r="B654" s="23">
        <v>89.1</v>
      </c>
      <c r="C654" s="23">
        <v>89.85</v>
      </c>
      <c r="D654" s="23">
        <v>86.75</v>
      </c>
      <c r="E654" s="23">
        <v>87.38</v>
      </c>
      <c r="F654" s="25">
        <v>735633</v>
      </c>
      <c r="G654" s="13"/>
      <c r="H654" s="26"/>
      <c r="I654" s="23"/>
    </row>
    <row r="655" spans="1:9" x14ac:dyDescent="0.3">
      <c r="A655" s="24">
        <v>43333</v>
      </c>
      <c r="B655" s="23">
        <v>87.64</v>
      </c>
      <c r="C655" s="23">
        <v>92.98</v>
      </c>
      <c r="D655" s="23">
        <v>87.47</v>
      </c>
      <c r="E655" s="23">
        <v>92.27</v>
      </c>
      <c r="F655" s="25">
        <v>866597</v>
      </c>
      <c r="G655" s="13"/>
      <c r="H655" s="26"/>
      <c r="I655" s="23"/>
    </row>
    <row r="656" spans="1:9" x14ac:dyDescent="0.3">
      <c r="A656" s="24">
        <v>43334</v>
      </c>
      <c r="B656" s="23">
        <v>92.25</v>
      </c>
      <c r="C656" s="23">
        <v>97.35</v>
      </c>
      <c r="D656" s="23">
        <v>92.03</v>
      </c>
      <c r="E656" s="23">
        <v>97</v>
      </c>
      <c r="F656" s="25">
        <v>883573</v>
      </c>
      <c r="G656" s="13"/>
      <c r="H656" s="26"/>
      <c r="I656" s="23"/>
    </row>
    <row r="657" spans="1:9" x14ac:dyDescent="0.3">
      <c r="A657" s="24">
        <v>43335</v>
      </c>
      <c r="B657" s="23">
        <v>96.85</v>
      </c>
      <c r="C657" s="23">
        <v>97.9</v>
      </c>
      <c r="D657" s="23">
        <v>92.760099999999994</v>
      </c>
      <c r="E657" s="23">
        <v>94.87</v>
      </c>
      <c r="F657" s="25">
        <v>759792</v>
      </c>
      <c r="G657" s="13"/>
      <c r="H657" s="26"/>
      <c r="I657" s="23"/>
    </row>
    <row r="658" spans="1:9" x14ac:dyDescent="0.3">
      <c r="A658" s="24">
        <v>43336</v>
      </c>
      <c r="B658" s="23">
        <v>95.96</v>
      </c>
      <c r="C658" s="23">
        <v>97.5</v>
      </c>
      <c r="D658" s="23">
        <v>93.63</v>
      </c>
      <c r="E658" s="23">
        <v>95.16</v>
      </c>
      <c r="F658" s="25">
        <v>767474</v>
      </c>
      <c r="G658" s="13"/>
      <c r="H658" s="26"/>
      <c r="I658" s="23"/>
    </row>
    <row r="659" spans="1:9" x14ac:dyDescent="0.3">
      <c r="A659" s="24">
        <v>43339</v>
      </c>
      <c r="B659" s="23">
        <v>96.76</v>
      </c>
      <c r="C659" s="23">
        <v>101.6</v>
      </c>
      <c r="D659" s="23">
        <v>96.48</v>
      </c>
      <c r="E659" s="23">
        <v>100.63</v>
      </c>
      <c r="F659" s="25">
        <v>1075426</v>
      </c>
      <c r="G659" s="13"/>
      <c r="H659" s="26"/>
      <c r="I659" s="23"/>
    </row>
    <row r="660" spans="1:9" x14ac:dyDescent="0.3">
      <c r="A660" s="24">
        <v>43340</v>
      </c>
      <c r="B660" s="23">
        <v>100.96</v>
      </c>
      <c r="C660" s="23">
        <v>102.54</v>
      </c>
      <c r="D660" s="23">
        <v>99.378100000000003</v>
      </c>
      <c r="E660" s="23">
        <v>102.33</v>
      </c>
      <c r="F660" s="25">
        <v>573188</v>
      </c>
      <c r="G660" s="13"/>
      <c r="H660" s="26"/>
      <c r="I660" s="23"/>
    </row>
    <row r="661" spans="1:9" x14ac:dyDescent="0.3">
      <c r="A661" s="24">
        <v>43341</v>
      </c>
      <c r="B661" s="23">
        <v>102.91</v>
      </c>
      <c r="C661" s="23">
        <v>106.08</v>
      </c>
      <c r="D661" s="23">
        <v>101.75</v>
      </c>
      <c r="E661" s="23">
        <v>105.23</v>
      </c>
      <c r="F661" s="25">
        <v>832215</v>
      </c>
      <c r="G661" s="13"/>
      <c r="H661" s="26"/>
      <c r="I661" s="23"/>
    </row>
    <row r="662" spans="1:9" x14ac:dyDescent="0.3">
      <c r="A662" s="24">
        <v>43342</v>
      </c>
      <c r="B662" s="23">
        <v>104.57</v>
      </c>
      <c r="C662" s="23">
        <v>108.77</v>
      </c>
      <c r="D662" s="23">
        <v>104.57</v>
      </c>
      <c r="E662" s="23">
        <v>106.58</v>
      </c>
      <c r="F662" s="25">
        <v>1113871</v>
      </c>
      <c r="G662" s="13"/>
      <c r="H662" s="26"/>
      <c r="I662" s="23"/>
    </row>
    <row r="663" spans="1:9" x14ac:dyDescent="0.3">
      <c r="A663" s="24">
        <v>43343</v>
      </c>
      <c r="B663" s="23">
        <v>106</v>
      </c>
      <c r="C663" s="23">
        <v>108.43</v>
      </c>
      <c r="D663" s="23">
        <v>104.64</v>
      </c>
      <c r="E663" s="23">
        <v>107.3</v>
      </c>
      <c r="F663" s="25">
        <v>697313</v>
      </c>
      <c r="G663" s="13"/>
      <c r="H663" s="26"/>
      <c r="I663" s="23"/>
    </row>
    <row r="664" spans="1:9" x14ac:dyDescent="0.3">
      <c r="A664" s="24">
        <v>43347</v>
      </c>
      <c r="B664" s="23">
        <v>107.38</v>
      </c>
      <c r="C664" s="23">
        <v>107.61</v>
      </c>
      <c r="D664" s="23">
        <v>102.28</v>
      </c>
      <c r="E664" s="2">
        <v>106.74</v>
      </c>
      <c r="F664" s="25">
        <v>969341</v>
      </c>
      <c r="G664" s="13"/>
      <c r="H664" s="26"/>
      <c r="I664" s="23"/>
    </row>
    <row r="665" spans="1:9" x14ac:dyDescent="0.3">
      <c r="A665" s="24">
        <v>43348</v>
      </c>
      <c r="B665" s="23">
        <v>105.96</v>
      </c>
      <c r="C665" s="23">
        <v>106</v>
      </c>
      <c r="D665" s="23">
        <v>101.25</v>
      </c>
      <c r="E665" s="23">
        <v>104.05</v>
      </c>
      <c r="F665" s="25">
        <v>780899</v>
      </c>
      <c r="G665" s="13"/>
      <c r="H665" s="26"/>
      <c r="I665" s="23"/>
    </row>
    <row r="666" spans="1:9" x14ac:dyDescent="0.3">
      <c r="A666" s="24">
        <v>43349</v>
      </c>
      <c r="B666" s="23">
        <v>104</v>
      </c>
      <c r="C666" s="23">
        <v>105.49</v>
      </c>
      <c r="D666" s="23">
        <v>95.495000000000005</v>
      </c>
      <c r="E666" s="23">
        <v>96.33</v>
      </c>
      <c r="F666" s="25">
        <v>1425051</v>
      </c>
      <c r="G666" s="13"/>
      <c r="H666" s="26" t="s">
        <v>39</v>
      </c>
      <c r="I666" s="23">
        <f>AVERAGE(E664:E682)</f>
        <v>95.288947368421063</v>
      </c>
    </row>
    <row r="667" spans="1:9" x14ac:dyDescent="0.3">
      <c r="A667" s="24">
        <v>43350</v>
      </c>
      <c r="B667" s="23">
        <v>94.97</v>
      </c>
      <c r="C667" s="23">
        <v>99.399000000000001</v>
      </c>
      <c r="D667" s="23">
        <v>91.72</v>
      </c>
      <c r="E667" s="23">
        <v>95.2</v>
      </c>
      <c r="F667" s="25">
        <v>867149</v>
      </c>
      <c r="G667" s="13"/>
      <c r="H667" s="26"/>
      <c r="I667" s="23"/>
    </row>
    <row r="668" spans="1:9" x14ac:dyDescent="0.3">
      <c r="A668" s="24">
        <v>43353</v>
      </c>
      <c r="B668" s="23">
        <v>96.53</v>
      </c>
      <c r="C668" s="23">
        <v>97.35</v>
      </c>
      <c r="D668" s="23">
        <v>94.055000000000007</v>
      </c>
      <c r="E668" s="23">
        <v>95.71</v>
      </c>
      <c r="F668" s="25">
        <v>613828</v>
      </c>
      <c r="G668" s="13"/>
      <c r="H668" s="26"/>
      <c r="I668" s="23"/>
    </row>
    <row r="669" spans="1:9" x14ac:dyDescent="0.3">
      <c r="A669" s="24">
        <v>43354</v>
      </c>
      <c r="B669" s="23">
        <v>94.5</v>
      </c>
      <c r="C669" s="23">
        <v>96.75</v>
      </c>
      <c r="D669" s="23">
        <v>93.0565</v>
      </c>
      <c r="E669" s="23">
        <v>95.69</v>
      </c>
      <c r="F669" s="25">
        <v>726948</v>
      </c>
      <c r="G669" s="13"/>
      <c r="H669" s="26"/>
      <c r="I669" s="23"/>
    </row>
    <row r="670" spans="1:9" x14ac:dyDescent="0.3">
      <c r="A670" s="24">
        <v>43355</v>
      </c>
      <c r="B670" s="23">
        <v>95.6</v>
      </c>
      <c r="C670" s="23">
        <v>96.88</v>
      </c>
      <c r="D670" s="23">
        <v>91.25</v>
      </c>
      <c r="E670" s="23">
        <v>94.15</v>
      </c>
      <c r="F670" s="25">
        <v>948707</v>
      </c>
      <c r="G670" s="13"/>
      <c r="H670" s="26"/>
      <c r="I670" s="23"/>
    </row>
    <row r="671" spans="1:9" x14ac:dyDescent="0.3">
      <c r="A671" s="24">
        <v>43356</v>
      </c>
      <c r="B671" s="23">
        <v>95.59</v>
      </c>
      <c r="C671" s="23">
        <v>96.5</v>
      </c>
      <c r="D671" s="23">
        <v>92.62</v>
      </c>
      <c r="E671" s="23">
        <v>93.85</v>
      </c>
      <c r="F671" s="25">
        <v>660615</v>
      </c>
      <c r="G671" s="13"/>
      <c r="H671" s="26"/>
      <c r="I671" s="23"/>
    </row>
    <row r="672" spans="1:9" x14ac:dyDescent="0.3">
      <c r="A672" s="24">
        <v>43357</v>
      </c>
      <c r="B672" s="23">
        <v>94.6</v>
      </c>
      <c r="C672" s="23">
        <v>96.6</v>
      </c>
      <c r="D672" s="23">
        <v>92.541499999999999</v>
      </c>
      <c r="E672" s="23">
        <v>93.67</v>
      </c>
      <c r="F672" s="25">
        <v>779094</v>
      </c>
      <c r="G672" s="13"/>
      <c r="H672" s="26"/>
      <c r="I672" s="23"/>
    </row>
    <row r="673" spans="1:9" x14ac:dyDescent="0.3">
      <c r="A673" s="24">
        <v>43360</v>
      </c>
      <c r="B673" s="23">
        <v>93.25</v>
      </c>
      <c r="C673" s="23">
        <v>94.06</v>
      </c>
      <c r="D673" s="23">
        <v>88.25</v>
      </c>
      <c r="E673" s="23">
        <v>88.9</v>
      </c>
      <c r="F673" s="25">
        <v>1320714</v>
      </c>
      <c r="G673" s="13"/>
      <c r="H673" s="26"/>
      <c r="I673" s="23"/>
    </row>
    <row r="674" spans="1:9" x14ac:dyDescent="0.3">
      <c r="A674" s="24">
        <v>43361</v>
      </c>
      <c r="B674" s="23">
        <v>90.08</v>
      </c>
      <c r="C674" s="23">
        <v>92.65</v>
      </c>
      <c r="D674" s="23">
        <v>88.561000000000007</v>
      </c>
      <c r="E674" s="23">
        <v>92.08</v>
      </c>
      <c r="F674" s="25">
        <v>991194</v>
      </c>
      <c r="G674" s="13"/>
      <c r="H674" s="26"/>
      <c r="I674" s="23"/>
    </row>
    <row r="675" spans="1:9" x14ac:dyDescent="0.3">
      <c r="A675" s="24">
        <v>43362</v>
      </c>
      <c r="B675" s="23">
        <v>91.91</v>
      </c>
      <c r="C675" s="23">
        <v>94.69</v>
      </c>
      <c r="D675" s="23">
        <v>91.36</v>
      </c>
      <c r="E675" s="23">
        <v>92.45</v>
      </c>
      <c r="F675" s="25">
        <v>954008</v>
      </c>
      <c r="G675" s="13"/>
      <c r="H675" s="26"/>
      <c r="I675" s="23"/>
    </row>
    <row r="676" spans="1:9" x14ac:dyDescent="0.3">
      <c r="A676" s="24">
        <v>43363</v>
      </c>
      <c r="B676" s="23">
        <v>94.26</v>
      </c>
      <c r="C676" s="23">
        <v>97.08</v>
      </c>
      <c r="D676" s="23">
        <v>93.4</v>
      </c>
      <c r="E676" s="23">
        <v>96.94</v>
      </c>
      <c r="F676" s="25">
        <v>1041058</v>
      </c>
      <c r="G676" s="13"/>
      <c r="H676" s="26"/>
      <c r="I676" s="23"/>
    </row>
    <row r="677" spans="1:9" x14ac:dyDescent="0.3">
      <c r="A677" s="24">
        <v>43364</v>
      </c>
      <c r="B677" s="23">
        <v>97.28</v>
      </c>
      <c r="C677" s="23">
        <v>97.96</v>
      </c>
      <c r="D677" s="23">
        <v>91.72</v>
      </c>
      <c r="E677" s="23">
        <v>92.19</v>
      </c>
      <c r="F677" s="25">
        <v>1240593</v>
      </c>
      <c r="G677" s="13"/>
      <c r="H677" s="26"/>
      <c r="I677" s="23"/>
    </row>
    <row r="678" spans="1:9" x14ac:dyDescent="0.3">
      <c r="A678" s="24">
        <v>43367</v>
      </c>
      <c r="B678" s="23">
        <v>92.31</v>
      </c>
      <c r="C678" s="23">
        <v>95.89</v>
      </c>
      <c r="D678" s="23">
        <v>91.13</v>
      </c>
      <c r="E678" s="23">
        <v>95.64</v>
      </c>
      <c r="F678" s="25">
        <v>661756</v>
      </c>
      <c r="G678" s="13"/>
      <c r="H678" s="26"/>
      <c r="I678" s="23"/>
    </row>
    <row r="679" spans="1:9" x14ac:dyDescent="0.3">
      <c r="A679" s="24">
        <v>43368</v>
      </c>
      <c r="B679" s="23">
        <v>96.25</v>
      </c>
      <c r="C679" s="23">
        <v>97.58</v>
      </c>
      <c r="D679" s="23">
        <v>95</v>
      </c>
      <c r="E679" s="23">
        <v>96.14</v>
      </c>
      <c r="F679" s="25">
        <v>568504</v>
      </c>
      <c r="G679" s="13"/>
      <c r="H679" s="26"/>
      <c r="I679" s="23"/>
    </row>
    <row r="680" spans="1:9" x14ac:dyDescent="0.3">
      <c r="A680" s="24">
        <v>43369</v>
      </c>
      <c r="B680" s="23">
        <v>97.05</v>
      </c>
      <c r="C680" s="23">
        <v>98.02</v>
      </c>
      <c r="D680" s="23">
        <v>93.61</v>
      </c>
      <c r="E680" s="23">
        <v>94.08</v>
      </c>
      <c r="F680" s="25">
        <v>642009</v>
      </c>
      <c r="G680" s="13"/>
      <c r="H680" s="26"/>
      <c r="I680" s="23"/>
    </row>
    <row r="681" spans="1:9" x14ac:dyDescent="0.3">
      <c r="A681" s="24">
        <v>43370</v>
      </c>
      <c r="B681" s="23">
        <v>93.47</v>
      </c>
      <c r="C681" s="23">
        <v>95.01</v>
      </c>
      <c r="D681" s="23">
        <v>91.75</v>
      </c>
      <c r="E681" s="23">
        <v>93.62</v>
      </c>
      <c r="F681" s="25">
        <v>568884</v>
      </c>
      <c r="G681" s="13"/>
      <c r="H681" s="26"/>
      <c r="I681" s="23"/>
    </row>
    <row r="682" spans="1:9" x14ac:dyDescent="0.3">
      <c r="A682" s="24">
        <v>43371</v>
      </c>
      <c r="B682" s="23">
        <v>92.62</v>
      </c>
      <c r="C682" s="23">
        <v>94.98</v>
      </c>
      <c r="D682" s="23">
        <v>92</v>
      </c>
      <c r="E682" s="23">
        <v>93.06</v>
      </c>
      <c r="F682" s="25">
        <v>317230</v>
      </c>
      <c r="G682" s="13"/>
      <c r="H682" s="26"/>
      <c r="I682" s="23"/>
    </row>
    <row r="683" spans="1:9" x14ac:dyDescent="0.3">
      <c r="A683" s="24">
        <v>43374</v>
      </c>
      <c r="B683" s="23">
        <v>94.4</v>
      </c>
      <c r="C683" s="23">
        <v>94.84</v>
      </c>
      <c r="D683" s="23">
        <v>88.700800000000001</v>
      </c>
      <c r="E683" s="2">
        <v>89.31</v>
      </c>
      <c r="F683" s="25">
        <v>985101</v>
      </c>
      <c r="G683" s="13"/>
      <c r="H683" s="26"/>
      <c r="I683" s="23"/>
    </row>
    <row r="684" spans="1:9" x14ac:dyDescent="0.3">
      <c r="A684" s="24">
        <v>43375</v>
      </c>
      <c r="B684" s="23">
        <v>90.22</v>
      </c>
      <c r="C684" s="23">
        <v>90.22</v>
      </c>
      <c r="D684" s="23">
        <v>83.9</v>
      </c>
      <c r="E684" s="23">
        <v>85.23</v>
      </c>
      <c r="F684" s="25">
        <v>1720383</v>
      </c>
      <c r="G684" s="13"/>
      <c r="H684" s="26"/>
      <c r="I684" s="23"/>
    </row>
    <row r="685" spans="1:9" x14ac:dyDescent="0.3">
      <c r="A685" s="24">
        <v>43376</v>
      </c>
      <c r="B685" s="23">
        <v>86.81</v>
      </c>
      <c r="C685" s="23">
        <v>91.135000000000005</v>
      </c>
      <c r="D685" s="23">
        <v>84</v>
      </c>
      <c r="E685" s="23">
        <v>90.09</v>
      </c>
      <c r="F685" s="25">
        <v>1279963</v>
      </c>
      <c r="G685" s="13"/>
      <c r="H685" s="26"/>
      <c r="I685" s="23"/>
    </row>
    <row r="686" spans="1:9" x14ac:dyDescent="0.3">
      <c r="A686" s="24">
        <v>43377</v>
      </c>
      <c r="B686" s="23">
        <v>88.87</v>
      </c>
      <c r="C686" s="23">
        <v>89.053100000000001</v>
      </c>
      <c r="D686" s="23">
        <v>80.1601</v>
      </c>
      <c r="E686" s="23">
        <v>81.19</v>
      </c>
      <c r="F686" s="25">
        <v>2714351</v>
      </c>
      <c r="G686" s="13"/>
      <c r="H686" s="26" t="s">
        <v>40</v>
      </c>
      <c r="I686" s="23">
        <f>AVERAGE(E683:E705)</f>
        <v>66.19956521739131</v>
      </c>
    </row>
    <row r="687" spans="1:9" x14ac:dyDescent="0.3">
      <c r="A687" s="24">
        <v>43378</v>
      </c>
      <c r="B687" s="23">
        <v>81.180000000000007</v>
      </c>
      <c r="C687" s="23">
        <v>83.888999999999996</v>
      </c>
      <c r="D687" s="23">
        <v>72.599999999999994</v>
      </c>
      <c r="E687" s="23">
        <v>77.900000000000006</v>
      </c>
      <c r="F687" s="25">
        <v>2832865</v>
      </c>
      <c r="G687" s="13"/>
      <c r="H687" s="26"/>
      <c r="I687" s="23"/>
    </row>
    <row r="688" spans="1:9" x14ac:dyDescent="0.3">
      <c r="A688" s="24">
        <v>43381</v>
      </c>
      <c r="B688" s="23">
        <v>76</v>
      </c>
      <c r="C688" s="23">
        <v>79.1999</v>
      </c>
      <c r="D688" s="23">
        <v>71.36</v>
      </c>
      <c r="E688" s="23">
        <v>74.819999999999993</v>
      </c>
      <c r="F688" s="25">
        <v>2187115</v>
      </c>
      <c r="G688" s="13"/>
      <c r="H688" s="26"/>
      <c r="I688" s="23"/>
    </row>
    <row r="689" spans="1:9" x14ac:dyDescent="0.3">
      <c r="A689" s="24">
        <v>43382</v>
      </c>
      <c r="B689" s="23">
        <v>74.5</v>
      </c>
      <c r="C689" s="23">
        <v>77.239999999999995</v>
      </c>
      <c r="D689" s="23">
        <v>71.819999999999993</v>
      </c>
      <c r="E689" s="23">
        <v>72.5</v>
      </c>
      <c r="F689" s="25">
        <v>1487372</v>
      </c>
      <c r="G689" s="13"/>
      <c r="H689" s="26"/>
      <c r="I689" s="23"/>
    </row>
    <row r="690" spans="1:9" x14ac:dyDescent="0.3">
      <c r="A690" s="24">
        <v>43383</v>
      </c>
      <c r="B690" s="23">
        <v>71.176199999999994</v>
      </c>
      <c r="C690" s="23">
        <v>73</v>
      </c>
      <c r="D690" s="23">
        <v>64.608900000000006</v>
      </c>
      <c r="E690" s="23">
        <v>64.91</v>
      </c>
      <c r="F690" s="25">
        <v>2778731</v>
      </c>
      <c r="G690" s="13"/>
      <c r="H690" s="26"/>
      <c r="I690" s="23"/>
    </row>
    <row r="691" spans="1:9" x14ac:dyDescent="0.3">
      <c r="A691" s="24">
        <v>43384</v>
      </c>
      <c r="B691" s="23">
        <v>65</v>
      </c>
      <c r="C691" s="23">
        <v>67.75</v>
      </c>
      <c r="D691" s="23">
        <v>61.91</v>
      </c>
      <c r="E691" s="23">
        <v>62.83</v>
      </c>
      <c r="F691" s="25">
        <v>2852033</v>
      </c>
      <c r="G691" s="13"/>
      <c r="H691" s="26"/>
      <c r="I691" s="23"/>
    </row>
    <row r="692" spans="1:9" x14ac:dyDescent="0.3">
      <c r="A692" s="24">
        <v>43385</v>
      </c>
      <c r="B692" s="23">
        <v>66.55</v>
      </c>
      <c r="C692" s="23">
        <v>67.67</v>
      </c>
      <c r="D692" s="23">
        <v>63</v>
      </c>
      <c r="E692" s="23">
        <v>66.569999999999993</v>
      </c>
      <c r="F692" s="25">
        <v>2363989</v>
      </c>
      <c r="G692" s="13"/>
      <c r="H692" s="26"/>
      <c r="I692" s="23"/>
    </row>
    <row r="693" spans="1:9" x14ac:dyDescent="0.3">
      <c r="A693" s="24">
        <v>43388</v>
      </c>
      <c r="B693" s="23">
        <v>65.31</v>
      </c>
      <c r="C693" s="23">
        <v>66.5</v>
      </c>
      <c r="D693" s="23">
        <v>62.06</v>
      </c>
      <c r="E693" s="23">
        <v>63.74</v>
      </c>
      <c r="F693" s="25">
        <v>1824803</v>
      </c>
      <c r="G693" s="13"/>
      <c r="H693" s="26"/>
      <c r="I693" s="23"/>
    </row>
    <row r="694" spans="1:9" x14ac:dyDescent="0.3">
      <c r="A694" s="24">
        <v>43389</v>
      </c>
      <c r="B694" s="23">
        <v>65.569999999999993</v>
      </c>
      <c r="C694" s="23">
        <v>74.400000000000006</v>
      </c>
      <c r="D694" s="23">
        <v>64.849999999999994</v>
      </c>
      <c r="E694" s="23">
        <v>73.849999999999994</v>
      </c>
      <c r="F694" s="25">
        <v>2340420</v>
      </c>
      <c r="G694" s="13"/>
      <c r="H694" s="26"/>
      <c r="I694" s="23"/>
    </row>
    <row r="695" spans="1:9" x14ac:dyDescent="0.3">
      <c r="A695" s="24">
        <v>43390</v>
      </c>
      <c r="B695" s="23">
        <v>72.56</v>
      </c>
      <c r="C695" s="23">
        <v>73.5</v>
      </c>
      <c r="D695" s="23">
        <v>68.75</v>
      </c>
      <c r="E695" s="23">
        <v>73.38</v>
      </c>
      <c r="F695" s="25">
        <v>2045107</v>
      </c>
      <c r="G695" s="13"/>
      <c r="H695" s="26"/>
      <c r="I695" s="23"/>
    </row>
    <row r="696" spans="1:9" x14ac:dyDescent="0.3">
      <c r="A696" s="24">
        <v>43391</v>
      </c>
      <c r="B696" s="23">
        <v>72.44</v>
      </c>
      <c r="C696" s="23">
        <v>73.260000000000005</v>
      </c>
      <c r="D696" s="23">
        <v>66.8</v>
      </c>
      <c r="E696" s="23">
        <v>68.86</v>
      </c>
      <c r="F696" s="25">
        <v>2388750</v>
      </c>
      <c r="G696" s="13"/>
      <c r="H696" s="26"/>
      <c r="I696" s="23"/>
    </row>
    <row r="697" spans="1:9" x14ac:dyDescent="0.3">
      <c r="A697" s="24">
        <v>43392</v>
      </c>
      <c r="B697" s="23">
        <v>69.819999999999993</v>
      </c>
      <c r="C697" s="23">
        <v>72.163300000000007</v>
      </c>
      <c r="D697" s="23">
        <v>63.194099999999999</v>
      </c>
      <c r="E697" s="23">
        <v>63.99</v>
      </c>
      <c r="F697" s="25">
        <v>2712675</v>
      </c>
      <c r="G697" s="13"/>
      <c r="H697" s="26"/>
      <c r="I697" s="23"/>
    </row>
    <row r="698" spans="1:9" x14ac:dyDescent="0.3">
      <c r="A698" s="24">
        <v>43395</v>
      </c>
      <c r="B698" s="23">
        <v>64.319999999999993</v>
      </c>
      <c r="C698" s="23">
        <v>64.59</v>
      </c>
      <c r="D698" s="23">
        <v>56.7</v>
      </c>
      <c r="E698" s="23">
        <v>59.67</v>
      </c>
      <c r="F698" s="25">
        <v>4165795</v>
      </c>
      <c r="G698" s="13"/>
      <c r="H698" s="26"/>
      <c r="I698" s="23"/>
    </row>
    <row r="699" spans="1:9" x14ac:dyDescent="0.3">
      <c r="A699" s="24">
        <v>43396</v>
      </c>
      <c r="B699" s="23">
        <v>55.97</v>
      </c>
      <c r="C699" s="23">
        <v>62.919699999999999</v>
      </c>
      <c r="D699" s="23">
        <v>53.08</v>
      </c>
      <c r="E699" s="23">
        <v>59.44</v>
      </c>
      <c r="F699" s="25">
        <v>4076727</v>
      </c>
      <c r="G699" s="13"/>
      <c r="H699" s="26"/>
      <c r="I699" s="23"/>
    </row>
    <row r="700" spans="1:9" x14ac:dyDescent="0.3">
      <c r="A700" s="24">
        <v>43397</v>
      </c>
      <c r="B700" s="23">
        <v>59.93</v>
      </c>
      <c r="C700" s="23">
        <v>60.489899999999999</v>
      </c>
      <c r="D700" s="23">
        <v>46.010100000000001</v>
      </c>
      <c r="E700" s="23">
        <v>46.16</v>
      </c>
      <c r="F700" s="25">
        <v>7030965</v>
      </c>
      <c r="G700" s="13"/>
      <c r="H700" s="26"/>
      <c r="I700" s="23"/>
    </row>
    <row r="701" spans="1:9" x14ac:dyDescent="0.3">
      <c r="A701" s="24">
        <v>43398</v>
      </c>
      <c r="B701" s="23">
        <v>47.97</v>
      </c>
      <c r="C701" s="23">
        <v>54.17</v>
      </c>
      <c r="D701" s="23">
        <v>47.18</v>
      </c>
      <c r="E701" s="23">
        <v>51.93</v>
      </c>
      <c r="F701" s="25">
        <v>5114980</v>
      </c>
      <c r="G701" s="13"/>
      <c r="H701" s="26"/>
      <c r="I701" s="23"/>
    </row>
    <row r="702" spans="1:9" x14ac:dyDescent="0.3">
      <c r="A702" s="24">
        <v>43399</v>
      </c>
      <c r="B702" s="23">
        <v>50.41</v>
      </c>
      <c r="C702" s="23">
        <v>53.88</v>
      </c>
      <c r="D702" s="23">
        <v>47.25</v>
      </c>
      <c r="E702" s="23">
        <v>51.82</v>
      </c>
      <c r="F702" s="25">
        <v>6552311</v>
      </c>
      <c r="G702" s="13"/>
      <c r="H702" s="26"/>
      <c r="I702" s="23"/>
    </row>
    <row r="703" spans="1:9" x14ac:dyDescent="0.3">
      <c r="A703" s="24">
        <v>43402</v>
      </c>
      <c r="B703" s="23">
        <v>54.25</v>
      </c>
      <c r="C703" s="23">
        <v>55.13</v>
      </c>
      <c r="D703" s="23">
        <v>44.05</v>
      </c>
      <c r="E703" s="23">
        <v>47.2</v>
      </c>
      <c r="F703" s="25">
        <v>5084622</v>
      </c>
      <c r="G703" s="13"/>
      <c r="H703" s="26"/>
      <c r="I703" s="23"/>
    </row>
    <row r="704" spans="1:9" x14ac:dyDescent="0.3">
      <c r="A704" s="24">
        <v>43403</v>
      </c>
      <c r="B704" s="23">
        <v>46.8</v>
      </c>
      <c r="C704" s="23">
        <v>49.95</v>
      </c>
      <c r="D704" s="23">
        <v>45</v>
      </c>
      <c r="E704" s="23">
        <v>47.88</v>
      </c>
      <c r="F704" s="25">
        <v>4408613</v>
      </c>
      <c r="G704" s="13"/>
      <c r="H704" s="26"/>
      <c r="I704" s="23"/>
    </row>
    <row r="705" spans="1:9" x14ac:dyDescent="0.3">
      <c r="A705" s="24">
        <v>43404</v>
      </c>
      <c r="B705" s="23">
        <v>50.26</v>
      </c>
      <c r="C705" s="23">
        <v>51.85</v>
      </c>
      <c r="D705" s="23">
        <v>48.6</v>
      </c>
      <c r="E705" s="23">
        <v>49.32</v>
      </c>
      <c r="F705" s="25">
        <v>3911113</v>
      </c>
      <c r="G705" s="13"/>
      <c r="H705" s="26"/>
      <c r="I705" s="23"/>
    </row>
    <row r="706" spans="1:9" x14ac:dyDescent="0.3">
      <c r="A706" s="24">
        <v>43405</v>
      </c>
      <c r="B706" s="23">
        <v>50.21</v>
      </c>
      <c r="C706" s="23">
        <v>58.15</v>
      </c>
      <c r="D706" s="23">
        <v>50.12</v>
      </c>
      <c r="E706" s="2">
        <v>57.89</v>
      </c>
      <c r="F706" s="25">
        <v>4234826</v>
      </c>
      <c r="G706" s="13"/>
      <c r="H706" s="26"/>
      <c r="I706" s="23"/>
    </row>
    <row r="707" spans="1:9" x14ac:dyDescent="0.3">
      <c r="A707" s="24">
        <v>43406</v>
      </c>
      <c r="B707" s="23">
        <v>58.91</v>
      </c>
      <c r="C707" s="23">
        <v>62.34</v>
      </c>
      <c r="D707" s="23">
        <v>55.1601</v>
      </c>
      <c r="E707" s="23">
        <v>58.15</v>
      </c>
      <c r="F707" s="25">
        <v>3638836</v>
      </c>
      <c r="G707" s="13"/>
      <c r="H707" s="26"/>
      <c r="I707" s="23"/>
    </row>
    <row r="708" spans="1:9" x14ac:dyDescent="0.3">
      <c r="A708" s="24">
        <v>43409</v>
      </c>
      <c r="B708" s="23">
        <v>58.12</v>
      </c>
      <c r="C708" s="23">
        <v>58.95</v>
      </c>
      <c r="D708" s="23">
        <v>53.28</v>
      </c>
      <c r="E708" s="23">
        <v>57.18</v>
      </c>
      <c r="F708" s="25">
        <v>2289225</v>
      </c>
      <c r="G708" s="13"/>
      <c r="H708" s="26"/>
      <c r="I708" s="23"/>
    </row>
    <row r="709" spans="1:9" x14ac:dyDescent="0.3">
      <c r="A709" s="24">
        <v>43410</v>
      </c>
      <c r="B709" s="23">
        <v>56.5</v>
      </c>
      <c r="C709" s="23">
        <v>59.25</v>
      </c>
      <c r="D709" s="23">
        <v>55.5</v>
      </c>
      <c r="E709" s="23">
        <v>56.62</v>
      </c>
      <c r="F709" s="25">
        <v>2665629</v>
      </c>
      <c r="G709" s="13"/>
      <c r="H709" s="26" t="s">
        <v>41</v>
      </c>
      <c r="I709" s="23">
        <f>AVERAGE(E706:E726)</f>
        <v>49.759047619047614</v>
      </c>
    </row>
    <row r="710" spans="1:9" x14ac:dyDescent="0.3">
      <c r="A710" s="24">
        <v>43411</v>
      </c>
      <c r="B710" s="23">
        <v>58.35</v>
      </c>
      <c r="C710" s="23">
        <v>61.579900000000002</v>
      </c>
      <c r="D710" s="23">
        <v>57.540100000000002</v>
      </c>
      <c r="E710" s="23">
        <v>60.86</v>
      </c>
      <c r="F710" s="25">
        <v>3643042</v>
      </c>
      <c r="G710" s="13"/>
      <c r="H710" s="26"/>
      <c r="I710" s="23"/>
    </row>
    <row r="711" spans="1:9" x14ac:dyDescent="0.3">
      <c r="A711" s="24">
        <v>43412</v>
      </c>
      <c r="B711" s="23">
        <v>59.870100000000001</v>
      </c>
      <c r="C711" s="23">
        <v>61.92</v>
      </c>
      <c r="D711" s="23">
        <v>58.05</v>
      </c>
      <c r="E711" s="23">
        <v>58.58</v>
      </c>
      <c r="F711" s="25">
        <v>2559849</v>
      </c>
      <c r="G711" s="13"/>
      <c r="H711" s="26"/>
      <c r="I711" s="23"/>
    </row>
    <row r="712" spans="1:9" x14ac:dyDescent="0.3">
      <c r="A712" s="24">
        <v>43413</v>
      </c>
      <c r="B712" s="23">
        <v>56.6</v>
      </c>
      <c r="C712" s="23">
        <v>56.81</v>
      </c>
      <c r="D712" s="23">
        <v>50.4</v>
      </c>
      <c r="E712" s="23">
        <v>51.46</v>
      </c>
      <c r="F712" s="25">
        <v>4493441</v>
      </c>
      <c r="G712" s="13"/>
      <c r="H712" s="26"/>
      <c r="I712" s="23"/>
    </row>
    <row r="713" spans="1:9" x14ac:dyDescent="0.3">
      <c r="A713" s="24">
        <v>43416</v>
      </c>
      <c r="B713" s="23">
        <v>51</v>
      </c>
      <c r="C713" s="23">
        <v>51.15</v>
      </c>
      <c r="D713" s="23">
        <v>45</v>
      </c>
      <c r="E713" s="23">
        <v>45.46</v>
      </c>
      <c r="F713" s="25">
        <v>5446026</v>
      </c>
      <c r="G713" s="13"/>
      <c r="H713" s="26"/>
      <c r="I713" s="23"/>
    </row>
    <row r="714" spans="1:9" x14ac:dyDescent="0.3">
      <c r="A714" s="24">
        <v>43417</v>
      </c>
      <c r="B714" s="23">
        <v>46.1</v>
      </c>
      <c r="C714" s="23">
        <v>48.57</v>
      </c>
      <c r="D714" s="23">
        <v>44.54</v>
      </c>
      <c r="E714" s="23">
        <v>44.75</v>
      </c>
      <c r="F714" s="25">
        <v>4031424</v>
      </c>
      <c r="G714" s="13"/>
      <c r="H714" s="26"/>
      <c r="I714" s="23"/>
    </row>
    <row r="715" spans="1:9" x14ac:dyDescent="0.3">
      <c r="A715" s="24">
        <v>43418</v>
      </c>
      <c r="B715" s="23">
        <v>46.18</v>
      </c>
      <c r="C715" s="23">
        <v>46.8</v>
      </c>
      <c r="D715" s="23">
        <v>38.9</v>
      </c>
      <c r="E715" s="23">
        <v>40.58</v>
      </c>
      <c r="F715" s="25">
        <v>7908871</v>
      </c>
      <c r="G715" s="13"/>
      <c r="H715" s="26"/>
      <c r="I715" s="23"/>
    </row>
    <row r="716" spans="1:9" x14ac:dyDescent="0.3">
      <c r="A716" s="24">
        <v>43419</v>
      </c>
      <c r="B716" s="23">
        <v>40.28</v>
      </c>
      <c r="C716" s="23">
        <v>45.55</v>
      </c>
      <c r="D716" s="23">
        <v>40</v>
      </c>
      <c r="E716" s="23">
        <v>44.91</v>
      </c>
      <c r="F716" s="25">
        <v>4439144</v>
      </c>
      <c r="G716" s="13"/>
      <c r="H716" s="26"/>
      <c r="I716" s="23"/>
    </row>
    <row r="717" spans="1:9" x14ac:dyDescent="0.3">
      <c r="A717" s="24">
        <v>43420</v>
      </c>
      <c r="B717" s="23">
        <v>43.65</v>
      </c>
      <c r="C717" s="23">
        <v>49</v>
      </c>
      <c r="D717" s="23">
        <v>43.25</v>
      </c>
      <c r="E717" s="23">
        <v>48.25</v>
      </c>
      <c r="F717" s="25">
        <v>4724381</v>
      </c>
      <c r="G717" s="13"/>
      <c r="H717" s="26"/>
      <c r="I717" s="23"/>
    </row>
    <row r="718" spans="1:9" x14ac:dyDescent="0.3">
      <c r="A718" s="24">
        <v>43423</v>
      </c>
      <c r="B718" s="23">
        <v>47.38</v>
      </c>
      <c r="C718" s="23">
        <v>48</v>
      </c>
      <c r="D718" s="23">
        <v>41.88</v>
      </c>
      <c r="E718" s="23">
        <v>43.39</v>
      </c>
      <c r="F718" s="25">
        <v>4146301</v>
      </c>
      <c r="G718" s="13"/>
      <c r="H718" s="26"/>
      <c r="I718" s="23"/>
    </row>
    <row r="719" spans="1:9" x14ac:dyDescent="0.3">
      <c r="A719" s="24">
        <v>43424</v>
      </c>
      <c r="B719" s="23">
        <v>40.4009</v>
      </c>
      <c r="C719" s="23">
        <v>44.4</v>
      </c>
      <c r="D719" s="23">
        <v>39.450000000000003</v>
      </c>
      <c r="E719" s="23">
        <v>42.51</v>
      </c>
      <c r="F719" s="25">
        <v>4377784</v>
      </c>
      <c r="G719" s="13"/>
      <c r="H719" s="26"/>
      <c r="I719" s="23"/>
    </row>
    <row r="720" spans="1:9" x14ac:dyDescent="0.3">
      <c r="A720" s="24">
        <v>43425</v>
      </c>
      <c r="B720" s="23">
        <v>44.09</v>
      </c>
      <c r="C720" s="23">
        <v>45.599899999999998</v>
      </c>
      <c r="D720" s="23">
        <v>42.35</v>
      </c>
      <c r="E720" s="23">
        <v>45.03</v>
      </c>
      <c r="F720" s="25">
        <v>3445600</v>
      </c>
      <c r="G720" s="13"/>
      <c r="H720" s="26"/>
      <c r="I720" s="23"/>
    </row>
    <row r="721" spans="1:9" x14ac:dyDescent="0.3">
      <c r="A721" s="24">
        <v>43427</v>
      </c>
      <c r="B721" s="23">
        <v>43.53</v>
      </c>
      <c r="C721" s="23">
        <v>47.899900000000002</v>
      </c>
      <c r="D721" s="23">
        <v>43.43</v>
      </c>
      <c r="E721" s="23">
        <v>45.56</v>
      </c>
      <c r="F721" s="25">
        <v>2061446</v>
      </c>
      <c r="G721" s="13"/>
      <c r="H721" s="26"/>
      <c r="I721" s="23"/>
    </row>
    <row r="722" spans="1:9" x14ac:dyDescent="0.3">
      <c r="A722" s="24">
        <v>43430</v>
      </c>
      <c r="B722" s="23">
        <v>47.49</v>
      </c>
      <c r="C722" s="23">
        <v>49.18</v>
      </c>
      <c r="D722" s="23">
        <v>46.4</v>
      </c>
      <c r="E722" s="23">
        <v>48.69</v>
      </c>
      <c r="F722" s="25">
        <v>3083413</v>
      </c>
      <c r="G722" s="13"/>
      <c r="H722" s="26"/>
      <c r="I722" s="23"/>
    </row>
    <row r="723" spans="1:9" x14ac:dyDescent="0.3">
      <c r="A723" s="24">
        <v>43431</v>
      </c>
      <c r="B723" s="23">
        <v>47.39</v>
      </c>
      <c r="C723" s="23">
        <v>47.51</v>
      </c>
      <c r="D723" s="23">
        <v>44.4</v>
      </c>
      <c r="E723" s="23">
        <v>44.88</v>
      </c>
      <c r="F723" s="25">
        <v>3673023</v>
      </c>
      <c r="G723" s="13"/>
      <c r="H723" s="26"/>
      <c r="I723" s="23"/>
    </row>
    <row r="724" spans="1:9" x14ac:dyDescent="0.3">
      <c r="A724" s="24">
        <v>43432</v>
      </c>
      <c r="B724" s="23">
        <v>46.25</v>
      </c>
      <c r="C724" s="23">
        <v>50.15</v>
      </c>
      <c r="D724" s="23">
        <v>44.5</v>
      </c>
      <c r="E724" s="23">
        <v>50.14</v>
      </c>
      <c r="F724" s="25">
        <v>4524847</v>
      </c>
      <c r="G724" s="13"/>
      <c r="H724" s="26"/>
      <c r="I724" s="23"/>
    </row>
    <row r="725" spans="1:9" x14ac:dyDescent="0.3">
      <c r="A725" s="24">
        <v>43433</v>
      </c>
      <c r="B725" s="23">
        <v>49.24</v>
      </c>
      <c r="C725" s="23">
        <v>51.15</v>
      </c>
      <c r="D725" s="23">
        <v>47.9</v>
      </c>
      <c r="E725" s="23">
        <v>49.02</v>
      </c>
      <c r="F725" s="25">
        <v>2815050</v>
      </c>
      <c r="G725" s="13"/>
      <c r="H725" s="26"/>
      <c r="I725" s="23"/>
    </row>
    <row r="726" spans="1:9" x14ac:dyDescent="0.3">
      <c r="A726" s="24">
        <v>43434</v>
      </c>
      <c r="B726" s="23">
        <v>48.83</v>
      </c>
      <c r="C726" s="23">
        <v>51.1</v>
      </c>
      <c r="D726" s="23">
        <v>48.16</v>
      </c>
      <c r="E726" s="23">
        <v>51.03</v>
      </c>
      <c r="F726" s="25">
        <v>2277407</v>
      </c>
      <c r="G726" s="13"/>
      <c r="H726" s="26"/>
      <c r="I726" s="23"/>
    </row>
    <row r="727" spans="1:9" x14ac:dyDescent="0.3">
      <c r="A727" s="24">
        <v>43437</v>
      </c>
      <c r="B727" s="23">
        <v>56.75</v>
      </c>
      <c r="C727" s="23">
        <v>57.39</v>
      </c>
      <c r="D727" s="23">
        <v>54.645000000000003</v>
      </c>
      <c r="E727" s="2">
        <v>56.96</v>
      </c>
      <c r="F727" s="25">
        <v>3308168</v>
      </c>
      <c r="G727" s="13"/>
      <c r="H727" s="26"/>
      <c r="I727" s="23"/>
    </row>
    <row r="728" spans="1:9" x14ac:dyDescent="0.3">
      <c r="A728" s="24">
        <v>43438</v>
      </c>
      <c r="B728" s="23">
        <v>55.64</v>
      </c>
      <c r="C728" s="23">
        <v>58.185000000000002</v>
      </c>
      <c r="D728" s="23">
        <v>47.96</v>
      </c>
      <c r="E728" s="23">
        <v>48.32</v>
      </c>
      <c r="F728" s="25">
        <v>4776679</v>
      </c>
      <c r="G728" s="13"/>
      <c r="H728" s="26"/>
      <c r="I728" s="23"/>
    </row>
    <row r="729" spans="1:9" x14ac:dyDescent="0.3">
      <c r="A729" s="24">
        <v>43440</v>
      </c>
      <c r="B729" s="23">
        <v>45.85</v>
      </c>
      <c r="C729" s="23">
        <v>49.15</v>
      </c>
      <c r="D729" s="23">
        <v>44.5</v>
      </c>
      <c r="E729" s="23">
        <v>48.82</v>
      </c>
      <c r="F729" s="25">
        <v>4643935</v>
      </c>
      <c r="G729" s="13"/>
      <c r="H729" s="26"/>
      <c r="I729" s="23"/>
    </row>
    <row r="730" spans="1:9" x14ac:dyDescent="0.3">
      <c r="A730" s="24">
        <v>43441</v>
      </c>
      <c r="B730" s="23">
        <v>48.66</v>
      </c>
      <c r="C730" s="23">
        <v>50.06</v>
      </c>
      <c r="D730" s="23">
        <v>43.454999999999998</v>
      </c>
      <c r="E730" s="23">
        <v>44.19</v>
      </c>
      <c r="F730" s="25">
        <v>4749568</v>
      </c>
      <c r="G730" s="13"/>
      <c r="H730" s="26" t="s">
        <v>42</v>
      </c>
      <c r="I730" s="23">
        <f>AVERAGE(E727:E745)</f>
        <v>38.657368421052624</v>
      </c>
    </row>
    <row r="731" spans="1:9" x14ac:dyDescent="0.3">
      <c r="A731" s="24">
        <v>43444</v>
      </c>
      <c r="B731" s="23">
        <v>43.88</v>
      </c>
      <c r="C731" s="23">
        <v>46.3797</v>
      </c>
      <c r="D731" s="23">
        <v>41.551000000000002</v>
      </c>
      <c r="E731" s="23">
        <v>45.88</v>
      </c>
      <c r="F731" s="25">
        <v>4006722</v>
      </c>
      <c r="G731" s="13"/>
      <c r="H731" s="26"/>
      <c r="I731" s="23"/>
    </row>
    <row r="732" spans="1:9" x14ac:dyDescent="0.3">
      <c r="A732" s="24">
        <v>43445</v>
      </c>
      <c r="B732" s="23">
        <v>47.44</v>
      </c>
      <c r="C732" s="23">
        <v>48.0548</v>
      </c>
      <c r="D732" s="23">
        <v>43.826000000000001</v>
      </c>
      <c r="E732" s="23">
        <v>45.4</v>
      </c>
      <c r="F732" s="25">
        <v>3849018</v>
      </c>
      <c r="G732" s="13"/>
      <c r="H732" s="26"/>
      <c r="I732" s="23"/>
    </row>
    <row r="733" spans="1:9" x14ac:dyDescent="0.3">
      <c r="A733" s="24">
        <v>43446</v>
      </c>
      <c r="B733" s="23">
        <v>46.91</v>
      </c>
      <c r="C733" s="23">
        <v>48.86</v>
      </c>
      <c r="D733" s="23">
        <v>46.4788</v>
      </c>
      <c r="E733" s="23">
        <v>47.39</v>
      </c>
      <c r="F733" s="25">
        <v>2916200</v>
      </c>
      <c r="G733" s="13"/>
      <c r="H733" s="26"/>
      <c r="I733" s="23"/>
    </row>
    <row r="734" spans="1:9" x14ac:dyDescent="0.3">
      <c r="A734" s="24">
        <v>43447</v>
      </c>
      <c r="B734" s="23">
        <v>47.85</v>
      </c>
      <c r="C734" s="23">
        <v>48.34</v>
      </c>
      <c r="D734" s="23">
        <v>43.2</v>
      </c>
      <c r="E734" s="23">
        <v>43.47</v>
      </c>
      <c r="F734" s="25">
        <v>4479266</v>
      </c>
      <c r="G734" s="13"/>
      <c r="H734" s="26"/>
      <c r="I734" s="23"/>
    </row>
    <row r="735" spans="1:9" x14ac:dyDescent="0.3">
      <c r="A735" s="24">
        <v>43448</v>
      </c>
      <c r="B735" s="23">
        <v>42.2</v>
      </c>
      <c r="C735" s="23">
        <v>43.92</v>
      </c>
      <c r="D735" s="23">
        <v>41.08</v>
      </c>
      <c r="E735" s="23">
        <v>41.63</v>
      </c>
      <c r="F735" s="25">
        <v>3485359</v>
      </c>
      <c r="G735" s="13"/>
      <c r="H735" s="26"/>
      <c r="I735" s="23"/>
    </row>
    <row r="736" spans="1:9" x14ac:dyDescent="0.3">
      <c r="A736" s="24">
        <v>43451</v>
      </c>
      <c r="B736" s="23">
        <v>40.85</v>
      </c>
      <c r="C736" s="23">
        <v>43.4</v>
      </c>
      <c r="D736" s="23">
        <v>38.1</v>
      </c>
      <c r="E736" s="23">
        <v>38.770000000000003</v>
      </c>
      <c r="F736" s="25">
        <v>5359077</v>
      </c>
      <c r="G736" s="13"/>
      <c r="H736" s="26"/>
      <c r="I736" s="23"/>
    </row>
    <row r="737" spans="1:9" x14ac:dyDescent="0.3">
      <c r="A737" s="24">
        <v>43452</v>
      </c>
      <c r="B737" s="23">
        <v>39.880000000000003</v>
      </c>
      <c r="C737" s="23">
        <v>40.229999999999997</v>
      </c>
      <c r="D737" s="23">
        <v>34.76</v>
      </c>
      <c r="E737" s="23">
        <v>36.61</v>
      </c>
      <c r="F737" s="25">
        <v>6185066</v>
      </c>
      <c r="G737" s="13"/>
      <c r="H737" s="26"/>
      <c r="I737" s="23"/>
    </row>
    <row r="738" spans="1:9" x14ac:dyDescent="0.3">
      <c r="A738" s="24">
        <v>43453</v>
      </c>
      <c r="B738" s="23">
        <v>36.619999999999997</v>
      </c>
      <c r="C738" s="23">
        <v>38.950000000000003</v>
      </c>
      <c r="D738" s="23">
        <v>31.41</v>
      </c>
      <c r="E738" s="23">
        <v>32.94</v>
      </c>
      <c r="F738" s="25">
        <v>6188433</v>
      </c>
      <c r="G738" s="13"/>
      <c r="H738" s="26"/>
      <c r="I738" s="23"/>
    </row>
    <row r="739" spans="1:9" x14ac:dyDescent="0.3">
      <c r="A739" s="24">
        <v>43454</v>
      </c>
      <c r="B739" s="23">
        <v>32.18</v>
      </c>
      <c r="C739" s="23">
        <v>32.97</v>
      </c>
      <c r="D739" s="23">
        <v>28.05</v>
      </c>
      <c r="E739" s="23">
        <v>29.35</v>
      </c>
      <c r="F739" s="25">
        <v>9803610</v>
      </c>
      <c r="G739" s="13"/>
      <c r="H739" s="26"/>
      <c r="I739" s="23"/>
    </row>
    <row r="740" spans="1:9" x14ac:dyDescent="0.3">
      <c r="A740" s="24">
        <v>43455</v>
      </c>
      <c r="B740" s="23">
        <v>29.83</v>
      </c>
      <c r="C740" s="23">
        <v>29.99</v>
      </c>
      <c r="D740" s="23">
        <v>25.21</v>
      </c>
      <c r="E740" s="23">
        <v>25.55</v>
      </c>
      <c r="F740" s="25">
        <v>8688919</v>
      </c>
      <c r="G740" s="13"/>
      <c r="H740" s="26"/>
      <c r="I740" s="23"/>
    </row>
    <row r="741" spans="1:9" x14ac:dyDescent="0.3">
      <c r="A741" s="24">
        <v>43458</v>
      </c>
      <c r="B741" s="23">
        <v>24.44</v>
      </c>
      <c r="C741" s="23">
        <v>26.939900000000002</v>
      </c>
      <c r="D741" s="23">
        <v>24</v>
      </c>
      <c r="E741" s="23">
        <v>25.21</v>
      </c>
      <c r="F741" s="25">
        <v>6201962</v>
      </c>
      <c r="G741" s="13"/>
      <c r="H741" s="26"/>
      <c r="I741" s="23"/>
    </row>
    <row r="742" spans="1:9" x14ac:dyDescent="0.3">
      <c r="A742" s="24">
        <v>43460</v>
      </c>
      <c r="B742" s="23">
        <v>26.3</v>
      </c>
      <c r="C742" s="23">
        <v>31</v>
      </c>
      <c r="D742" s="23">
        <v>25.98</v>
      </c>
      <c r="E742" s="23">
        <v>30.79</v>
      </c>
      <c r="F742" s="25">
        <v>9822012</v>
      </c>
      <c r="G742" s="13"/>
      <c r="H742" s="26"/>
      <c r="I742" s="23"/>
    </row>
    <row r="743" spans="1:9" x14ac:dyDescent="0.3">
      <c r="A743" s="24">
        <v>43461</v>
      </c>
      <c r="B743" s="23">
        <v>29.09</v>
      </c>
      <c r="C743" s="23">
        <v>30.488199999999999</v>
      </c>
      <c r="D743" s="23">
        <v>26.27</v>
      </c>
      <c r="E743" s="23">
        <v>29.85</v>
      </c>
      <c r="F743" s="25">
        <v>7831235</v>
      </c>
      <c r="G743" s="13"/>
      <c r="H743" s="26"/>
      <c r="I743" s="23"/>
    </row>
    <row r="744" spans="1:9" x14ac:dyDescent="0.3">
      <c r="A744" s="24">
        <v>43462</v>
      </c>
      <c r="B744" s="23">
        <v>30</v>
      </c>
      <c r="C744" s="23">
        <v>32.459000000000003</v>
      </c>
      <c r="D744" s="23">
        <v>29.09</v>
      </c>
      <c r="E744" s="23">
        <v>30.5</v>
      </c>
      <c r="F744" s="25">
        <v>7156534</v>
      </c>
      <c r="G744" s="13"/>
      <c r="H744" s="26"/>
      <c r="I744" s="23"/>
    </row>
    <row r="745" spans="1:9" x14ac:dyDescent="0.3">
      <c r="A745" s="24">
        <v>43465</v>
      </c>
      <c r="B745" s="23">
        <v>31.66</v>
      </c>
      <c r="C745" s="23">
        <v>32.9499</v>
      </c>
      <c r="D745" s="23">
        <v>31.1</v>
      </c>
      <c r="E745" s="23">
        <v>32.86</v>
      </c>
      <c r="F745" s="25">
        <v>6093901</v>
      </c>
      <c r="G745" s="13"/>
      <c r="H745" s="26"/>
      <c r="I745" s="23"/>
    </row>
    <row r="746" spans="1:9" x14ac:dyDescent="0.3">
      <c r="A746" s="24">
        <v>43467</v>
      </c>
      <c r="B746" s="23">
        <v>31.01</v>
      </c>
      <c r="C746" s="23">
        <v>34.19</v>
      </c>
      <c r="D746" s="23">
        <v>30.47</v>
      </c>
      <c r="E746" s="2">
        <v>34.18</v>
      </c>
      <c r="F746" s="25">
        <v>5784623</v>
      </c>
      <c r="G746" s="13"/>
      <c r="H746" s="26"/>
      <c r="I746" s="23"/>
    </row>
    <row r="747" spans="1:9" x14ac:dyDescent="0.3">
      <c r="A747" s="24">
        <v>43468</v>
      </c>
      <c r="B747" s="23">
        <v>34.4</v>
      </c>
      <c r="C747" s="23">
        <v>35.1</v>
      </c>
      <c r="D747" s="23">
        <v>31.6</v>
      </c>
      <c r="E747" s="23">
        <v>31.73</v>
      </c>
      <c r="F747" s="25">
        <v>6452805</v>
      </c>
      <c r="G747" s="13"/>
      <c r="H747" s="26"/>
      <c r="I747" s="23"/>
    </row>
    <row r="748" spans="1:9" x14ac:dyDescent="0.3">
      <c r="A748" s="24">
        <v>43469</v>
      </c>
      <c r="B748" s="23">
        <v>33.31</v>
      </c>
      <c r="C748" s="23">
        <v>37.19</v>
      </c>
      <c r="D748" s="23">
        <v>33.04</v>
      </c>
      <c r="E748" s="23">
        <v>37.01</v>
      </c>
      <c r="F748" s="25">
        <v>6815310</v>
      </c>
      <c r="G748" s="13"/>
      <c r="H748" s="26" t="s">
        <v>43</v>
      </c>
      <c r="I748" s="23">
        <f>AVERAGE(E746:E766)</f>
        <v>44.558571428571419</v>
      </c>
    </row>
    <row r="749" spans="1:9" x14ac:dyDescent="0.3">
      <c r="A749" s="24">
        <v>43472</v>
      </c>
      <c r="B749" s="23">
        <v>39.5</v>
      </c>
      <c r="C749" s="23">
        <v>44</v>
      </c>
      <c r="D749" s="23">
        <v>39.46</v>
      </c>
      <c r="E749" s="23">
        <v>43.6</v>
      </c>
      <c r="F749" s="25">
        <v>5370306</v>
      </c>
      <c r="G749" s="13"/>
      <c r="H749" s="26"/>
      <c r="I749" s="23"/>
    </row>
    <row r="750" spans="1:9" x14ac:dyDescent="0.3">
      <c r="A750" s="24">
        <v>43473</v>
      </c>
      <c r="B750" s="23">
        <v>45.16</v>
      </c>
      <c r="C750" s="23">
        <v>45.928699999999999</v>
      </c>
      <c r="D750" s="23">
        <v>41.24</v>
      </c>
      <c r="E750" s="23">
        <v>45.14</v>
      </c>
      <c r="F750" s="25">
        <v>6413180</v>
      </c>
      <c r="G750" s="13"/>
      <c r="H750" s="26"/>
      <c r="I750" s="23"/>
    </row>
    <row r="751" spans="1:9" x14ac:dyDescent="0.3">
      <c r="A751" s="24">
        <v>43474</v>
      </c>
      <c r="B751" s="23">
        <v>45.81</v>
      </c>
      <c r="C751" s="23">
        <v>46.93</v>
      </c>
      <c r="D751" s="23">
        <v>44.8108</v>
      </c>
      <c r="E751" s="23">
        <v>45.58</v>
      </c>
      <c r="F751" s="25">
        <v>3217645</v>
      </c>
      <c r="G751" s="13"/>
      <c r="H751" s="26"/>
      <c r="I751" s="23"/>
    </row>
    <row r="752" spans="1:9" x14ac:dyDescent="0.3">
      <c r="A752" s="24">
        <v>43475</v>
      </c>
      <c r="B752" s="23">
        <v>44.47</v>
      </c>
      <c r="C752" s="23">
        <v>48.08</v>
      </c>
      <c r="D752" s="23">
        <v>42.73</v>
      </c>
      <c r="E752" s="23">
        <v>47.77</v>
      </c>
      <c r="F752" s="25">
        <v>4466157</v>
      </c>
      <c r="G752" s="13"/>
      <c r="H752" s="26"/>
      <c r="I752" s="23"/>
    </row>
    <row r="753" spans="1:9" x14ac:dyDescent="0.3">
      <c r="A753" s="24">
        <v>43476</v>
      </c>
      <c r="B753" s="23">
        <v>47.41</v>
      </c>
      <c r="C753" s="23">
        <v>48.2622</v>
      </c>
      <c r="D753" s="23">
        <v>46.27</v>
      </c>
      <c r="E753" s="23">
        <v>47.7</v>
      </c>
      <c r="F753" s="25">
        <v>2611145</v>
      </c>
      <c r="G753" s="13"/>
      <c r="H753" s="26"/>
      <c r="I753" s="23"/>
    </row>
    <row r="754" spans="1:9" x14ac:dyDescent="0.3">
      <c r="A754" s="24">
        <v>43479</v>
      </c>
      <c r="B754" s="23">
        <v>46.12</v>
      </c>
      <c r="C754" s="23">
        <v>46.98</v>
      </c>
      <c r="D754" s="23">
        <v>44.2</v>
      </c>
      <c r="E754" s="23">
        <v>44.52</v>
      </c>
      <c r="F754" s="25">
        <v>4001745</v>
      </c>
      <c r="G754" s="13"/>
      <c r="H754" s="26"/>
      <c r="I754" s="23"/>
    </row>
    <row r="755" spans="1:9" x14ac:dyDescent="0.3">
      <c r="A755" s="24">
        <v>43480</v>
      </c>
      <c r="B755" s="23">
        <v>44.99</v>
      </c>
      <c r="C755" s="23">
        <v>47.74</v>
      </c>
      <c r="D755" s="23">
        <v>44.44</v>
      </c>
      <c r="E755" s="23">
        <v>47.71</v>
      </c>
      <c r="F755" s="25">
        <v>3186447</v>
      </c>
      <c r="G755" s="13"/>
      <c r="H755" s="26"/>
      <c r="I755" s="23"/>
    </row>
    <row r="756" spans="1:9" x14ac:dyDescent="0.3">
      <c r="A756" s="24">
        <v>43481</v>
      </c>
      <c r="B756" s="23">
        <v>48.14</v>
      </c>
      <c r="C756" s="23">
        <v>50.85</v>
      </c>
      <c r="D756" s="23">
        <v>46.92</v>
      </c>
      <c r="E756" s="23">
        <v>47.17</v>
      </c>
      <c r="F756" s="25">
        <v>3703514</v>
      </c>
      <c r="G756" s="13"/>
      <c r="H756" s="26"/>
      <c r="I756" s="23"/>
    </row>
    <row r="757" spans="1:9" x14ac:dyDescent="0.3">
      <c r="A757" s="24">
        <v>43482</v>
      </c>
      <c r="B757" s="23">
        <v>46.51</v>
      </c>
      <c r="C757" s="23">
        <v>49.39</v>
      </c>
      <c r="D757" s="23">
        <v>46.26</v>
      </c>
      <c r="E757" s="23">
        <v>48.3</v>
      </c>
      <c r="F757" s="25">
        <v>2595799</v>
      </c>
      <c r="G757" s="13"/>
      <c r="H757" s="26"/>
      <c r="I757" s="23"/>
    </row>
    <row r="758" spans="1:9" x14ac:dyDescent="0.3">
      <c r="A758" s="24">
        <v>43483</v>
      </c>
      <c r="B758" s="23">
        <v>49.21</v>
      </c>
      <c r="C758" s="23">
        <v>49.83</v>
      </c>
      <c r="D758" s="23">
        <v>46.75</v>
      </c>
      <c r="E758" s="23">
        <v>49.77</v>
      </c>
      <c r="F758" s="25">
        <v>3303869</v>
      </c>
      <c r="G758" s="13"/>
      <c r="H758" s="26"/>
      <c r="I758" s="23"/>
    </row>
    <row r="759" spans="1:9" x14ac:dyDescent="0.3">
      <c r="A759" s="24">
        <v>43487</v>
      </c>
      <c r="B759" s="23">
        <v>48.5</v>
      </c>
      <c r="C759" s="23">
        <v>48.75</v>
      </c>
      <c r="D759" s="23">
        <v>44.34</v>
      </c>
      <c r="E759" s="23">
        <v>45.26</v>
      </c>
      <c r="F759" s="25">
        <v>5635880</v>
      </c>
      <c r="G759" s="13"/>
      <c r="H759" s="26"/>
      <c r="I759" s="23"/>
    </row>
    <row r="760" spans="1:9" x14ac:dyDescent="0.3">
      <c r="A760" s="24">
        <v>43488</v>
      </c>
      <c r="B760" s="23">
        <v>46.121899999999997</v>
      </c>
      <c r="C760" s="23">
        <v>46.75</v>
      </c>
      <c r="D760" s="23">
        <v>41.54</v>
      </c>
      <c r="E760" s="23">
        <v>43.5</v>
      </c>
      <c r="F760" s="25">
        <v>4732053</v>
      </c>
      <c r="G760" s="13"/>
      <c r="H760" s="26"/>
      <c r="I760" s="23"/>
    </row>
    <row r="761" spans="1:9" x14ac:dyDescent="0.3">
      <c r="A761" s="24">
        <v>43489</v>
      </c>
      <c r="B761" s="23">
        <v>43.43</v>
      </c>
      <c r="C761" s="23">
        <v>44.75</v>
      </c>
      <c r="D761" s="23">
        <v>42.8459</v>
      </c>
      <c r="E761" s="23">
        <v>44.73</v>
      </c>
      <c r="F761" s="25">
        <v>2674281</v>
      </c>
      <c r="G761" s="13"/>
      <c r="H761" s="26"/>
      <c r="I761" s="23"/>
    </row>
    <row r="762" spans="1:9" x14ac:dyDescent="0.3">
      <c r="A762" s="24">
        <v>43490</v>
      </c>
      <c r="B762" s="23">
        <v>45.71</v>
      </c>
      <c r="C762" s="23">
        <v>47.82</v>
      </c>
      <c r="D762" s="23">
        <v>44.32</v>
      </c>
      <c r="E762" s="23">
        <v>47.68</v>
      </c>
      <c r="F762" s="25">
        <v>3639291</v>
      </c>
      <c r="G762" s="13"/>
      <c r="H762" s="26"/>
      <c r="I762" s="23"/>
    </row>
    <row r="763" spans="1:9" x14ac:dyDescent="0.3">
      <c r="A763" s="24">
        <v>43493</v>
      </c>
      <c r="B763" s="23">
        <v>45.4</v>
      </c>
      <c r="C763" s="23">
        <v>45.82</v>
      </c>
      <c r="D763" s="23">
        <v>43.36</v>
      </c>
      <c r="E763" s="23">
        <v>43.64</v>
      </c>
      <c r="F763" s="25">
        <v>3512137</v>
      </c>
      <c r="G763" s="13"/>
      <c r="H763" s="26"/>
      <c r="I763" s="23"/>
    </row>
    <row r="764" spans="1:9" x14ac:dyDescent="0.3">
      <c r="A764" s="24">
        <v>43494</v>
      </c>
      <c r="B764" s="23">
        <v>44.42</v>
      </c>
      <c r="C764" s="23">
        <v>44.46</v>
      </c>
      <c r="D764" s="23">
        <v>42.55</v>
      </c>
      <c r="E764" s="23">
        <v>43.78</v>
      </c>
      <c r="F764" s="25">
        <v>2535346</v>
      </c>
      <c r="G764" s="13"/>
      <c r="H764" s="26"/>
      <c r="I764" s="23"/>
    </row>
    <row r="765" spans="1:9" x14ac:dyDescent="0.3">
      <c r="A765" s="24">
        <v>43495</v>
      </c>
      <c r="B765" s="23">
        <v>44.68</v>
      </c>
      <c r="C765" s="23">
        <v>47.44</v>
      </c>
      <c r="D765" s="23">
        <v>43.222999999999999</v>
      </c>
      <c r="E765" s="23">
        <v>47.37</v>
      </c>
      <c r="F765" s="25">
        <v>3334763</v>
      </c>
      <c r="G765" s="13"/>
      <c r="H765" s="26"/>
      <c r="I765" s="23"/>
    </row>
    <row r="766" spans="1:9" x14ac:dyDescent="0.3">
      <c r="A766" s="24">
        <v>43496</v>
      </c>
      <c r="B766" s="23">
        <v>46.62</v>
      </c>
      <c r="C766" s="23">
        <v>49.78</v>
      </c>
      <c r="D766" s="23">
        <v>46.62</v>
      </c>
      <c r="E766" s="23">
        <v>49.59</v>
      </c>
      <c r="F766" s="25">
        <v>2768023</v>
      </c>
      <c r="G766" s="13"/>
      <c r="H766" s="26"/>
      <c r="I766" s="23"/>
    </row>
    <row r="767" spans="1:9" x14ac:dyDescent="0.3">
      <c r="A767" s="24">
        <v>43497</v>
      </c>
      <c r="B767" s="23">
        <v>49.392099999999999</v>
      </c>
      <c r="C767" s="23">
        <v>50.779299999999999</v>
      </c>
      <c r="D767" s="23">
        <v>48.2</v>
      </c>
      <c r="E767" s="2">
        <v>50.26</v>
      </c>
      <c r="F767" s="25">
        <v>2572918</v>
      </c>
      <c r="G767" s="13"/>
      <c r="H767" s="26"/>
      <c r="I767" s="23"/>
    </row>
    <row r="768" spans="1:9" x14ac:dyDescent="0.3">
      <c r="A768" s="24">
        <v>43500</v>
      </c>
      <c r="B768" s="23">
        <v>50.26</v>
      </c>
      <c r="C768" s="23">
        <v>50.999899999999997</v>
      </c>
      <c r="D768" s="23">
        <v>49.058999999999997</v>
      </c>
      <c r="E768" s="23">
        <v>50.95</v>
      </c>
      <c r="F768" s="25">
        <v>1697066</v>
      </c>
      <c r="G768" s="13"/>
      <c r="H768" s="26"/>
      <c r="I768" s="23"/>
    </row>
    <row r="769" spans="1:9" x14ac:dyDescent="0.3">
      <c r="A769" s="24">
        <v>43501</v>
      </c>
      <c r="B769" s="23">
        <v>50.9</v>
      </c>
      <c r="C769" s="23">
        <v>53.33</v>
      </c>
      <c r="D769" s="23">
        <v>49</v>
      </c>
      <c r="E769" s="23">
        <v>49.97</v>
      </c>
      <c r="F769" s="25">
        <v>2982309</v>
      </c>
      <c r="G769" s="13"/>
      <c r="H769" s="26"/>
      <c r="I769" s="23"/>
    </row>
    <row r="770" spans="1:9" x14ac:dyDescent="0.3">
      <c r="A770" s="24">
        <v>43502</v>
      </c>
      <c r="B770" s="23">
        <v>50.15</v>
      </c>
      <c r="C770" s="23">
        <v>51.709899999999998</v>
      </c>
      <c r="D770" s="23">
        <v>48.411000000000001</v>
      </c>
      <c r="E770" s="23">
        <v>50.74</v>
      </c>
      <c r="F770" s="25">
        <v>1928161</v>
      </c>
      <c r="G770" s="13"/>
      <c r="H770" s="26" t="s">
        <v>44</v>
      </c>
      <c r="I770" s="23">
        <f>AVERAGE(E767:E785)</f>
        <v>52.563157894736847</v>
      </c>
    </row>
    <row r="771" spans="1:9" x14ac:dyDescent="0.3">
      <c r="A771" s="24">
        <v>43503</v>
      </c>
      <c r="B771" s="23">
        <v>49.54</v>
      </c>
      <c r="C771" s="23">
        <v>50.39</v>
      </c>
      <c r="D771" s="23">
        <v>45.574599999999997</v>
      </c>
      <c r="E771" s="23">
        <v>46.61</v>
      </c>
      <c r="F771" s="25">
        <v>2838996</v>
      </c>
      <c r="G771" s="13"/>
      <c r="H771" s="26"/>
      <c r="I771" s="23"/>
    </row>
    <row r="772" spans="1:9" x14ac:dyDescent="0.3">
      <c r="A772" s="24">
        <v>43504</v>
      </c>
      <c r="B772" s="23">
        <v>45.53</v>
      </c>
      <c r="C772" s="23">
        <v>48.07</v>
      </c>
      <c r="D772" s="23">
        <v>45.37</v>
      </c>
      <c r="E772" s="23">
        <v>47.77</v>
      </c>
      <c r="F772" s="25">
        <v>1784069</v>
      </c>
      <c r="G772" s="13"/>
      <c r="H772" s="26"/>
      <c r="I772" s="23"/>
    </row>
    <row r="773" spans="1:9" x14ac:dyDescent="0.3">
      <c r="A773" s="24">
        <v>43507</v>
      </c>
      <c r="B773" s="23">
        <v>48.51</v>
      </c>
      <c r="C773" s="23">
        <v>48.84</v>
      </c>
      <c r="D773" s="23">
        <v>46.96</v>
      </c>
      <c r="E773" s="23">
        <v>48.46</v>
      </c>
      <c r="F773" s="25">
        <v>1471257</v>
      </c>
      <c r="G773" s="13"/>
      <c r="H773" s="26"/>
      <c r="I773" s="23"/>
    </row>
    <row r="774" spans="1:9" x14ac:dyDescent="0.3">
      <c r="A774" s="24">
        <v>43508</v>
      </c>
      <c r="B774" s="23">
        <v>49.72</v>
      </c>
      <c r="C774" s="23">
        <v>50.94</v>
      </c>
      <c r="D774" s="23">
        <v>49.3</v>
      </c>
      <c r="E774" s="23">
        <v>50.79</v>
      </c>
      <c r="F774" s="25">
        <v>2173562</v>
      </c>
      <c r="G774" s="13"/>
      <c r="H774" s="26"/>
      <c r="I774" s="23"/>
    </row>
    <row r="775" spans="1:9" x14ac:dyDescent="0.3">
      <c r="A775" s="24">
        <v>43509</v>
      </c>
      <c r="B775" s="23">
        <v>51.42</v>
      </c>
      <c r="C775" s="23">
        <v>52.279899999999998</v>
      </c>
      <c r="D775" s="23">
        <v>50.56</v>
      </c>
      <c r="E775" s="23">
        <v>50.77</v>
      </c>
      <c r="F775" s="25">
        <v>1890565</v>
      </c>
      <c r="G775" s="13"/>
      <c r="H775" s="26"/>
      <c r="I775" s="23"/>
    </row>
    <row r="776" spans="1:9" x14ac:dyDescent="0.3">
      <c r="A776" s="24">
        <v>43510</v>
      </c>
      <c r="B776" s="23">
        <v>49.97</v>
      </c>
      <c r="C776" s="23">
        <v>51.83</v>
      </c>
      <c r="D776" s="23">
        <v>49.64</v>
      </c>
      <c r="E776" s="23">
        <v>51.36</v>
      </c>
      <c r="F776" s="25">
        <v>1466428</v>
      </c>
      <c r="G776" s="13"/>
      <c r="H776" s="26"/>
      <c r="I776" s="23"/>
    </row>
    <row r="777" spans="1:9" x14ac:dyDescent="0.3">
      <c r="A777" s="24">
        <v>43511</v>
      </c>
      <c r="B777" s="23">
        <v>51.77</v>
      </c>
      <c r="C777" s="23">
        <v>54.66</v>
      </c>
      <c r="D777" s="23">
        <v>51.4</v>
      </c>
      <c r="E777" s="23">
        <v>54.65</v>
      </c>
      <c r="F777" s="25">
        <v>2333518</v>
      </c>
      <c r="G777" s="13"/>
      <c r="H777" s="26"/>
      <c r="I777" s="23"/>
    </row>
    <row r="778" spans="1:9" x14ac:dyDescent="0.3">
      <c r="A778" s="24">
        <v>43515</v>
      </c>
      <c r="B778" s="23">
        <v>54.81</v>
      </c>
      <c r="C778" s="23">
        <v>55.98</v>
      </c>
      <c r="D778" s="23">
        <v>52.69</v>
      </c>
      <c r="E778" s="23">
        <v>52.88</v>
      </c>
      <c r="F778" s="25">
        <v>2652788</v>
      </c>
      <c r="G778" s="13"/>
      <c r="H778" s="26"/>
      <c r="I778" s="23"/>
    </row>
    <row r="779" spans="1:9" x14ac:dyDescent="0.3">
      <c r="A779" s="24">
        <v>43516</v>
      </c>
      <c r="B779" s="23">
        <v>52.9</v>
      </c>
      <c r="C779" s="23">
        <v>53.97</v>
      </c>
      <c r="D779" s="23">
        <v>49.75</v>
      </c>
      <c r="E779" s="23">
        <v>52.22</v>
      </c>
      <c r="F779" s="25">
        <v>2355426</v>
      </c>
      <c r="G779" s="13"/>
      <c r="H779" s="26"/>
      <c r="I779" s="23"/>
    </row>
    <row r="780" spans="1:9" x14ac:dyDescent="0.3">
      <c r="A780" s="24">
        <v>43517</v>
      </c>
      <c r="B780" s="23">
        <v>51.75</v>
      </c>
      <c r="C780" s="23">
        <v>52.08</v>
      </c>
      <c r="D780" s="23">
        <v>48.93</v>
      </c>
      <c r="E780" s="23">
        <v>49.96</v>
      </c>
      <c r="F780" s="25">
        <v>1932697</v>
      </c>
      <c r="G780" s="13"/>
      <c r="H780" s="26"/>
      <c r="I780" s="23"/>
    </row>
    <row r="781" spans="1:9" x14ac:dyDescent="0.3">
      <c r="A781" s="24">
        <v>43518</v>
      </c>
      <c r="B781" s="23">
        <v>50.68</v>
      </c>
      <c r="C781" s="23">
        <v>53.06</v>
      </c>
      <c r="D781" s="23">
        <v>49.76</v>
      </c>
      <c r="E781" s="23">
        <v>52.85</v>
      </c>
      <c r="F781" s="25">
        <v>2091946</v>
      </c>
      <c r="G781" s="13"/>
      <c r="H781" s="26"/>
      <c r="I781" s="23"/>
    </row>
    <row r="782" spans="1:9" x14ac:dyDescent="0.3">
      <c r="A782" s="24">
        <v>43521</v>
      </c>
      <c r="B782" s="23">
        <v>57.82</v>
      </c>
      <c r="C782" s="23">
        <v>60.2699</v>
      </c>
      <c r="D782" s="23">
        <v>57.64</v>
      </c>
      <c r="E782" s="23">
        <v>59.87</v>
      </c>
      <c r="F782" s="25">
        <v>3952379</v>
      </c>
      <c r="G782" s="13"/>
      <c r="H782" s="26"/>
      <c r="I782" s="23"/>
    </row>
    <row r="783" spans="1:9" x14ac:dyDescent="0.3">
      <c r="A783" s="24">
        <v>43522</v>
      </c>
      <c r="B783" s="23">
        <v>58.61</v>
      </c>
      <c r="C783" s="23">
        <v>60.16</v>
      </c>
      <c r="D783" s="23">
        <v>57.78</v>
      </c>
      <c r="E783" s="23">
        <v>58.42</v>
      </c>
      <c r="F783" s="25">
        <v>1929884</v>
      </c>
      <c r="G783" s="13"/>
      <c r="H783" s="26"/>
      <c r="I783" s="23"/>
    </row>
    <row r="784" spans="1:9" x14ac:dyDescent="0.3">
      <c r="A784" s="24">
        <v>43523</v>
      </c>
      <c r="B784" s="23">
        <v>58.1</v>
      </c>
      <c r="C784" s="23">
        <v>61.869900000000001</v>
      </c>
      <c r="D784" s="23">
        <v>57.92</v>
      </c>
      <c r="E784" s="23">
        <v>61.28</v>
      </c>
      <c r="F784" s="25">
        <v>2720727</v>
      </c>
      <c r="G784" s="13"/>
      <c r="H784" s="26"/>
      <c r="I784" s="23"/>
    </row>
    <row r="785" spans="1:9" x14ac:dyDescent="0.3">
      <c r="A785" s="24">
        <v>43524</v>
      </c>
      <c r="B785" s="23">
        <v>61.06</v>
      </c>
      <c r="C785" s="23">
        <v>61.5</v>
      </c>
      <c r="D785" s="23">
        <v>57.71</v>
      </c>
      <c r="E785" s="23">
        <v>58.89</v>
      </c>
      <c r="F785" s="25">
        <v>2357777</v>
      </c>
      <c r="G785" s="13"/>
      <c r="H785" s="26"/>
      <c r="I785" s="23"/>
    </row>
    <row r="786" spans="1:9" x14ac:dyDescent="0.3">
      <c r="A786" s="24">
        <v>43525</v>
      </c>
      <c r="B786" s="23">
        <v>60.93</v>
      </c>
      <c r="C786" s="23">
        <v>64.2</v>
      </c>
      <c r="D786" s="23">
        <v>59.7</v>
      </c>
      <c r="E786" s="2">
        <v>64.16</v>
      </c>
      <c r="F786" s="25">
        <v>4360480</v>
      </c>
      <c r="G786" s="13"/>
      <c r="H786" s="26"/>
      <c r="I786" s="23"/>
    </row>
    <row r="787" spans="1:9" x14ac:dyDescent="0.3">
      <c r="A787" s="24">
        <v>43528</v>
      </c>
      <c r="B787" s="23">
        <v>66.47</v>
      </c>
      <c r="C787" s="23">
        <v>66.67</v>
      </c>
      <c r="D787" s="23">
        <v>58.748699999999999</v>
      </c>
      <c r="E787" s="23">
        <v>62.23</v>
      </c>
      <c r="F787" s="25">
        <v>6030285</v>
      </c>
      <c r="G787" s="13"/>
      <c r="H787" s="26"/>
      <c r="I787" s="23"/>
    </row>
    <row r="788" spans="1:9" x14ac:dyDescent="0.3">
      <c r="A788" s="24">
        <v>43529</v>
      </c>
      <c r="B788" s="23">
        <v>62.05</v>
      </c>
      <c r="C788" s="23">
        <v>64.62</v>
      </c>
      <c r="D788" s="23">
        <v>60.44</v>
      </c>
      <c r="E788" s="23">
        <v>60.86</v>
      </c>
      <c r="F788" s="25">
        <v>4130611</v>
      </c>
      <c r="G788" s="13"/>
      <c r="H788" s="26"/>
      <c r="I788" s="23"/>
    </row>
    <row r="789" spans="1:9" x14ac:dyDescent="0.3">
      <c r="A789" s="24">
        <v>43530</v>
      </c>
      <c r="B789" s="23">
        <v>60.81</v>
      </c>
      <c r="C789" s="23">
        <v>61.06</v>
      </c>
      <c r="D789" s="23">
        <v>53.29</v>
      </c>
      <c r="E789" s="23">
        <v>53.43</v>
      </c>
      <c r="F789" s="25">
        <v>5795272</v>
      </c>
      <c r="G789" s="13"/>
      <c r="H789" s="26" t="s">
        <v>45</v>
      </c>
      <c r="I789" s="23">
        <f>AVERAGE(E786:E806)</f>
        <v>58.989523809523817</v>
      </c>
    </row>
    <row r="790" spans="1:9" x14ac:dyDescent="0.3">
      <c r="A790" s="24">
        <v>43531</v>
      </c>
      <c r="B790" s="23">
        <v>53.31</v>
      </c>
      <c r="C790" s="23">
        <v>55.104999999999997</v>
      </c>
      <c r="D790" s="23">
        <v>50.9</v>
      </c>
      <c r="E790" s="23">
        <v>53.38</v>
      </c>
      <c r="F790" s="25">
        <v>3997205</v>
      </c>
      <c r="G790" s="13"/>
      <c r="H790" s="26"/>
      <c r="I790" s="23"/>
    </row>
    <row r="791" spans="1:9" x14ac:dyDescent="0.3">
      <c r="A791" s="24">
        <v>43532</v>
      </c>
      <c r="B791" s="23">
        <v>50.915199999999999</v>
      </c>
      <c r="C791" s="23">
        <v>54.03</v>
      </c>
      <c r="D791" s="23">
        <v>50.49</v>
      </c>
      <c r="E791" s="23">
        <v>53.2</v>
      </c>
      <c r="F791" s="25">
        <v>3295402</v>
      </c>
      <c r="G791" s="13"/>
      <c r="H791" s="26"/>
      <c r="I791" s="23"/>
    </row>
    <row r="792" spans="1:9" x14ac:dyDescent="0.3">
      <c r="A792" s="24">
        <v>43535</v>
      </c>
      <c r="B792" s="23">
        <v>54.11</v>
      </c>
      <c r="C792" s="23">
        <v>58</v>
      </c>
      <c r="D792" s="23">
        <v>53.1</v>
      </c>
      <c r="E792" s="23">
        <v>58</v>
      </c>
      <c r="F792" s="25">
        <v>2841484</v>
      </c>
      <c r="G792" s="13"/>
      <c r="H792" s="26"/>
      <c r="I792" s="23"/>
    </row>
    <row r="793" spans="1:9" x14ac:dyDescent="0.3">
      <c r="A793" s="24">
        <v>43536</v>
      </c>
      <c r="B793" s="23">
        <v>57.98</v>
      </c>
      <c r="C793" s="23">
        <v>61.24</v>
      </c>
      <c r="D793" s="23">
        <v>57.585000000000001</v>
      </c>
      <c r="E793" s="23">
        <v>59.75</v>
      </c>
      <c r="F793" s="25">
        <v>2360567</v>
      </c>
      <c r="G793" s="13"/>
      <c r="H793" s="26"/>
      <c r="I793" s="23"/>
    </row>
    <row r="794" spans="1:9" x14ac:dyDescent="0.3">
      <c r="A794" s="24">
        <v>43537</v>
      </c>
      <c r="B794" s="23">
        <v>60.47</v>
      </c>
      <c r="C794" s="23">
        <v>63.12</v>
      </c>
      <c r="D794" s="23">
        <v>59.65</v>
      </c>
      <c r="E794" s="23">
        <v>63.12</v>
      </c>
      <c r="F794" s="25">
        <v>2140756</v>
      </c>
      <c r="G794" s="13"/>
      <c r="H794" s="26"/>
      <c r="I794" s="23"/>
    </row>
    <row r="795" spans="1:9" x14ac:dyDescent="0.3">
      <c r="A795" s="24">
        <v>43538</v>
      </c>
      <c r="B795" s="23">
        <v>62.89</v>
      </c>
      <c r="C795" s="23">
        <v>63.95</v>
      </c>
      <c r="D795" s="23">
        <v>60.530099999999997</v>
      </c>
      <c r="E795" s="23">
        <v>60.75</v>
      </c>
      <c r="F795" s="25">
        <v>2148255</v>
      </c>
      <c r="G795" s="13"/>
      <c r="H795" s="26"/>
      <c r="I795" s="23"/>
    </row>
    <row r="796" spans="1:9" x14ac:dyDescent="0.3">
      <c r="A796" s="24">
        <v>43539</v>
      </c>
      <c r="B796" s="23">
        <v>61.96</v>
      </c>
      <c r="C796" s="23">
        <v>62.929900000000004</v>
      </c>
      <c r="D796" s="23">
        <v>61.38</v>
      </c>
      <c r="E796" s="23">
        <v>62.26</v>
      </c>
      <c r="F796" s="25">
        <v>1879853</v>
      </c>
      <c r="G796" s="13"/>
      <c r="H796" s="26"/>
      <c r="I796" s="23"/>
    </row>
    <row r="797" spans="1:9" x14ac:dyDescent="0.3">
      <c r="A797" s="24">
        <v>43542</v>
      </c>
      <c r="B797" s="23">
        <v>62.65</v>
      </c>
      <c r="C797" s="23">
        <v>65.510000000000005</v>
      </c>
      <c r="D797" s="23">
        <v>61.15</v>
      </c>
      <c r="E797" s="23">
        <v>62.74</v>
      </c>
      <c r="F797" s="25">
        <v>3593920</v>
      </c>
      <c r="G797" s="13"/>
      <c r="H797" s="26"/>
      <c r="I797" s="23"/>
    </row>
    <row r="798" spans="1:9" x14ac:dyDescent="0.3">
      <c r="A798" s="24">
        <v>43543</v>
      </c>
      <c r="B798" s="23">
        <v>63.44</v>
      </c>
      <c r="C798" s="23">
        <v>63.459699999999998</v>
      </c>
      <c r="D798" s="23">
        <v>61.26</v>
      </c>
      <c r="E798" s="23">
        <v>62.01</v>
      </c>
      <c r="F798" s="25">
        <v>2162658</v>
      </c>
      <c r="G798" s="13"/>
      <c r="H798" s="26"/>
      <c r="I798" s="23"/>
    </row>
    <row r="799" spans="1:9" x14ac:dyDescent="0.3">
      <c r="A799" s="24">
        <v>43544</v>
      </c>
      <c r="B799" s="23">
        <v>61.79</v>
      </c>
      <c r="C799" s="23">
        <v>62.75</v>
      </c>
      <c r="D799" s="23">
        <v>58.39</v>
      </c>
      <c r="E799" s="23">
        <v>60.22</v>
      </c>
      <c r="F799" s="25">
        <v>3349711</v>
      </c>
      <c r="G799" s="13"/>
      <c r="H799" s="26"/>
      <c r="I799" s="23"/>
    </row>
    <row r="800" spans="1:9" x14ac:dyDescent="0.3">
      <c r="A800" s="24">
        <v>43545</v>
      </c>
      <c r="B800" s="23">
        <v>58.39</v>
      </c>
      <c r="C800" s="23">
        <v>63.57</v>
      </c>
      <c r="D800" s="23">
        <v>58.02</v>
      </c>
      <c r="E800" s="23">
        <v>63.34</v>
      </c>
      <c r="F800" s="25">
        <v>3297092</v>
      </c>
      <c r="G800" s="13"/>
      <c r="H800" s="26"/>
      <c r="I800" s="23"/>
    </row>
    <row r="801" spans="1:9" x14ac:dyDescent="0.3">
      <c r="A801" s="24">
        <v>43546</v>
      </c>
      <c r="B801" s="23">
        <v>61.99</v>
      </c>
      <c r="C801" s="23">
        <v>62.5214</v>
      </c>
      <c r="D801" s="23">
        <v>54.86</v>
      </c>
      <c r="E801" s="23">
        <v>54.93</v>
      </c>
      <c r="F801" s="25">
        <v>4761216</v>
      </c>
      <c r="G801" s="13"/>
      <c r="H801" s="26"/>
      <c r="I801" s="23"/>
    </row>
    <row r="802" spans="1:9" x14ac:dyDescent="0.3">
      <c r="A802" s="24">
        <v>43549</v>
      </c>
      <c r="B802" s="23">
        <v>54.61</v>
      </c>
      <c r="C802" s="23">
        <v>56.11</v>
      </c>
      <c r="D802" s="23">
        <v>52.13</v>
      </c>
      <c r="E802" s="23">
        <v>55.13</v>
      </c>
      <c r="F802" s="25">
        <v>3435452</v>
      </c>
      <c r="G802" s="13"/>
      <c r="H802" s="26"/>
      <c r="I802" s="23"/>
    </row>
    <row r="803" spans="1:9" x14ac:dyDescent="0.3">
      <c r="A803" s="24">
        <v>43550</v>
      </c>
      <c r="B803" s="23">
        <v>56.92</v>
      </c>
      <c r="C803" s="23">
        <v>58.4499</v>
      </c>
      <c r="D803" s="23">
        <v>56.3</v>
      </c>
      <c r="E803" s="23">
        <v>58.38</v>
      </c>
      <c r="F803" s="25">
        <v>3184800</v>
      </c>
      <c r="G803" s="13"/>
      <c r="H803" s="26"/>
      <c r="I803" s="23"/>
    </row>
    <row r="804" spans="1:9" x14ac:dyDescent="0.3">
      <c r="A804" s="24">
        <v>43551</v>
      </c>
      <c r="B804" s="23">
        <v>57.8</v>
      </c>
      <c r="C804" s="23">
        <v>58.41</v>
      </c>
      <c r="D804" s="23">
        <v>52.76</v>
      </c>
      <c r="E804" s="23">
        <v>54.48</v>
      </c>
      <c r="F804" s="25">
        <v>3431437</v>
      </c>
      <c r="G804" s="13"/>
      <c r="H804" s="26"/>
      <c r="I804" s="23"/>
    </row>
    <row r="805" spans="1:9" x14ac:dyDescent="0.3">
      <c r="A805" s="24">
        <v>43552</v>
      </c>
      <c r="B805" s="23">
        <v>54.95</v>
      </c>
      <c r="C805" s="23">
        <v>56.7</v>
      </c>
      <c r="D805" s="23">
        <v>54.26</v>
      </c>
      <c r="E805" s="23">
        <v>56.53</v>
      </c>
      <c r="F805" s="25">
        <v>2673191</v>
      </c>
      <c r="G805" s="13"/>
      <c r="H805" s="26"/>
      <c r="I805" s="23"/>
    </row>
    <row r="806" spans="1:9" x14ac:dyDescent="0.3">
      <c r="A806" s="24">
        <v>43553</v>
      </c>
      <c r="B806" s="23">
        <v>57.9</v>
      </c>
      <c r="C806" s="23">
        <v>60.181899999999999</v>
      </c>
      <c r="D806" s="23">
        <v>57.47</v>
      </c>
      <c r="E806" s="23">
        <v>59.88</v>
      </c>
      <c r="F806" s="25">
        <v>3314462</v>
      </c>
      <c r="G806" s="13"/>
      <c r="H806" s="26"/>
      <c r="I806" s="23"/>
    </row>
    <row r="807" spans="1:9" x14ac:dyDescent="0.3">
      <c r="A807" s="24">
        <v>43556</v>
      </c>
      <c r="B807" s="23">
        <v>61.4</v>
      </c>
      <c r="C807" s="23">
        <v>62.1</v>
      </c>
      <c r="D807" s="23">
        <v>59</v>
      </c>
      <c r="E807" s="2">
        <v>59.49</v>
      </c>
      <c r="F807" s="25">
        <v>2913042</v>
      </c>
      <c r="G807" s="13"/>
      <c r="H807" s="26"/>
      <c r="I807" s="23"/>
    </row>
    <row r="808" spans="1:9" x14ac:dyDescent="0.3">
      <c r="A808" s="24">
        <v>43557</v>
      </c>
      <c r="B808" s="23">
        <v>59.78</v>
      </c>
      <c r="C808" s="23">
        <v>62.49</v>
      </c>
      <c r="D808" s="23">
        <v>59.5501</v>
      </c>
      <c r="E808" s="23">
        <v>62</v>
      </c>
      <c r="F808" s="25">
        <v>2372105</v>
      </c>
      <c r="G808" s="13"/>
      <c r="H808" s="26"/>
      <c r="I808" s="23"/>
    </row>
    <row r="809" spans="1:9" x14ac:dyDescent="0.3">
      <c r="A809" s="24">
        <v>43558</v>
      </c>
      <c r="B809" s="23">
        <v>63.42</v>
      </c>
      <c r="C809" s="23">
        <v>64.5</v>
      </c>
      <c r="D809" s="23">
        <v>62.02</v>
      </c>
      <c r="E809" s="23">
        <v>64.040000000000006</v>
      </c>
      <c r="F809" s="25">
        <v>2650340</v>
      </c>
      <c r="G809" s="13"/>
      <c r="H809" s="26"/>
      <c r="I809" s="23"/>
    </row>
    <row r="810" spans="1:9" x14ac:dyDescent="0.3">
      <c r="A810" s="24">
        <v>43559</v>
      </c>
      <c r="B810" s="23">
        <v>63.73</v>
      </c>
      <c r="C810" s="23">
        <v>64.357200000000006</v>
      </c>
      <c r="D810" s="23">
        <v>60.41</v>
      </c>
      <c r="E810" s="23">
        <v>62.38</v>
      </c>
      <c r="F810" s="25">
        <v>2313629</v>
      </c>
      <c r="G810" s="13"/>
      <c r="H810" s="26" t="s">
        <v>46</v>
      </c>
      <c r="I810" s="23">
        <f>AVERAGE(E807:E827)</f>
        <v>56.356190476190463</v>
      </c>
    </row>
    <row r="811" spans="1:9" x14ac:dyDescent="0.3">
      <c r="A811" s="24">
        <v>43560</v>
      </c>
      <c r="B811" s="23">
        <v>63.1</v>
      </c>
      <c r="C811" s="23">
        <v>66.459999999999994</v>
      </c>
      <c r="D811" s="23">
        <v>63</v>
      </c>
      <c r="E811" s="23">
        <v>66.209999999999994</v>
      </c>
      <c r="F811" s="25">
        <v>3023246</v>
      </c>
      <c r="G811" s="13"/>
      <c r="H811" s="26"/>
      <c r="I811" s="23"/>
    </row>
    <row r="812" spans="1:9" x14ac:dyDescent="0.3">
      <c r="A812" s="24">
        <v>43563</v>
      </c>
      <c r="B812" s="23">
        <v>65.510000000000005</v>
      </c>
      <c r="C812" s="23">
        <v>65.89</v>
      </c>
      <c r="D812" s="23">
        <v>62.75</v>
      </c>
      <c r="E812" s="23">
        <v>64.8</v>
      </c>
      <c r="F812" s="25">
        <v>1944381</v>
      </c>
      <c r="G812" s="13"/>
      <c r="H812" s="26"/>
      <c r="I812" s="23"/>
    </row>
    <row r="813" spans="1:9" x14ac:dyDescent="0.3">
      <c r="A813" s="24">
        <v>43564</v>
      </c>
      <c r="B813" s="23">
        <v>63.93</v>
      </c>
      <c r="C813" s="23">
        <v>64.760000000000005</v>
      </c>
      <c r="D813" s="23">
        <v>60.86</v>
      </c>
      <c r="E813" s="23">
        <v>61.3</v>
      </c>
      <c r="F813" s="25">
        <v>2136871</v>
      </c>
      <c r="G813" s="13"/>
      <c r="H813" s="26"/>
      <c r="I813" s="23"/>
    </row>
    <row r="814" spans="1:9" x14ac:dyDescent="0.3">
      <c r="A814" s="24">
        <v>43565</v>
      </c>
      <c r="B814" s="23">
        <v>62.3</v>
      </c>
      <c r="C814" s="23">
        <v>64.25</v>
      </c>
      <c r="D814" s="23">
        <v>61.9</v>
      </c>
      <c r="E814" s="23">
        <v>64.09</v>
      </c>
      <c r="F814" s="25">
        <v>2127306</v>
      </c>
      <c r="G814" s="13"/>
      <c r="H814" s="26"/>
      <c r="I814" s="23"/>
    </row>
    <row r="815" spans="1:9" x14ac:dyDescent="0.3">
      <c r="A815" s="24">
        <v>43566</v>
      </c>
      <c r="B815" s="23">
        <v>64.42</v>
      </c>
      <c r="C815" s="23">
        <v>64.599999999999994</v>
      </c>
      <c r="D815" s="23">
        <v>59.55</v>
      </c>
      <c r="E815" s="23">
        <v>59.9</v>
      </c>
      <c r="F815" s="25">
        <v>3398542</v>
      </c>
      <c r="G815" s="13"/>
      <c r="H815" s="26"/>
      <c r="I815" s="23"/>
    </row>
    <row r="816" spans="1:9" x14ac:dyDescent="0.3">
      <c r="A816" s="24">
        <v>43567</v>
      </c>
      <c r="B816" s="23">
        <v>61.93</v>
      </c>
      <c r="C816" s="23">
        <v>62.079900000000002</v>
      </c>
      <c r="D816" s="23">
        <v>57.16</v>
      </c>
      <c r="E816" s="23">
        <v>58.07</v>
      </c>
      <c r="F816" s="25">
        <v>2879957</v>
      </c>
      <c r="G816" s="13"/>
      <c r="H816" s="26"/>
      <c r="I816" s="23"/>
    </row>
    <row r="817" spans="1:9" x14ac:dyDescent="0.3">
      <c r="A817" s="24">
        <v>43570</v>
      </c>
      <c r="B817" s="23">
        <v>58.43</v>
      </c>
      <c r="C817" s="23">
        <v>59.02</v>
      </c>
      <c r="D817" s="23">
        <v>54.42</v>
      </c>
      <c r="E817" s="23">
        <v>56.4</v>
      </c>
      <c r="F817" s="25">
        <v>2671437</v>
      </c>
      <c r="G817" s="13"/>
      <c r="H817" s="26"/>
      <c r="I817" s="23"/>
    </row>
    <row r="818" spans="1:9" x14ac:dyDescent="0.3">
      <c r="A818" s="24">
        <v>43571</v>
      </c>
      <c r="B818" s="23">
        <v>57.8</v>
      </c>
      <c r="C818" s="23">
        <v>58.06</v>
      </c>
      <c r="D818" s="23">
        <v>55.5</v>
      </c>
      <c r="E818" s="23">
        <v>56.27</v>
      </c>
      <c r="F818" s="25">
        <v>2091714</v>
      </c>
      <c r="G818" s="13"/>
      <c r="H818" s="26"/>
      <c r="I818" s="23"/>
    </row>
    <row r="819" spans="1:9" x14ac:dyDescent="0.3">
      <c r="A819" s="24">
        <v>43572</v>
      </c>
      <c r="B819" s="23">
        <v>57.07</v>
      </c>
      <c r="C819" s="23">
        <v>57.07</v>
      </c>
      <c r="D819" s="23">
        <v>47.13</v>
      </c>
      <c r="E819" s="23">
        <v>48.4</v>
      </c>
      <c r="F819" s="25">
        <v>7834349</v>
      </c>
      <c r="G819" s="13"/>
      <c r="H819" s="26"/>
      <c r="I819" s="23"/>
    </row>
    <row r="820" spans="1:9" x14ac:dyDescent="0.3">
      <c r="A820" s="24">
        <v>43573</v>
      </c>
      <c r="B820" s="23">
        <v>48.67</v>
      </c>
      <c r="C820" s="23">
        <v>49.7</v>
      </c>
      <c r="D820" s="23">
        <v>44.23</v>
      </c>
      <c r="E820" s="23">
        <v>47.84</v>
      </c>
      <c r="F820" s="25">
        <v>5656514</v>
      </c>
      <c r="G820" s="13"/>
      <c r="H820" s="26"/>
      <c r="I820" s="23"/>
    </row>
    <row r="821" spans="1:9" x14ac:dyDescent="0.3">
      <c r="A821" s="24">
        <v>43577</v>
      </c>
      <c r="B821" s="23">
        <v>47.11</v>
      </c>
      <c r="C821" s="23">
        <v>49.15</v>
      </c>
      <c r="D821" s="23">
        <v>46.32</v>
      </c>
      <c r="E821" s="23">
        <v>47.81</v>
      </c>
      <c r="F821" s="25">
        <v>2970240</v>
      </c>
      <c r="G821" s="13"/>
      <c r="H821" s="26"/>
      <c r="I821" s="23"/>
    </row>
    <row r="822" spans="1:9" x14ac:dyDescent="0.3">
      <c r="A822" s="24">
        <v>43578</v>
      </c>
      <c r="B822" s="23">
        <v>47.93</v>
      </c>
      <c r="C822" s="23">
        <v>52.6</v>
      </c>
      <c r="D822" s="23">
        <v>47.475000000000001</v>
      </c>
      <c r="E822" s="23">
        <v>51.84</v>
      </c>
      <c r="F822" s="25">
        <v>3956023</v>
      </c>
      <c r="G822" s="13"/>
      <c r="H822" s="26"/>
      <c r="I822" s="23"/>
    </row>
    <row r="823" spans="1:9" x14ac:dyDescent="0.3">
      <c r="A823" s="24">
        <v>43579</v>
      </c>
      <c r="B823" s="23">
        <v>52.15</v>
      </c>
      <c r="C823" s="23">
        <v>52.28</v>
      </c>
      <c r="D823" s="23">
        <v>48.92</v>
      </c>
      <c r="E823" s="23">
        <v>49.91</v>
      </c>
      <c r="F823" s="25">
        <v>2423789</v>
      </c>
      <c r="G823" s="13"/>
      <c r="H823" s="26"/>
      <c r="I823" s="23"/>
    </row>
    <row r="824" spans="1:9" x14ac:dyDescent="0.3">
      <c r="A824" s="24">
        <v>43580</v>
      </c>
      <c r="B824" s="23">
        <v>49.1</v>
      </c>
      <c r="C824" s="23">
        <v>50.95</v>
      </c>
      <c r="D824" s="23">
        <v>47.95</v>
      </c>
      <c r="E824" s="23">
        <v>50.58</v>
      </c>
      <c r="F824" s="25">
        <v>2466433</v>
      </c>
      <c r="G824" s="13"/>
      <c r="H824" s="26"/>
      <c r="I824" s="23"/>
    </row>
    <row r="825" spans="1:9" x14ac:dyDescent="0.3">
      <c r="A825" s="24">
        <v>43581</v>
      </c>
      <c r="B825" s="23">
        <v>50.29</v>
      </c>
      <c r="C825" s="23">
        <v>52.4</v>
      </c>
      <c r="D825" s="23">
        <v>49.46</v>
      </c>
      <c r="E825" s="23">
        <v>52.25</v>
      </c>
      <c r="F825" s="25">
        <v>1887347</v>
      </c>
      <c r="G825" s="13"/>
      <c r="H825" s="26"/>
      <c r="I825" s="23"/>
    </row>
    <row r="826" spans="1:9" x14ac:dyDescent="0.3">
      <c r="A826" s="24">
        <v>43584</v>
      </c>
      <c r="B826" s="23">
        <v>52.44</v>
      </c>
      <c r="C826" s="23">
        <v>53</v>
      </c>
      <c r="D826" s="23">
        <v>50.8</v>
      </c>
      <c r="E826" s="23">
        <v>51.28</v>
      </c>
      <c r="F826" s="25">
        <v>1351914</v>
      </c>
      <c r="G826" s="13"/>
      <c r="H826" s="26"/>
      <c r="I826" s="23"/>
    </row>
    <row r="827" spans="1:9" x14ac:dyDescent="0.3">
      <c r="A827" s="24">
        <v>43585</v>
      </c>
      <c r="B827" s="23">
        <v>50.92</v>
      </c>
      <c r="C827" s="23">
        <v>51.54</v>
      </c>
      <c r="D827" s="23">
        <v>46.82</v>
      </c>
      <c r="E827" s="23">
        <v>48.62</v>
      </c>
      <c r="F827" s="25">
        <v>2828247</v>
      </c>
      <c r="G827" s="13"/>
      <c r="H827" s="26"/>
      <c r="I827" s="23"/>
    </row>
    <row r="828" spans="1:9" x14ac:dyDescent="0.3">
      <c r="A828" s="24">
        <v>43586</v>
      </c>
      <c r="B828" s="23">
        <v>49</v>
      </c>
      <c r="C828" s="23">
        <v>49.02</v>
      </c>
      <c r="D828" s="23">
        <v>45.7</v>
      </c>
      <c r="E828" s="2">
        <v>45.86</v>
      </c>
      <c r="F828" s="25">
        <v>2768896</v>
      </c>
      <c r="G828" s="13"/>
      <c r="H828" s="26"/>
      <c r="I828" s="23"/>
    </row>
    <row r="829" spans="1:9" x14ac:dyDescent="0.3">
      <c r="A829" s="24">
        <v>43587</v>
      </c>
      <c r="B829" s="23">
        <v>45.65</v>
      </c>
      <c r="C829" s="23">
        <v>47.68</v>
      </c>
      <c r="D829" s="23">
        <v>44.55</v>
      </c>
      <c r="E829" s="23">
        <v>47.54</v>
      </c>
      <c r="F829" s="25">
        <v>3264288</v>
      </c>
      <c r="G829" s="13"/>
      <c r="H829" s="26"/>
      <c r="I829" s="23"/>
    </row>
    <row r="830" spans="1:9" x14ac:dyDescent="0.3">
      <c r="A830" s="24">
        <v>43588</v>
      </c>
      <c r="B830" s="23">
        <v>47.63</v>
      </c>
      <c r="C830" s="23">
        <v>50.5</v>
      </c>
      <c r="D830" s="23">
        <v>47.116799999999998</v>
      </c>
      <c r="E830" s="23">
        <v>50.4</v>
      </c>
      <c r="F830" s="25">
        <v>2492280</v>
      </c>
      <c r="G830" s="13"/>
      <c r="H830" s="26" t="s">
        <v>47</v>
      </c>
      <c r="I830" s="23">
        <f>AVERAGE(E828:E849)</f>
        <v>44.260909090909095</v>
      </c>
    </row>
    <row r="831" spans="1:9" x14ac:dyDescent="0.3">
      <c r="A831" s="24">
        <v>43591</v>
      </c>
      <c r="B831" s="23">
        <v>46.11</v>
      </c>
      <c r="C831" s="23">
        <v>53</v>
      </c>
      <c r="D831" s="23">
        <v>46.11</v>
      </c>
      <c r="E831" s="23">
        <v>52.94</v>
      </c>
      <c r="F831" s="25">
        <v>2452420</v>
      </c>
      <c r="G831" s="13"/>
      <c r="H831" s="26"/>
      <c r="I831" s="23"/>
    </row>
    <row r="832" spans="1:9" x14ac:dyDescent="0.3">
      <c r="A832" s="24">
        <v>43592</v>
      </c>
      <c r="B832" s="23">
        <v>51.35</v>
      </c>
      <c r="C832" s="23">
        <v>52.430799999999998</v>
      </c>
      <c r="D832" s="23">
        <v>46.080100000000002</v>
      </c>
      <c r="E832" s="23">
        <v>47.44</v>
      </c>
      <c r="F832" s="25">
        <v>3978347</v>
      </c>
      <c r="G832" s="13"/>
      <c r="H832" s="26"/>
      <c r="I832" s="23"/>
    </row>
    <row r="833" spans="1:9" x14ac:dyDescent="0.3">
      <c r="A833" s="24">
        <v>43593</v>
      </c>
      <c r="B833" s="23">
        <v>47.26</v>
      </c>
      <c r="C833" s="23">
        <v>48.79</v>
      </c>
      <c r="D833" s="23">
        <v>45.0901</v>
      </c>
      <c r="E833" s="23">
        <v>46.87</v>
      </c>
      <c r="F833" s="25">
        <v>3180805</v>
      </c>
      <c r="G833" s="13"/>
      <c r="H833" s="26"/>
      <c r="I833" s="23"/>
    </row>
    <row r="834" spans="1:9" x14ac:dyDescent="0.3">
      <c r="A834" s="24">
        <v>43594</v>
      </c>
      <c r="B834" s="23">
        <v>45.5</v>
      </c>
      <c r="C834" s="23">
        <v>47.98</v>
      </c>
      <c r="D834" s="23">
        <v>43.3</v>
      </c>
      <c r="E834" s="23">
        <v>46.71</v>
      </c>
      <c r="F834" s="25">
        <v>3446741</v>
      </c>
      <c r="G834" s="13"/>
      <c r="H834" s="26"/>
      <c r="I834" s="23"/>
    </row>
    <row r="835" spans="1:9" x14ac:dyDescent="0.3">
      <c r="A835" s="24">
        <v>43595</v>
      </c>
      <c r="B835" s="23">
        <v>45.78</v>
      </c>
      <c r="C835" s="23">
        <v>46.69</v>
      </c>
      <c r="D835" s="23">
        <v>43.2</v>
      </c>
      <c r="E835" s="23">
        <v>46.02</v>
      </c>
      <c r="F835" s="25">
        <v>4370930</v>
      </c>
      <c r="G835" s="13"/>
      <c r="H835" s="26"/>
      <c r="I835" s="23"/>
    </row>
    <row r="836" spans="1:9" x14ac:dyDescent="0.3">
      <c r="A836" s="24">
        <v>43598</v>
      </c>
      <c r="B836" s="23">
        <v>42.85</v>
      </c>
      <c r="C836" s="23">
        <v>43.709899999999998</v>
      </c>
      <c r="D836" s="23">
        <v>39.89</v>
      </c>
      <c r="E836" s="23">
        <v>40.119999999999997</v>
      </c>
      <c r="F836" s="25">
        <v>5198595</v>
      </c>
      <c r="G836" s="13"/>
      <c r="H836" s="26"/>
      <c r="I836" s="23"/>
    </row>
    <row r="837" spans="1:9" x14ac:dyDescent="0.3">
      <c r="A837" s="24">
        <v>43599</v>
      </c>
      <c r="B837" s="23">
        <v>41.05</v>
      </c>
      <c r="C837" s="23">
        <v>43.299500000000002</v>
      </c>
      <c r="D837" s="23">
        <v>40.25</v>
      </c>
      <c r="E837" s="23">
        <v>42.37</v>
      </c>
      <c r="F837" s="25">
        <v>3486370</v>
      </c>
      <c r="G837" s="13"/>
      <c r="H837" s="26"/>
      <c r="I837" s="23"/>
    </row>
    <row r="838" spans="1:9" x14ac:dyDescent="0.3">
      <c r="A838" s="24">
        <v>43600</v>
      </c>
      <c r="B838" s="23">
        <v>41.01</v>
      </c>
      <c r="C838" s="23">
        <v>43.465899999999998</v>
      </c>
      <c r="D838" s="23">
        <v>40.72</v>
      </c>
      <c r="E838" s="23">
        <v>43.28</v>
      </c>
      <c r="F838" s="25">
        <v>2507990</v>
      </c>
      <c r="G838" s="13"/>
      <c r="H838" s="26"/>
      <c r="I838" s="23"/>
    </row>
    <row r="839" spans="1:9" x14ac:dyDescent="0.3">
      <c r="A839" s="24">
        <v>43601</v>
      </c>
      <c r="B839" s="23">
        <v>43.96</v>
      </c>
      <c r="C839" s="23">
        <v>46.96</v>
      </c>
      <c r="D839" s="23">
        <v>43.9</v>
      </c>
      <c r="E839" s="23">
        <v>45</v>
      </c>
      <c r="F839" s="25">
        <v>3162553</v>
      </c>
      <c r="G839" s="13"/>
      <c r="H839" s="26"/>
      <c r="I839" s="23"/>
    </row>
    <row r="840" spans="1:9" x14ac:dyDescent="0.3">
      <c r="A840" s="24">
        <v>43602</v>
      </c>
      <c r="B840" s="23">
        <v>43.64</v>
      </c>
      <c r="C840" s="23">
        <v>45.49</v>
      </c>
      <c r="D840" s="23">
        <v>42.809899999999999</v>
      </c>
      <c r="E840" s="23">
        <v>43.3</v>
      </c>
      <c r="F840" s="25">
        <v>2133765</v>
      </c>
      <c r="G840" s="13"/>
      <c r="H840" s="26"/>
      <c r="I840" s="23"/>
    </row>
    <row r="841" spans="1:9" x14ac:dyDescent="0.3">
      <c r="A841" s="24">
        <v>43605</v>
      </c>
      <c r="B841" s="23">
        <v>42.05</v>
      </c>
      <c r="C841" s="23">
        <v>42.3</v>
      </c>
      <c r="D841" s="23">
        <v>40.46</v>
      </c>
      <c r="E841" s="23">
        <v>40.520000000000003</v>
      </c>
      <c r="F841" s="25">
        <v>3359784</v>
      </c>
      <c r="G841" s="13"/>
      <c r="H841" s="26"/>
      <c r="I841" s="23"/>
    </row>
    <row r="842" spans="1:9" x14ac:dyDescent="0.3">
      <c r="A842" s="24">
        <v>43606</v>
      </c>
      <c r="B842" s="23">
        <v>41.32</v>
      </c>
      <c r="C842" s="23">
        <v>44.4</v>
      </c>
      <c r="D842" s="23">
        <v>41.12</v>
      </c>
      <c r="E842" s="23">
        <v>44.37</v>
      </c>
      <c r="F842" s="25">
        <v>2714293</v>
      </c>
      <c r="G842" s="13"/>
      <c r="H842" s="26"/>
      <c r="I842" s="23"/>
    </row>
    <row r="843" spans="1:9" x14ac:dyDescent="0.3">
      <c r="A843" s="24">
        <v>43607</v>
      </c>
      <c r="B843" s="23">
        <v>43.44</v>
      </c>
      <c r="C843" s="23">
        <v>44.417299999999997</v>
      </c>
      <c r="D843" s="23">
        <v>41.92</v>
      </c>
      <c r="E843" s="23">
        <v>43.32</v>
      </c>
      <c r="F843" s="25">
        <v>2816622</v>
      </c>
      <c r="G843" s="13"/>
      <c r="H843" s="26"/>
      <c r="I843" s="23"/>
    </row>
    <row r="844" spans="1:9" x14ac:dyDescent="0.3">
      <c r="A844" s="24">
        <v>43608</v>
      </c>
      <c r="B844" s="23">
        <v>41.8</v>
      </c>
      <c r="C844" s="23">
        <v>42.375</v>
      </c>
      <c r="D844" s="23">
        <v>40.31</v>
      </c>
      <c r="E844" s="23">
        <v>42</v>
      </c>
      <c r="F844" s="25">
        <v>3258298</v>
      </c>
      <c r="G844" s="13"/>
      <c r="H844" s="26"/>
      <c r="I844" s="23"/>
    </row>
    <row r="845" spans="1:9" x14ac:dyDescent="0.3">
      <c r="A845" s="24">
        <v>43609</v>
      </c>
      <c r="B845" s="23">
        <v>42.82</v>
      </c>
      <c r="C845" s="23">
        <v>44.33</v>
      </c>
      <c r="D845" s="23">
        <v>42.53</v>
      </c>
      <c r="E845" s="23">
        <v>43.61</v>
      </c>
      <c r="F845" s="25">
        <v>2573563</v>
      </c>
      <c r="G845" s="13"/>
      <c r="H845" s="26"/>
      <c r="I845" s="23"/>
    </row>
    <row r="846" spans="1:9" x14ac:dyDescent="0.3">
      <c r="A846" s="24">
        <v>43613</v>
      </c>
      <c r="B846" s="23">
        <v>43.96</v>
      </c>
      <c r="C846" s="23">
        <v>44.9</v>
      </c>
      <c r="D846" s="23">
        <v>42.2</v>
      </c>
      <c r="E846" s="23">
        <v>42.31</v>
      </c>
      <c r="F846" s="25">
        <v>2327425</v>
      </c>
      <c r="G846" s="13"/>
      <c r="H846" s="26"/>
      <c r="I846" s="23"/>
    </row>
    <row r="847" spans="1:9" x14ac:dyDescent="0.3">
      <c r="A847" s="24">
        <v>43614</v>
      </c>
      <c r="B847" s="23">
        <v>41.18</v>
      </c>
      <c r="C847" s="23">
        <v>42.19</v>
      </c>
      <c r="D847" s="23">
        <v>40.01</v>
      </c>
      <c r="E847" s="23">
        <v>41.19</v>
      </c>
      <c r="F847" s="25">
        <v>3209210</v>
      </c>
      <c r="G847" s="13"/>
      <c r="H847" s="26"/>
      <c r="I847" s="23"/>
    </row>
    <row r="848" spans="1:9" x14ac:dyDescent="0.3">
      <c r="A848" s="24">
        <v>43615</v>
      </c>
      <c r="B848" s="23">
        <v>41.74</v>
      </c>
      <c r="C848" s="23">
        <v>42.13</v>
      </c>
      <c r="D848" s="23">
        <v>39.64</v>
      </c>
      <c r="E848" s="23">
        <v>40.479999999999997</v>
      </c>
      <c r="F848" s="25">
        <v>2635537</v>
      </c>
      <c r="G848" s="13"/>
      <c r="H848" s="26"/>
      <c r="I848" s="23"/>
    </row>
    <row r="849" spans="1:9" x14ac:dyDescent="0.3">
      <c r="A849" s="24">
        <v>43616</v>
      </c>
      <c r="B849" s="23">
        <v>38.75</v>
      </c>
      <c r="C849" s="23">
        <v>39.92</v>
      </c>
      <c r="D849" s="23">
        <v>38.08</v>
      </c>
      <c r="E849" s="23">
        <v>38.090000000000003</v>
      </c>
      <c r="F849" s="25">
        <v>3182720</v>
      </c>
      <c r="G849" s="13"/>
      <c r="H849" s="26"/>
      <c r="I849" s="23"/>
    </row>
    <row r="850" spans="1:9" x14ac:dyDescent="0.3">
      <c r="A850" s="24">
        <v>43619</v>
      </c>
      <c r="B850" s="23">
        <v>38.770000000000003</v>
      </c>
      <c r="C850" s="23">
        <v>40.912399999999998</v>
      </c>
      <c r="D850" s="23">
        <v>38.61</v>
      </c>
      <c r="E850" s="2">
        <v>39.619999999999997</v>
      </c>
      <c r="F850" s="25">
        <v>3187270</v>
      </c>
      <c r="G850" s="13"/>
      <c r="H850" s="26"/>
      <c r="I850" s="23"/>
    </row>
    <row r="851" spans="1:9" x14ac:dyDescent="0.3">
      <c r="A851" s="24">
        <v>43620</v>
      </c>
      <c r="B851" s="23">
        <v>41.33</v>
      </c>
      <c r="C851" s="23">
        <v>43</v>
      </c>
      <c r="D851" s="23">
        <v>40.080100000000002</v>
      </c>
      <c r="E851" s="23">
        <v>43</v>
      </c>
      <c r="F851" s="25">
        <v>2670489</v>
      </c>
      <c r="G851" s="13"/>
      <c r="H851" s="26" t="s">
        <v>48</v>
      </c>
      <c r="I851" s="23">
        <f>AVERAGE(E850:E869)</f>
        <v>44.662999999999997</v>
      </c>
    </row>
    <row r="852" spans="1:9" x14ac:dyDescent="0.3">
      <c r="A852" s="24">
        <v>43621</v>
      </c>
      <c r="B852" s="23">
        <v>43.35</v>
      </c>
      <c r="C852" s="23">
        <v>43.68</v>
      </c>
      <c r="D852" s="23">
        <v>41.9</v>
      </c>
      <c r="E852" s="23">
        <v>42.89</v>
      </c>
      <c r="F852" s="25">
        <v>2017080</v>
      </c>
      <c r="G852" s="13"/>
      <c r="H852" s="26"/>
      <c r="I852" s="23"/>
    </row>
    <row r="853" spans="1:9" x14ac:dyDescent="0.3">
      <c r="A853" s="24">
        <v>43622</v>
      </c>
      <c r="B853" s="23">
        <v>42.88</v>
      </c>
      <c r="C853" s="23">
        <v>43.34</v>
      </c>
      <c r="D853" s="23">
        <v>40.35</v>
      </c>
      <c r="E853" s="23">
        <v>40.799999999999997</v>
      </c>
      <c r="F853" s="25">
        <v>2675413</v>
      </c>
      <c r="G853" s="13"/>
      <c r="H853" s="26"/>
      <c r="I853" s="23"/>
    </row>
    <row r="854" spans="1:9" x14ac:dyDescent="0.3">
      <c r="A854" s="24">
        <v>43623</v>
      </c>
      <c r="B854" s="23">
        <v>41.32</v>
      </c>
      <c r="C854" s="23">
        <v>43.58</v>
      </c>
      <c r="D854" s="23">
        <v>40.260100000000001</v>
      </c>
      <c r="E854" s="23">
        <v>43.37</v>
      </c>
      <c r="F854" s="25">
        <v>2420470</v>
      </c>
      <c r="G854" s="13"/>
      <c r="H854" s="26"/>
      <c r="I854" s="23"/>
    </row>
    <row r="855" spans="1:9" x14ac:dyDescent="0.3">
      <c r="A855" s="24">
        <v>43626</v>
      </c>
      <c r="B855" s="23">
        <v>44.25</v>
      </c>
      <c r="C855" s="23">
        <v>44.7</v>
      </c>
      <c r="D855" s="23">
        <v>41.82</v>
      </c>
      <c r="E855" s="23">
        <v>41.95</v>
      </c>
      <c r="F855" s="25">
        <v>2049038</v>
      </c>
      <c r="G855" s="13"/>
      <c r="H855" s="26"/>
      <c r="I855" s="23"/>
    </row>
    <row r="856" spans="1:9" x14ac:dyDescent="0.3">
      <c r="A856" s="24">
        <v>43627</v>
      </c>
      <c r="B856" s="23">
        <v>43.17</v>
      </c>
      <c r="C856" s="23">
        <v>43.38</v>
      </c>
      <c r="D856" s="23">
        <v>40</v>
      </c>
      <c r="E856" s="23">
        <v>40.5</v>
      </c>
      <c r="F856" s="25">
        <v>2551385</v>
      </c>
      <c r="G856" s="13"/>
      <c r="H856" s="26"/>
      <c r="I856" s="23"/>
    </row>
    <row r="857" spans="1:9" x14ac:dyDescent="0.3">
      <c r="A857" s="24">
        <v>43628</v>
      </c>
      <c r="B857" s="23">
        <v>40.299999999999997</v>
      </c>
      <c r="C857" s="23">
        <v>41.62</v>
      </c>
      <c r="D857" s="23">
        <v>39.723199999999999</v>
      </c>
      <c r="E857" s="23">
        <v>41.46</v>
      </c>
      <c r="F857" s="25">
        <v>1566417</v>
      </c>
      <c r="G857" s="13"/>
      <c r="H857" s="26"/>
      <c r="I857" s="23"/>
    </row>
    <row r="858" spans="1:9" x14ac:dyDescent="0.3">
      <c r="A858" s="24">
        <v>43629</v>
      </c>
      <c r="B858" s="23">
        <v>42.08</v>
      </c>
      <c r="C858" s="23">
        <v>43.35</v>
      </c>
      <c r="D858" s="23">
        <v>41.05</v>
      </c>
      <c r="E858" s="23">
        <v>43.35</v>
      </c>
      <c r="F858" s="25">
        <v>1769219</v>
      </c>
      <c r="G858" s="13"/>
      <c r="H858" s="26"/>
      <c r="I858" s="23"/>
    </row>
    <row r="859" spans="1:9" x14ac:dyDescent="0.3">
      <c r="A859" s="24">
        <v>43630</v>
      </c>
      <c r="B859" s="23">
        <v>42.96</v>
      </c>
      <c r="C859" s="23">
        <v>43.06</v>
      </c>
      <c r="D859" s="23">
        <v>40.799999999999997</v>
      </c>
      <c r="E859" s="23">
        <v>40.86</v>
      </c>
      <c r="F859" s="25">
        <v>1984919</v>
      </c>
      <c r="G859" s="13"/>
      <c r="H859" s="26"/>
      <c r="I859" s="23"/>
    </row>
    <row r="860" spans="1:9" x14ac:dyDescent="0.3">
      <c r="A860" s="24">
        <v>43633</v>
      </c>
      <c r="B860" s="23">
        <v>42.9</v>
      </c>
      <c r="C860" s="23">
        <v>46.849899999999998</v>
      </c>
      <c r="D860" s="23">
        <v>42.86</v>
      </c>
      <c r="E860" s="23">
        <v>46.63</v>
      </c>
      <c r="F860" s="25">
        <v>4013716</v>
      </c>
      <c r="G860" s="13"/>
      <c r="H860" s="26"/>
      <c r="I860" s="23"/>
    </row>
    <row r="861" spans="1:9" x14ac:dyDescent="0.3">
      <c r="A861" s="24">
        <v>43634</v>
      </c>
      <c r="B861" s="23">
        <v>48.23</v>
      </c>
      <c r="C861" s="23">
        <v>50.01</v>
      </c>
      <c r="D861" s="23">
        <v>47.64</v>
      </c>
      <c r="E861" s="23">
        <v>49.09</v>
      </c>
      <c r="F861" s="25">
        <v>2239036</v>
      </c>
      <c r="G861" s="13"/>
      <c r="H861" s="26"/>
      <c r="I861" s="23"/>
    </row>
    <row r="862" spans="1:9" x14ac:dyDescent="0.3">
      <c r="A862" s="24">
        <v>43635</v>
      </c>
      <c r="B862" s="23">
        <v>49.21</v>
      </c>
      <c r="C862" s="23">
        <v>49.91</v>
      </c>
      <c r="D862" s="23">
        <v>48.45</v>
      </c>
      <c r="E862" s="23">
        <v>49.27</v>
      </c>
      <c r="F862" s="25">
        <v>1319302</v>
      </c>
      <c r="G862" s="13"/>
      <c r="H862" s="26"/>
      <c r="I862" s="23"/>
    </row>
    <row r="863" spans="1:9" x14ac:dyDescent="0.3">
      <c r="A863" s="24">
        <v>43636</v>
      </c>
      <c r="B863" s="23">
        <v>51.12</v>
      </c>
      <c r="C863" s="23">
        <v>52.31</v>
      </c>
      <c r="D863" s="23">
        <v>48.8</v>
      </c>
      <c r="E863" s="23">
        <v>49.09</v>
      </c>
      <c r="F863" s="25">
        <v>2236570</v>
      </c>
      <c r="G863" s="13"/>
      <c r="H863" s="26"/>
      <c r="I863" s="23"/>
    </row>
    <row r="864" spans="1:9" x14ac:dyDescent="0.3">
      <c r="A864" s="24">
        <v>43637</v>
      </c>
      <c r="B864" s="23">
        <v>48.66</v>
      </c>
      <c r="C864" s="23">
        <v>49.61</v>
      </c>
      <c r="D864" s="23">
        <v>46.47</v>
      </c>
      <c r="E864" s="23">
        <v>49.57</v>
      </c>
      <c r="F864" s="25">
        <v>1333786</v>
      </c>
      <c r="G864" s="13"/>
      <c r="H864" s="26"/>
      <c r="I864" s="23"/>
    </row>
    <row r="865" spans="1:9" x14ac:dyDescent="0.3">
      <c r="A865" s="24">
        <v>43640</v>
      </c>
      <c r="B865" s="23">
        <v>49.52</v>
      </c>
      <c r="C865" s="23">
        <v>49.76</v>
      </c>
      <c r="D865" s="23">
        <v>45.28</v>
      </c>
      <c r="E865" s="23">
        <v>45.38</v>
      </c>
      <c r="F865" s="25">
        <v>2424703</v>
      </c>
      <c r="G865" s="13"/>
      <c r="H865" s="26"/>
      <c r="I865" s="23"/>
    </row>
    <row r="866" spans="1:9" x14ac:dyDescent="0.3">
      <c r="A866" s="24">
        <v>43641</v>
      </c>
      <c r="B866" s="23">
        <v>46.76</v>
      </c>
      <c r="C866" s="23">
        <v>47.171500000000002</v>
      </c>
      <c r="D866" s="23">
        <v>44.53</v>
      </c>
      <c r="E866" s="23">
        <v>44.95</v>
      </c>
      <c r="F866" s="25">
        <v>2552437</v>
      </c>
      <c r="G866" s="13"/>
      <c r="H866" s="26"/>
      <c r="I866" s="23"/>
    </row>
    <row r="867" spans="1:9" x14ac:dyDescent="0.3">
      <c r="A867" s="24">
        <v>43642</v>
      </c>
      <c r="B867" s="23">
        <v>45.95</v>
      </c>
      <c r="C867" s="23">
        <v>45.965000000000003</v>
      </c>
      <c r="D867" s="23">
        <v>43.16</v>
      </c>
      <c r="E867" s="23">
        <v>43.9</v>
      </c>
      <c r="F867" s="25">
        <v>1961109</v>
      </c>
      <c r="G867" s="13"/>
      <c r="H867" s="26"/>
      <c r="I867" s="23"/>
    </row>
    <row r="868" spans="1:9" x14ac:dyDescent="0.3">
      <c r="A868" s="24">
        <v>43643</v>
      </c>
      <c r="B868" s="23">
        <v>44.19</v>
      </c>
      <c r="C868" s="23">
        <v>47.47</v>
      </c>
      <c r="D868" s="23">
        <v>44.19</v>
      </c>
      <c r="E868" s="23">
        <v>47.39</v>
      </c>
      <c r="F868" s="25">
        <v>2160215</v>
      </c>
      <c r="G868" s="13"/>
      <c r="H868" s="26"/>
      <c r="I868" s="23"/>
    </row>
    <row r="869" spans="1:9" x14ac:dyDescent="0.3">
      <c r="A869" s="24">
        <v>43644</v>
      </c>
      <c r="B869" s="23">
        <v>47.75</v>
      </c>
      <c r="C869" s="23">
        <v>50.46</v>
      </c>
      <c r="D869" s="23">
        <v>47.563200000000002</v>
      </c>
      <c r="E869" s="23">
        <v>50.19</v>
      </c>
      <c r="F869" s="25">
        <v>2275901</v>
      </c>
      <c r="G869" s="13"/>
      <c r="H869" s="26"/>
      <c r="I869" s="23"/>
    </row>
    <row r="870" spans="1:9" x14ac:dyDescent="0.3">
      <c r="A870" s="24">
        <v>43647</v>
      </c>
      <c r="B870" s="23">
        <v>52.5</v>
      </c>
      <c r="C870" s="23">
        <v>52.68</v>
      </c>
      <c r="D870" s="23">
        <v>50.213500000000003</v>
      </c>
      <c r="E870" s="2">
        <v>50.94</v>
      </c>
      <c r="F870" s="25">
        <v>1626403</v>
      </c>
      <c r="G870" s="13"/>
      <c r="H870" s="26"/>
      <c r="I870" s="23"/>
    </row>
    <row r="871" spans="1:9" x14ac:dyDescent="0.3">
      <c r="A871" s="24">
        <v>43648</v>
      </c>
      <c r="B871" s="23">
        <v>50.92</v>
      </c>
      <c r="C871" s="23">
        <v>51</v>
      </c>
      <c r="D871" s="23">
        <v>48.82</v>
      </c>
      <c r="E871" s="23">
        <v>49.88</v>
      </c>
      <c r="F871" s="25">
        <v>1367456</v>
      </c>
      <c r="G871" s="13"/>
      <c r="H871" s="26"/>
      <c r="I871" s="23"/>
    </row>
    <row r="872" spans="1:9" x14ac:dyDescent="0.3">
      <c r="A872" s="24">
        <v>43649</v>
      </c>
      <c r="B872" s="23">
        <v>50.36</v>
      </c>
      <c r="C872" s="23">
        <v>52.08</v>
      </c>
      <c r="D872" s="23">
        <v>49.617899999999999</v>
      </c>
      <c r="E872" s="23">
        <v>52.08</v>
      </c>
      <c r="F872" s="25">
        <v>728689</v>
      </c>
      <c r="G872" s="13"/>
      <c r="H872" s="26"/>
      <c r="I872" s="23"/>
    </row>
    <row r="873" spans="1:9" x14ac:dyDescent="0.3">
      <c r="A873" s="24">
        <v>43651</v>
      </c>
      <c r="B873" s="23">
        <v>51.07</v>
      </c>
      <c r="C873" s="23">
        <v>51.97</v>
      </c>
      <c r="D873" s="23">
        <v>48.75</v>
      </c>
      <c r="E873" s="23">
        <v>48.98</v>
      </c>
      <c r="F873" s="25">
        <v>1961267</v>
      </c>
      <c r="G873" s="13"/>
      <c r="H873" s="26" t="s">
        <v>49</v>
      </c>
      <c r="I873" s="23">
        <f>AVERAGE(E870:E891)</f>
        <v>47.302727272727275</v>
      </c>
    </row>
    <row r="874" spans="1:9" x14ac:dyDescent="0.3">
      <c r="A874" s="24">
        <v>43654</v>
      </c>
      <c r="B874" s="23">
        <v>48.5</v>
      </c>
      <c r="C874" s="23">
        <v>48.57</v>
      </c>
      <c r="D874" s="23">
        <v>45.37</v>
      </c>
      <c r="E874" s="23">
        <v>46.51</v>
      </c>
      <c r="F874" s="25">
        <v>2744510</v>
      </c>
      <c r="G874" s="13"/>
      <c r="H874" s="26"/>
      <c r="I874" s="23"/>
    </row>
    <row r="875" spans="1:9" x14ac:dyDescent="0.3">
      <c r="A875" s="24">
        <v>43655</v>
      </c>
      <c r="B875" s="23">
        <v>45.89</v>
      </c>
      <c r="C875" s="23">
        <v>48.743499999999997</v>
      </c>
      <c r="D875" s="23">
        <v>45.51</v>
      </c>
      <c r="E875" s="23">
        <v>48.67</v>
      </c>
      <c r="F875" s="25">
        <v>1467324</v>
      </c>
      <c r="G875" s="13"/>
      <c r="H875" s="26"/>
      <c r="I875" s="23"/>
    </row>
    <row r="876" spans="1:9" x14ac:dyDescent="0.3">
      <c r="A876" s="24">
        <v>43656</v>
      </c>
      <c r="B876" s="23">
        <v>49.3</v>
      </c>
      <c r="C876" s="23">
        <v>50.379899999999999</v>
      </c>
      <c r="D876" s="23">
        <v>46.6</v>
      </c>
      <c r="E876" s="23">
        <v>48.86</v>
      </c>
      <c r="F876" s="25">
        <v>1908181</v>
      </c>
      <c r="G876" s="13"/>
      <c r="H876" s="26"/>
      <c r="I876" s="23"/>
    </row>
    <row r="877" spans="1:9" x14ac:dyDescent="0.3">
      <c r="A877" s="24">
        <v>43657</v>
      </c>
      <c r="B877" s="23">
        <v>48.98</v>
      </c>
      <c r="C877" s="23">
        <v>49.2</v>
      </c>
      <c r="D877" s="23">
        <v>45.5</v>
      </c>
      <c r="E877" s="23">
        <v>46.77</v>
      </c>
      <c r="F877" s="25">
        <v>2400878</v>
      </c>
      <c r="G877" s="13"/>
      <c r="H877" s="26"/>
      <c r="I877" s="23"/>
    </row>
    <row r="878" spans="1:9" x14ac:dyDescent="0.3">
      <c r="A878" s="24">
        <v>43658</v>
      </c>
      <c r="B878" s="23">
        <v>47.06</v>
      </c>
      <c r="C878" s="23">
        <v>47.464100000000002</v>
      </c>
      <c r="D878" s="23">
        <v>45.39</v>
      </c>
      <c r="E878" s="23">
        <v>46.55</v>
      </c>
      <c r="F878" s="25">
        <v>1759741</v>
      </c>
      <c r="G878" s="13"/>
      <c r="H878" s="26"/>
      <c r="I878" s="23"/>
    </row>
    <row r="879" spans="1:9" x14ac:dyDescent="0.3">
      <c r="A879" s="24">
        <v>43661</v>
      </c>
      <c r="B879" s="23">
        <v>47</v>
      </c>
      <c r="C879" s="23">
        <v>47.69</v>
      </c>
      <c r="D879" s="23">
        <v>46</v>
      </c>
      <c r="E879" s="23">
        <v>47.27</v>
      </c>
      <c r="F879" s="25">
        <v>1054085</v>
      </c>
      <c r="G879" s="13"/>
      <c r="H879" s="26"/>
      <c r="I879" s="23"/>
    </row>
    <row r="880" spans="1:9" x14ac:dyDescent="0.3">
      <c r="A880" s="24">
        <v>43662</v>
      </c>
      <c r="B880" s="23">
        <v>47.13</v>
      </c>
      <c r="C880" s="23">
        <v>47.2</v>
      </c>
      <c r="D880" s="23">
        <v>45.55</v>
      </c>
      <c r="E880" s="23">
        <v>46.01</v>
      </c>
      <c r="F880" s="25">
        <v>1393893</v>
      </c>
      <c r="G880" s="13"/>
      <c r="H880" s="26"/>
      <c r="I880" s="23"/>
    </row>
    <row r="881" spans="1:9" x14ac:dyDescent="0.3">
      <c r="A881" s="24">
        <v>43663</v>
      </c>
      <c r="B881" s="23">
        <v>45.94</v>
      </c>
      <c r="C881" s="23">
        <v>46.94</v>
      </c>
      <c r="D881" s="23">
        <v>44.75</v>
      </c>
      <c r="E881" s="23">
        <v>46.08</v>
      </c>
      <c r="F881" s="25">
        <v>1606756</v>
      </c>
      <c r="G881" s="13"/>
      <c r="H881" s="26"/>
      <c r="I881" s="23"/>
    </row>
    <row r="882" spans="1:9" x14ac:dyDescent="0.3">
      <c r="A882" s="24">
        <v>43664</v>
      </c>
      <c r="B882" s="23">
        <v>45.71</v>
      </c>
      <c r="C882" s="23">
        <v>48.32</v>
      </c>
      <c r="D882" s="23">
        <v>45.71</v>
      </c>
      <c r="E882" s="23">
        <v>48.15</v>
      </c>
      <c r="F882" s="25">
        <v>1380484</v>
      </c>
      <c r="G882" s="13"/>
      <c r="H882" s="26"/>
      <c r="I882" s="23"/>
    </row>
    <row r="883" spans="1:9" x14ac:dyDescent="0.3">
      <c r="A883" s="24">
        <v>43665</v>
      </c>
      <c r="B883" s="23">
        <v>48.55</v>
      </c>
      <c r="C883" s="23">
        <v>48.61</v>
      </c>
      <c r="D883" s="23">
        <v>45.86</v>
      </c>
      <c r="E883" s="23">
        <v>45.95</v>
      </c>
      <c r="F883" s="25">
        <v>1571444</v>
      </c>
      <c r="G883" s="13"/>
      <c r="H883" s="26"/>
      <c r="I883" s="23"/>
    </row>
    <row r="884" spans="1:9" x14ac:dyDescent="0.3">
      <c r="A884" s="24">
        <v>43668</v>
      </c>
      <c r="B884" s="23">
        <v>46.2</v>
      </c>
      <c r="C884" s="23">
        <v>47.5</v>
      </c>
      <c r="D884" s="23">
        <v>45.68</v>
      </c>
      <c r="E884" s="23">
        <v>46.54</v>
      </c>
      <c r="F884" s="25">
        <v>1514956</v>
      </c>
      <c r="G884" s="13"/>
      <c r="H884" s="26"/>
      <c r="I884" s="23"/>
    </row>
    <row r="885" spans="1:9" x14ac:dyDescent="0.3">
      <c r="A885" s="24">
        <v>43669</v>
      </c>
      <c r="B885" s="23">
        <v>46.98</v>
      </c>
      <c r="C885" s="23">
        <v>47.05</v>
      </c>
      <c r="D885" s="23">
        <v>45.13</v>
      </c>
      <c r="E885" s="23">
        <v>45.61</v>
      </c>
      <c r="F885" s="25">
        <v>2170980</v>
      </c>
      <c r="G885" s="13"/>
      <c r="H885" s="26"/>
      <c r="I885" s="23"/>
    </row>
    <row r="886" spans="1:9" x14ac:dyDescent="0.3">
      <c r="A886" s="24">
        <v>43670</v>
      </c>
      <c r="B886" s="23">
        <v>45.35</v>
      </c>
      <c r="C886" s="23">
        <v>46.92</v>
      </c>
      <c r="D886" s="23">
        <v>44.05</v>
      </c>
      <c r="E886" s="23">
        <v>46.8</v>
      </c>
      <c r="F886" s="25">
        <v>1574184</v>
      </c>
      <c r="G886" s="13"/>
      <c r="H886" s="26"/>
      <c r="I886" s="23"/>
    </row>
    <row r="887" spans="1:9" x14ac:dyDescent="0.3">
      <c r="A887" s="24">
        <v>43671</v>
      </c>
      <c r="B887" s="23">
        <v>46.5</v>
      </c>
      <c r="C887" s="23">
        <v>46.58</v>
      </c>
      <c r="D887" s="23">
        <v>43.55</v>
      </c>
      <c r="E887" s="23">
        <v>43.69</v>
      </c>
      <c r="F887" s="25">
        <v>2445468</v>
      </c>
      <c r="G887" s="13"/>
      <c r="H887" s="26"/>
      <c r="I887" s="23"/>
    </row>
    <row r="888" spans="1:9" x14ac:dyDescent="0.3">
      <c r="A888" s="24">
        <v>43672</v>
      </c>
      <c r="B888" s="23">
        <v>44.05</v>
      </c>
      <c r="C888" s="23">
        <v>46.08</v>
      </c>
      <c r="D888" s="23">
        <v>44.03</v>
      </c>
      <c r="E888" s="23">
        <v>45.99</v>
      </c>
      <c r="F888" s="25">
        <v>1821204</v>
      </c>
      <c r="G888" s="13"/>
      <c r="H888" s="26"/>
      <c r="I888" s="23"/>
    </row>
    <row r="889" spans="1:9" x14ac:dyDescent="0.3">
      <c r="A889" s="24">
        <v>43675</v>
      </c>
      <c r="B889" s="23">
        <v>45.83</v>
      </c>
      <c r="C889" s="23">
        <v>46.44</v>
      </c>
      <c r="D889" s="23">
        <v>43.5</v>
      </c>
      <c r="E889" s="23">
        <v>45.69</v>
      </c>
      <c r="F889" s="25">
        <v>1791615</v>
      </c>
      <c r="G889" s="13"/>
      <c r="H889" s="26"/>
      <c r="I889" s="23"/>
    </row>
    <row r="890" spans="1:9" x14ac:dyDescent="0.3">
      <c r="A890" s="24">
        <v>43676</v>
      </c>
      <c r="B890" s="23">
        <v>44.85</v>
      </c>
      <c r="C890" s="23">
        <v>47.78</v>
      </c>
      <c r="D890" s="23">
        <v>44.3</v>
      </c>
      <c r="E890" s="23">
        <v>47.74</v>
      </c>
      <c r="F890" s="25">
        <v>1927211</v>
      </c>
      <c r="G890" s="13"/>
      <c r="H890" s="26"/>
      <c r="I890" s="23"/>
    </row>
    <row r="891" spans="1:9" x14ac:dyDescent="0.3">
      <c r="A891" s="24">
        <v>43677</v>
      </c>
      <c r="B891" s="23">
        <v>47.68</v>
      </c>
      <c r="C891" s="23">
        <v>49.28</v>
      </c>
      <c r="D891" s="23">
        <v>44.92</v>
      </c>
      <c r="E891" s="23">
        <v>45.9</v>
      </c>
      <c r="F891" s="25">
        <v>2133674</v>
      </c>
      <c r="G891" s="13"/>
      <c r="H891" s="26"/>
      <c r="I891" s="23"/>
    </row>
    <row r="892" spans="1:9" x14ac:dyDescent="0.3">
      <c r="A892" s="24">
        <v>43678</v>
      </c>
      <c r="B892" s="23">
        <v>46.4</v>
      </c>
      <c r="C892" s="23">
        <v>49.05</v>
      </c>
      <c r="D892" s="23">
        <v>45.38</v>
      </c>
      <c r="E892" s="2">
        <v>46.32</v>
      </c>
      <c r="F892" s="25">
        <v>2444369</v>
      </c>
      <c r="G892" s="13"/>
      <c r="H892" s="26" t="s">
        <v>50</v>
      </c>
      <c r="I892" s="23">
        <f>AVERAGE(E892:E913)</f>
        <v>39.93954545454546</v>
      </c>
    </row>
    <row r="893" spans="1:9" x14ac:dyDescent="0.3">
      <c r="A893" s="24">
        <v>43679</v>
      </c>
      <c r="B893" s="23">
        <v>45.91</v>
      </c>
      <c r="C893" s="23">
        <v>46.11</v>
      </c>
      <c r="D893" s="23">
        <v>42.18</v>
      </c>
      <c r="E893" s="23">
        <v>43.25</v>
      </c>
      <c r="F893" s="25">
        <v>3930801</v>
      </c>
      <c r="G893" s="13"/>
      <c r="H893" s="26"/>
      <c r="I893" s="23"/>
    </row>
    <row r="894" spans="1:9" x14ac:dyDescent="0.3">
      <c r="A894" s="24">
        <v>43682</v>
      </c>
      <c r="B894" s="23">
        <v>40.630000000000003</v>
      </c>
      <c r="C894" s="23">
        <v>41.08</v>
      </c>
      <c r="D894" s="23">
        <v>37.69</v>
      </c>
      <c r="E894" s="23">
        <v>38.979999999999997</v>
      </c>
      <c r="F894" s="25">
        <v>3335272</v>
      </c>
      <c r="G894" s="13"/>
      <c r="H894" s="26"/>
      <c r="I894" s="23"/>
    </row>
    <row r="895" spans="1:9" x14ac:dyDescent="0.3">
      <c r="A895" s="24">
        <v>43683</v>
      </c>
      <c r="B895" s="23">
        <v>40.299999999999997</v>
      </c>
      <c r="C895" s="23">
        <v>41.75</v>
      </c>
      <c r="D895" s="23">
        <v>38.450099999999999</v>
      </c>
      <c r="E895" s="23">
        <v>41.68</v>
      </c>
      <c r="F895" s="25">
        <v>2644974</v>
      </c>
      <c r="G895" s="13"/>
      <c r="H895" s="26"/>
      <c r="I895" s="23"/>
    </row>
    <row r="896" spans="1:9" x14ac:dyDescent="0.3">
      <c r="A896" s="24">
        <v>43684</v>
      </c>
      <c r="B896" s="23">
        <v>39.99</v>
      </c>
      <c r="C896" s="23">
        <v>42.582799999999999</v>
      </c>
      <c r="D896" s="23">
        <v>39.15</v>
      </c>
      <c r="E896" s="23">
        <v>42</v>
      </c>
      <c r="F896" s="25">
        <v>1808113</v>
      </c>
      <c r="G896" s="13"/>
      <c r="H896" s="26"/>
      <c r="I896" s="23"/>
    </row>
    <row r="897" spans="1:9" x14ac:dyDescent="0.3">
      <c r="A897" s="24">
        <v>43685</v>
      </c>
      <c r="B897" s="23">
        <v>42.5</v>
      </c>
      <c r="C897" s="23">
        <v>44.4</v>
      </c>
      <c r="D897" s="23">
        <v>42</v>
      </c>
      <c r="E897" s="23">
        <v>44.14</v>
      </c>
      <c r="F897" s="25">
        <v>1904801</v>
      </c>
      <c r="G897" s="13"/>
      <c r="H897" s="26"/>
      <c r="I897" s="23"/>
    </row>
    <row r="898" spans="1:9" x14ac:dyDescent="0.3">
      <c r="A898" s="24">
        <v>43686</v>
      </c>
      <c r="B898" s="23">
        <v>43.35</v>
      </c>
      <c r="C898" s="23">
        <v>44.45</v>
      </c>
      <c r="D898" s="23">
        <v>41.5</v>
      </c>
      <c r="E898" s="23">
        <v>42.88</v>
      </c>
      <c r="F898" s="25">
        <v>1594433</v>
      </c>
      <c r="G898" s="13"/>
      <c r="H898" s="26"/>
      <c r="I898" s="23"/>
    </row>
    <row r="899" spans="1:9" x14ac:dyDescent="0.3">
      <c r="A899" s="24">
        <v>43689</v>
      </c>
      <c r="B899" s="23">
        <v>41.89</v>
      </c>
      <c r="C899" s="23">
        <v>42.529899999999998</v>
      </c>
      <c r="D899" s="23">
        <v>39.93</v>
      </c>
      <c r="E899" s="23">
        <v>40.49</v>
      </c>
      <c r="F899" s="25">
        <v>1887928</v>
      </c>
      <c r="G899" s="13"/>
      <c r="H899" s="26"/>
      <c r="I899" s="23"/>
    </row>
    <row r="900" spans="1:9" x14ac:dyDescent="0.3">
      <c r="A900" s="24">
        <v>43690</v>
      </c>
      <c r="B900" s="23">
        <v>40.229999999999997</v>
      </c>
      <c r="C900" s="23">
        <v>43.7</v>
      </c>
      <c r="D900" s="23">
        <v>40</v>
      </c>
      <c r="E900" s="23">
        <v>42.2</v>
      </c>
      <c r="F900" s="25">
        <v>2430633</v>
      </c>
      <c r="G900" s="13"/>
      <c r="H900" s="26"/>
      <c r="I900" s="23"/>
    </row>
    <row r="901" spans="1:9" x14ac:dyDescent="0.3">
      <c r="A901" s="24">
        <v>43691</v>
      </c>
      <c r="B901" s="23">
        <v>40</v>
      </c>
      <c r="C901" s="23">
        <v>40.68</v>
      </c>
      <c r="D901" s="23">
        <v>38.457700000000003</v>
      </c>
      <c r="E901" s="23">
        <v>38.56</v>
      </c>
      <c r="F901" s="25">
        <v>3711107</v>
      </c>
      <c r="G901" s="13"/>
      <c r="H901" s="26"/>
      <c r="I901" s="23"/>
    </row>
    <row r="902" spans="1:9" x14ac:dyDescent="0.3">
      <c r="A902" s="24">
        <v>43692</v>
      </c>
      <c r="B902" s="23">
        <v>39.22</v>
      </c>
      <c r="C902" s="23">
        <v>39.25</v>
      </c>
      <c r="D902" s="23">
        <v>37.049999999999997</v>
      </c>
      <c r="E902" s="23">
        <v>37.28</v>
      </c>
      <c r="F902" s="25">
        <v>2411059</v>
      </c>
      <c r="G902" s="13"/>
      <c r="H902" s="26"/>
      <c r="I902" s="23"/>
    </row>
    <row r="903" spans="1:9" x14ac:dyDescent="0.3">
      <c r="A903" s="24">
        <v>43693</v>
      </c>
      <c r="B903" s="23">
        <v>38.29</v>
      </c>
      <c r="C903" s="23">
        <v>40.299999999999997</v>
      </c>
      <c r="D903" s="23">
        <v>37.909999999999997</v>
      </c>
      <c r="E903" s="23">
        <v>40.22</v>
      </c>
      <c r="F903" s="25">
        <v>2262599</v>
      </c>
      <c r="G903" s="13"/>
      <c r="H903" s="26"/>
      <c r="I903" s="23"/>
    </row>
    <row r="904" spans="1:9" x14ac:dyDescent="0.3">
      <c r="A904" s="24">
        <v>43696</v>
      </c>
      <c r="B904" s="23">
        <v>41.91</v>
      </c>
      <c r="C904" s="23">
        <v>42.04</v>
      </c>
      <c r="D904" s="23">
        <v>40.46</v>
      </c>
      <c r="E904" s="23">
        <v>41.6</v>
      </c>
      <c r="F904" s="25">
        <v>2007242</v>
      </c>
      <c r="G904" s="13"/>
      <c r="H904" s="26"/>
      <c r="I904" s="23"/>
    </row>
    <row r="905" spans="1:9" x14ac:dyDescent="0.3">
      <c r="A905" s="24">
        <v>43697</v>
      </c>
      <c r="B905" s="23">
        <v>41.14</v>
      </c>
      <c r="C905" s="23">
        <v>41.75</v>
      </c>
      <c r="D905" s="23">
        <v>39.74</v>
      </c>
      <c r="E905" s="23">
        <v>40.119999999999997</v>
      </c>
      <c r="F905" s="25">
        <v>1878113</v>
      </c>
      <c r="G905" s="13"/>
      <c r="H905" s="26"/>
      <c r="I905" s="23"/>
    </row>
    <row r="906" spans="1:9" x14ac:dyDescent="0.3">
      <c r="A906" s="24">
        <v>43698</v>
      </c>
      <c r="B906" s="23">
        <v>40.97</v>
      </c>
      <c r="C906" s="23">
        <v>41.75</v>
      </c>
      <c r="D906" s="23">
        <v>40.35</v>
      </c>
      <c r="E906" s="23">
        <v>41.34</v>
      </c>
      <c r="F906" s="25">
        <v>1788222</v>
      </c>
      <c r="G906" s="13"/>
      <c r="H906" s="26"/>
      <c r="I906" s="23"/>
    </row>
    <row r="907" spans="1:9" x14ac:dyDescent="0.3">
      <c r="A907" s="24">
        <v>43699</v>
      </c>
      <c r="B907" s="23">
        <v>41.33</v>
      </c>
      <c r="C907" s="23">
        <v>41.43</v>
      </c>
      <c r="D907" s="23">
        <v>38.06</v>
      </c>
      <c r="E907" s="23">
        <v>38.880000000000003</v>
      </c>
      <c r="F907" s="25">
        <v>2933644</v>
      </c>
      <c r="G907" s="13"/>
      <c r="H907" s="26"/>
      <c r="I907" s="23"/>
    </row>
    <row r="908" spans="1:9" x14ac:dyDescent="0.3">
      <c r="A908" s="24">
        <v>43700</v>
      </c>
      <c r="B908" s="23">
        <v>38.49</v>
      </c>
      <c r="C908" s="23">
        <v>39.99</v>
      </c>
      <c r="D908" s="23">
        <v>35.22</v>
      </c>
      <c r="E908" s="23">
        <v>35.700000000000003</v>
      </c>
      <c r="F908" s="25">
        <v>3892117</v>
      </c>
      <c r="G908" s="13"/>
      <c r="H908" s="26"/>
      <c r="I908" s="23"/>
    </row>
    <row r="909" spans="1:9" x14ac:dyDescent="0.3">
      <c r="A909" s="24">
        <v>43703</v>
      </c>
      <c r="B909" s="23">
        <v>36.78</v>
      </c>
      <c r="C909" s="23">
        <v>37.14</v>
      </c>
      <c r="D909" s="23">
        <v>35.65</v>
      </c>
      <c r="E909" s="23">
        <v>36.75</v>
      </c>
      <c r="F909" s="25">
        <v>1950080</v>
      </c>
      <c r="G909" s="13"/>
      <c r="H909" s="26"/>
      <c r="I909" s="23"/>
    </row>
    <row r="910" spans="1:9" x14ac:dyDescent="0.3">
      <c r="A910" s="24">
        <v>43704</v>
      </c>
      <c r="B910" s="23">
        <v>37.39</v>
      </c>
      <c r="C910" s="23">
        <v>38.11</v>
      </c>
      <c r="D910" s="23">
        <v>34.14</v>
      </c>
      <c r="E910" s="23">
        <v>34.97</v>
      </c>
      <c r="F910" s="25">
        <v>2961363</v>
      </c>
      <c r="G910" s="13"/>
      <c r="H910" s="26"/>
      <c r="I910" s="23"/>
    </row>
    <row r="911" spans="1:9" x14ac:dyDescent="0.3">
      <c r="A911" s="24">
        <v>43705</v>
      </c>
      <c r="B911" s="23">
        <v>34.5</v>
      </c>
      <c r="C911" s="23">
        <v>37.369999999999997</v>
      </c>
      <c r="D911" s="23">
        <v>34.21</v>
      </c>
      <c r="E911" s="23">
        <v>36.51</v>
      </c>
      <c r="F911" s="25">
        <v>2343926</v>
      </c>
      <c r="G911" s="13"/>
      <c r="H911" s="26"/>
      <c r="I911" s="23"/>
    </row>
    <row r="912" spans="1:9" x14ac:dyDescent="0.3">
      <c r="A912" s="24">
        <v>43706</v>
      </c>
      <c r="B912" s="23">
        <v>37.6</v>
      </c>
      <c r="C912" s="23">
        <v>38.25</v>
      </c>
      <c r="D912" s="23">
        <v>36.65</v>
      </c>
      <c r="E912" s="23">
        <v>37.93</v>
      </c>
      <c r="F912" s="25">
        <v>2071136</v>
      </c>
      <c r="G912" s="13"/>
      <c r="H912" s="26"/>
      <c r="I912" s="23"/>
    </row>
    <row r="913" spans="1:9" x14ac:dyDescent="0.3">
      <c r="A913" s="24">
        <v>43707</v>
      </c>
      <c r="B913" s="23">
        <v>38.200000000000003</v>
      </c>
      <c r="C913" s="23">
        <v>38.459899999999998</v>
      </c>
      <c r="D913" s="23">
        <v>36.039000000000001</v>
      </c>
      <c r="E913" s="23">
        <v>36.869999999999997</v>
      </c>
      <c r="F913" s="25">
        <v>1827736</v>
      </c>
      <c r="G913" s="13"/>
      <c r="H913" s="26"/>
      <c r="I913" s="23"/>
    </row>
    <row r="914" spans="1:9" x14ac:dyDescent="0.3">
      <c r="A914" s="24">
        <v>43711</v>
      </c>
      <c r="B914" s="23">
        <v>36.200000000000003</v>
      </c>
      <c r="C914" s="23">
        <v>37.43</v>
      </c>
      <c r="D914" s="23">
        <v>33.97</v>
      </c>
      <c r="E914" s="23">
        <v>34.4</v>
      </c>
      <c r="F914" s="25">
        <v>3466979</v>
      </c>
      <c r="G914" s="13"/>
      <c r="H914" s="26"/>
      <c r="I914" s="23"/>
    </row>
    <row r="915" spans="1:9" x14ac:dyDescent="0.3">
      <c r="A915" s="24">
        <v>43712</v>
      </c>
      <c r="B915" s="23">
        <v>35.51</v>
      </c>
      <c r="C915" s="23">
        <v>35.56</v>
      </c>
      <c r="D915" s="23">
        <v>33.450000000000003</v>
      </c>
      <c r="E915" s="23">
        <v>35.14</v>
      </c>
      <c r="F915" s="25">
        <v>3447144</v>
      </c>
      <c r="G915" s="13"/>
      <c r="H915" s="26" t="s">
        <v>51</v>
      </c>
      <c r="I915" s="23">
        <f>AVERAGE(E914:E933)</f>
        <v>36.954999999999998</v>
      </c>
    </row>
    <row r="916" spans="1:9" x14ac:dyDescent="0.3">
      <c r="A916" s="24">
        <v>43713</v>
      </c>
      <c r="B916" s="23">
        <v>36</v>
      </c>
      <c r="C916" s="23">
        <v>37.346200000000003</v>
      </c>
      <c r="D916" s="23">
        <v>35.1066</v>
      </c>
      <c r="E916" s="23">
        <v>36.65</v>
      </c>
      <c r="F916" s="25">
        <v>3370803</v>
      </c>
      <c r="G916" s="13"/>
      <c r="H916" s="26"/>
      <c r="I916" s="23"/>
    </row>
    <row r="917" spans="1:9" x14ac:dyDescent="0.3">
      <c r="A917" s="24">
        <v>43714</v>
      </c>
      <c r="B917" s="23">
        <v>36.799999999999997</v>
      </c>
      <c r="C917" s="23">
        <v>37.36</v>
      </c>
      <c r="D917" s="23">
        <v>35.31</v>
      </c>
      <c r="E917" s="23">
        <v>35.4</v>
      </c>
      <c r="F917" s="25">
        <v>2177375</v>
      </c>
      <c r="G917" s="13"/>
      <c r="H917" s="26"/>
      <c r="I917" s="23"/>
    </row>
    <row r="918" spans="1:9" x14ac:dyDescent="0.3">
      <c r="A918" s="24">
        <v>43717</v>
      </c>
      <c r="B918" s="23">
        <v>36.409999999999997</v>
      </c>
      <c r="C918" s="23">
        <v>36.643300000000004</v>
      </c>
      <c r="D918" s="23">
        <v>34.529499999999999</v>
      </c>
      <c r="E918" s="23">
        <v>35.299999999999997</v>
      </c>
      <c r="F918" s="25">
        <v>2309716</v>
      </c>
      <c r="G918" s="13"/>
      <c r="H918" s="26"/>
      <c r="I918" s="23"/>
    </row>
    <row r="919" spans="1:9" x14ac:dyDescent="0.3">
      <c r="A919" s="24">
        <v>43718</v>
      </c>
      <c r="B919" s="23">
        <v>34.700000000000003</v>
      </c>
      <c r="C919" s="23">
        <v>38.49</v>
      </c>
      <c r="D919" s="23">
        <v>34.081000000000003</v>
      </c>
      <c r="E919" s="23">
        <v>38.450000000000003</v>
      </c>
      <c r="F919" s="25">
        <v>3197718</v>
      </c>
      <c r="G919" s="13"/>
      <c r="H919" s="26"/>
      <c r="I919" s="23"/>
    </row>
    <row r="920" spans="1:9" x14ac:dyDescent="0.3">
      <c r="A920" s="24">
        <v>43719</v>
      </c>
      <c r="B920" s="23">
        <v>38.340000000000003</v>
      </c>
      <c r="C920" s="23">
        <v>41</v>
      </c>
      <c r="D920" s="23">
        <v>38.19</v>
      </c>
      <c r="E920" s="23">
        <v>40.770000000000003</v>
      </c>
      <c r="F920" s="25">
        <v>2622388</v>
      </c>
      <c r="G920" s="13"/>
      <c r="H920" s="26"/>
      <c r="I920" s="23"/>
    </row>
    <row r="921" spans="1:9" x14ac:dyDescent="0.3">
      <c r="A921" s="24">
        <v>43720</v>
      </c>
      <c r="B921" s="23">
        <v>41.23</v>
      </c>
      <c r="C921" s="23">
        <v>41.23</v>
      </c>
      <c r="D921" s="23">
        <v>38.58</v>
      </c>
      <c r="E921" s="23">
        <v>39.69</v>
      </c>
      <c r="F921" s="25">
        <v>1885723</v>
      </c>
      <c r="G921" s="13"/>
      <c r="H921" s="26"/>
      <c r="I921" s="23"/>
    </row>
    <row r="922" spans="1:9" x14ac:dyDescent="0.3">
      <c r="A922" s="24">
        <v>43721</v>
      </c>
      <c r="B922" s="23">
        <v>39.799999999999997</v>
      </c>
      <c r="C922" s="23">
        <v>40.98</v>
      </c>
      <c r="D922" s="23">
        <v>39.049999999999997</v>
      </c>
      <c r="E922" s="23">
        <v>39.340000000000003</v>
      </c>
      <c r="F922" s="25">
        <v>1856324</v>
      </c>
      <c r="G922" s="13"/>
      <c r="H922" s="26"/>
      <c r="I922" s="23"/>
    </row>
    <row r="923" spans="1:9" x14ac:dyDescent="0.3">
      <c r="A923" s="24">
        <v>43724</v>
      </c>
      <c r="B923" s="23">
        <v>38.94</v>
      </c>
      <c r="C923" s="23">
        <v>41.74</v>
      </c>
      <c r="D923" s="23">
        <v>38.47</v>
      </c>
      <c r="E923" s="23">
        <v>41.4</v>
      </c>
      <c r="F923" s="25">
        <v>1954352</v>
      </c>
      <c r="G923" s="13"/>
      <c r="H923" s="26"/>
      <c r="I923" s="23"/>
    </row>
    <row r="924" spans="1:9" x14ac:dyDescent="0.3">
      <c r="A924" s="24">
        <v>43725</v>
      </c>
      <c r="B924" s="23">
        <v>40.869999999999997</v>
      </c>
      <c r="C924" s="23">
        <v>41.48</v>
      </c>
      <c r="D924" s="23">
        <v>39.39</v>
      </c>
      <c r="E924" s="23">
        <v>40.96</v>
      </c>
      <c r="F924" s="25">
        <v>1302862</v>
      </c>
      <c r="G924" s="13"/>
      <c r="H924" s="26"/>
      <c r="I924" s="23"/>
    </row>
    <row r="925" spans="1:9" x14ac:dyDescent="0.3">
      <c r="A925" s="24">
        <v>43726</v>
      </c>
      <c r="B925" s="23">
        <v>40.57</v>
      </c>
      <c r="C925" s="23">
        <v>40.81</v>
      </c>
      <c r="D925" s="23">
        <v>38.299999999999997</v>
      </c>
      <c r="E925" s="23">
        <v>39.81</v>
      </c>
      <c r="F925" s="25">
        <v>2342373</v>
      </c>
      <c r="G925" s="13"/>
      <c r="H925" s="26"/>
      <c r="I925" s="23"/>
    </row>
    <row r="926" spans="1:9" x14ac:dyDescent="0.3">
      <c r="A926" s="24">
        <v>43727</v>
      </c>
      <c r="B926" s="23">
        <v>39.93</v>
      </c>
      <c r="C926" s="23">
        <v>41.14</v>
      </c>
      <c r="D926" s="23">
        <v>39.380000000000003</v>
      </c>
      <c r="E926" s="23">
        <v>39.67</v>
      </c>
      <c r="F926" s="25">
        <v>1806758</v>
      </c>
      <c r="G926" s="13"/>
      <c r="H926" s="26"/>
      <c r="I926" s="23"/>
    </row>
    <row r="927" spans="1:9" x14ac:dyDescent="0.3">
      <c r="A927" s="24">
        <v>43728</v>
      </c>
      <c r="B927" s="23">
        <v>39.89</v>
      </c>
      <c r="C927" s="23">
        <v>40.58</v>
      </c>
      <c r="D927" s="23">
        <v>38.51</v>
      </c>
      <c r="E927" s="23">
        <v>39.58</v>
      </c>
      <c r="F927" s="25">
        <v>1671368</v>
      </c>
      <c r="G927" s="13"/>
      <c r="H927" s="26"/>
      <c r="I927" s="23"/>
    </row>
    <row r="928" spans="1:9" x14ac:dyDescent="0.3">
      <c r="A928" s="24">
        <v>43731</v>
      </c>
      <c r="B928" s="23">
        <v>39.35</v>
      </c>
      <c r="C928" s="23">
        <v>40.4</v>
      </c>
      <c r="D928" s="23">
        <v>38.159999999999997</v>
      </c>
      <c r="E928" s="23">
        <v>38.229999999999997</v>
      </c>
      <c r="F928" s="25">
        <v>1609930</v>
      </c>
      <c r="G928" s="13"/>
      <c r="H928" s="26"/>
      <c r="I928" s="23"/>
    </row>
    <row r="929" spans="1:9" x14ac:dyDescent="0.3">
      <c r="A929" s="24">
        <v>43732</v>
      </c>
      <c r="B929" s="23">
        <v>38.549999999999997</v>
      </c>
      <c r="C929" s="23">
        <v>38.74</v>
      </c>
      <c r="D929" s="23">
        <v>34.655500000000004</v>
      </c>
      <c r="E929" s="23">
        <v>35.49</v>
      </c>
      <c r="F929" s="25">
        <v>4291529</v>
      </c>
      <c r="G929" s="13"/>
      <c r="H929" s="26"/>
      <c r="I929" s="23"/>
    </row>
    <row r="930" spans="1:9" x14ac:dyDescent="0.3">
      <c r="A930" s="24">
        <v>43733</v>
      </c>
      <c r="B930" s="23">
        <v>35.54</v>
      </c>
      <c r="C930" s="23">
        <v>36.24</v>
      </c>
      <c r="D930" s="23">
        <v>34.369999999999997</v>
      </c>
      <c r="E930" s="23">
        <v>34.86</v>
      </c>
      <c r="F930" s="25">
        <v>2391820</v>
      </c>
      <c r="G930" s="13"/>
      <c r="H930" s="26"/>
      <c r="I930" s="23"/>
    </row>
    <row r="931" spans="1:9" x14ac:dyDescent="0.3">
      <c r="A931" s="24">
        <v>43734</v>
      </c>
      <c r="B931" s="23">
        <v>34.89</v>
      </c>
      <c r="C931" s="23">
        <v>35.06</v>
      </c>
      <c r="D931" s="23">
        <v>31.66</v>
      </c>
      <c r="E931" s="23">
        <v>31.92</v>
      </c>
      <c r="F931" s="25">
        <v>4848380</v>
      </c>
      <c r="G931" s="13"/>
      <c r="H931" s="26"/>
      <c r="I931" s="23"/>
    </row>
    <row r="932" spans="1:9" x14ac:dyDescent="0.3">
      <c r="A932" s="24">
        <v>43735</v>
      </c>
      <c r="B932" s="23">
        <v>32.229999999999997</v>
      </c>
      <c r="C932" s="23">
        <v>33.81</v>
      </c>
      <c r="D932" s="23">
        <v>30.48</v>
      </c>
      <c r="E932" s="23">
        <v>31.14</v>
      </c>
      <c r="F932" s="25">
        <v>4857605</v>
      </c>
      <c r="G932" s="13"/>
      <c r="H932" s="26"/>
      <c r="I932" s="23"/>
    </row>
    <row r="933" spans="1:9" x14ac:dyDescent="0.3">
      <c r="A933" s="24">
        <v>43738</v>
      </c>
      <c r="B933" s="23">
        <v>31.38</v>
      </c>
      <c r="C933" s="23">
        <v>31.95</v>
      </c>
      <c r="D933" s="23">
        <v>30.12</v>
      </c>
      <c r="E933" s="23">
        <v>30.9</v>
      </c>
      <c r="F933" s="25">
        <v>2583845</v>
      </c>
      <c r="G933" s="13"/>
      <c r="H933" s="26"/>
      <c r="I933" s="23"/>
    </row>
    <row r="934" spans="1:9" x14ac:dyDescent="0.3">
      <c r="A934" s="24">
        <v>43739</v>
      </c>
      <c r="B934" s="23">
        <v>31.18</v>
      </c>
      <c r="C934" s="23">
        <v>32.527000000000001</v>
      </c>
      <c r="D934" s="23">
        <v>28.58</v>
      </c>
      <c r="E934" s="2">
        <v>28.96</v>
      </c>
      <c r="F934" s="25">
        <v>4674902</v>
      </c>
      <c r="G934" s="13"/>
      <c r="H934" s="26"/>
      <c r="I934" s="23"/>
    </row>
    <row r="935" spans="1:9" x14ac:dyDescent="0.3">
      <c r="A935" s="24">
        <v>43740</v>
      </c>
      <c r="B935" s="23">
        <v>28.5</v>
      </c>
      <c r="C935" s="23">
        <v>30.176400000000001</v>
      </c>
      <c r="D935" s="23">
        <v>27.01</v>
      </c>
      <c r="E935" s="23">
        <v>29.52</v>
      </c>
      <c r="F935" s="25">
        <v>5517893</v>
      </c>
      <c r="G935" s="13"/>
      <c r="H935" s="26"/>
      <c r="I935" s="23"/>
    </row>
    <row r="936" spans="1:9" x14ac:dyDescent="0.3">
      <c r="A936" s="24">
        <v>43741</v>
      </c>
      <c r="B936" s="23">
        <v>29.74</v>
      </c>
      <c r="C936" s="23">
        <v>31.466699999999999</v>
      </c>
      <c r="D936" s="23">
        <v>28.52</v>
      </c>
      <c r="E936" s="23">
        <v>31.32</v>
      </c>
      <c r="F936" s="25">
        <v>3664272</v>
      </c>
      <c r="G936" s="13"/>
      <c r="H936" s="26"/>
      <c r="I936" s="23"/>
    </row>
    <row r="937" spans="1:9" x14ac:dyDescent="0.3">
      <c r="A937" s="24">
        <v>43742</v>
      </c>
      <c r="B937" s="23">
        <v>31.42</v>
      </c>
      <c r="C937" s="23">
        <v>32.6</v>
      </c>
      <c r="D937" s="23">
        <v>29.7835</v>
      </c>
      <c r="E937" s="23">
        <v>31.45</v>
      </c>
      <c r="F937" s="25">
        <v>3527764</v>
      </c>
      <c r="G937" s="13"/>
      <c r="H937" s="26" t="s">
        <v>52</v>
      </c>
      <c r="I937" s="23">
        <f>AVERAGE(E934:E956)</f>
        <v>33.498695652173922</v>
      </c>
    </row>
    <row r="938" spans="1:9" x14ac:dyDescent="0.3">
      <c r="A938" s="24">
        <v>43745</v>
      </c>
      <c r="B938" s="23">
        <v>31.23</v>
      </c>
      <c r="C938" s="23">
        <v>32.309100000000001</v>
      </c>
      <c r="D938" s="23">
        <v>30.93</v>
      </c>
      <c r="E938" s="23">
        <v>31.22</v>
      </c>
      <c r="F938" s="25">
        <v>1727579</v>
      </c>
      <c r="G938" s="13"/>
      <c r="H938" s="26"/>
      <c r="I938" s="23"/>
    </row>
    <row r="939" spans="1:9" x14ac:dyDescent="0.3">
      <c r="A939" s="24">
        <v>43746</v>
      </c>
      <c r="B939" s="23">
        <v>30.29</v>
      </c>
      <c r="C939" s="23">
        <v>30.83</v>
      </c>
      <c r="D939" s="23">
        <v>28.81</v>
      </c>
      <c r="E939" s="23">
        <v>29.35</v>
      </c>
      <c r="F939" s="25">
        <v>3304885</v>
      </c>
      <c r="G939" s="13"/>
      <c r="H939" s="26"/>
      <c r="I939" s="23"/>
    </row>
    <row r="940" spans="1:9" x14ac:dyDescent="0.3">
      <c r="A940" s="24">
        <v>43747</v>
      </c>
      <c r="B940" s="23">
        <v>30.01</v>
      </c>
      <c r="C940" s="23">
        <v>30.2896</v>
      </c>
      <c r="D940" s="23">
        <v>28.71</v>
      </c>
      <c r="E940" s="23">
        <v>28.92</v>
      </c>
      <c r="F940" s="25">
        <v>2778453</v>
      </c>
      <c r="G940" s="13"/>
      <c r="H940" s="26"/>
      <c r="I940" s="23"/>
    </row>
    <row r="941" spans="1:9" x14ac:dyDescent="0.3">
      <c r="A941" s="24">
        <v>43748</v>
      </c>
      <c r="B941" s="23">
        <v>29.35</v>
      </c>
      <c r="C941" s="23">
        <v>30.63</v>
      </c>
      <c r="D941" s="23">
        <v>29.34</v>
      </c>
      <c r="E941" s="23">
        <v>30.38</v>
      </c>
      <c r="F941" s="25">
        <v>2850801</v>
      </c>
      <c r="G941" s="13"/>
      <c r="H941" s="26"/>
      <c r="I941" s="23"/>
    </row>
    <row r="942" spans="1:9" x14ac:dyDescent="0.3">
      <c r="A942" s="24">
        <v>43749</v>
      </c>
      <c r="B942" s="23">
        <v>31.21</v>
      </c>
      <c r="C942" s="23">
        <v>32.450000000000003</v>
      </c>
      <c r="D942" s="23">
        <v>31.11</v>
      </c>
      <c r="E942" s="23">
        <v>31.61</v>
      </c>
      <c r="F942" s="25">
        <v>3267987</v>
      </c>
      <c r="G942" s="13"/>
      <c r="H942" s="26"/>
      <c r="I942" s="23"/>
    </row>
    <row r="943" spans="1:9" x14ac:dyDescent="0.3">
      <c r="A943" s="24">
        <v>43752</v>
      </c>
      <c r="B943" s="23">
        <v>31.56</v>
      </c>
      <c r="C943" s="23">
        <v>32.76</v>
      </c>
      <c r="D943" s="23">
        <v>30.78</v>
      </c>
      <c r="E943" s="23">
        <v>31.47</v>
      </c>
      <c r="F943" s="25">
        <v>2002560</v>
      </c>
      <c r="G943" s="13"/>
      <c r="H943" s="26"/>
      <c r="I943" s="23"/>
    </row>
    <row r="944" spans="1:9" x14ac:dyDescent="0.3">
      <c r="A944" s="24">
        <v>43753</v>
      </c>
      <c r="B944" s="23">
        <v>31.95</v>
      </c>
      <c r="C944" s="23">
        <v>34.029899999999998</v>
      </c>
      <c r="D944" s="23">
        <v>31.75</v>
      </c>
      <c r="E944" s="23">
        <v>33.72</v>
      </c>
      <c r="F944" s="25">
        <v>2794405</v>
      </c>
      <c r="G944" s="13"/>
      <c r="H944" s="26"/>
      <c r="I944" s="23"/>
    </row>
    <row r="945" spans="1:9" x14ac:dyDescent="0.3">
      <c r="A945" s="24">
        <v>43754</v>
      </c>
      <c r="B945" s="23">
        <v>33.51</v>
      </c>
      <c r="C945" s="23">
        <v>34.1</v>
      </c>
      <c r="D945" s="23">
        <v>33.229999999999997</v>
      </c>
      <c r="E945" s="23">
        <v>33.549999999999997</v>
      </c>
      <c r="F945" s="25">
        <v>1654786</v>
      </c>
      <c r="G945" s="13"/>
      <c r="H945" s="26"/>
      <c r="I945" s="23"/>
    </row>
    <row r="946" spans="1:9" x14ac:dyDescent="0.3">
      <c r="A946" s="24">
        <v>43755</v>
      </c>
      <c r="B946" s="23">
        <v>34.08</v>
      </c>
      <c r="C946" s="23">
        <v>35</v>
      </c>
      <c r="D946" s="23">
        <v>33.9</v>
      </c>
      <c r="E946" s="23">
        <v>34.75</v>
      </c>
      <c r="F946" s="25">
        <v>2584701</v>
      </c>
      <c r="G946" s="13"/>
      <c r="H946" s="26"/>
      <c r="I946" s="23"/>
    </row>
    <row r="947" spans="1:9" x14ac:dyDescent="0.3">
      <c r="A947" s="24">
        <v>43756</v>
      </c>
      <c r="B947" s="23">
        <v>34.6</v>
      </c>
      <c r="C947" s="23">
        <v>35.11</v>
      </c>
      <c r="D947" s="23">
        <v>32.32</v>
      </c>
      <c r="E947" s="23">
        <v>33.46</v>
      </c>
      <c r="F947" s="25">
        <v>2433678</v>
      </c>
      <c r="G947" s="13"/>
      <c r="H947" s="26"/>
      <c r="I947" s="23"/>
    </row>
    <row r="948" spans="1:9" x14ac:dyDescent="0.3">
      <c r="A948" s="24">
        <v>43759</v>
      </c>
      <c r="B948" s="23">
        <v>34.28</v>
      </c>
      <c r="C948" s="23">
        <v>35.6</v>
      </c>
      <c r="D948" s="23">
        <v>33.730200000000004</v>
      </c>
      <c r="E948" s="23">
        <v>35.35</v>
      </c>
      <c r="F948" s="25">
        <v>2363296</v>
      </c>
      <c r="G948" s="13"/>
      <c r="H948" s="26"/>
      <c r="I948" s="23"/>
    </row>
    <row r="949" spans="1:9" x14ac:dyDescent="0.3">
      <c r="A949" s="24">
        <v>43760</v>
      </c>
      <c r="B949" s="23">
        <v>37.07</v>
      </c>
      <c r="C949" s="23">
        <v>37.67</v>
      </c>
      <c r="D949" s="23">
        <v>35.75</v>
      </c>
      <c r="E949" s="23">
        <v>36.130000000000003</v>
      </c>
      <c r="F949" s="25">
        <v>2976607</v>
      </c>
      <c r="G949" s="13"/>
      <c r="H949" s="26"/>
      <c r="I949" s="23"/>
    </row>
    <row r="950" spans="1:9" x14ac:dyDescent="0.3">
      <c r="A950" s="24">
        <v>43761</v>
      </c>
      <c r="B950" s="23">
        <v>35.89</v>
      </c>
      <c r="C950" s="23">
        <v>37.200000000000003</v>
      </c>
      <c r="D950" s="23">
        <v>35.549999999999997</v>
      </c>
      <c r="E950" s="23">
        <v>35.729999999999997</v>
      </c>
      <c r="F950" s="25">
        <v>1965441</v>
      </c>
      <c r="G950" s="13"/>
      <c r="H950" s="26"/>
      <c r="I950" s="23"/>
    </row>
    <row r="951" spans="1:9" x14ac:dyDescent="0.3">
      <c r="A951" s="24">
        <v>43762</v>
      </c>
      <c r="B951" s="23">
        <v>36.119999999999997</v>
      </c>
      <c r="C951" s="23">
        <v>36.119999999999997</v>
      </c>
      <c r="D951" s="23">
        <v>34.76</v>
      </c>
      <c r="E951" s="23">
        <v>35.36</v>
      </c>
      <c r="F951" s="25">
        <v>1727602</v>
      </c>
      <c r="G951" s="13"/>
      <c r="H951" s="26"/>
      <c r="I951" s="23"/>
    </row>
    <row r="952" spans="1:9" x14ac:dyDescent="0.3">
      <c r="A952" s="24">
        <v>43763</v>
      </c>
      <c r="B952" s="23">
        <v>35.020000000000003</v>
      </c>
      <c r="C952" s="23">
        <v>37.299999999999997</v>
      </c>
      <c r="D952" s="23">
        <v>34.83</v>
      </c>
      <c r="E952" s="23">
        <v>36.94</v>
      </c>
      <c r="F952" s="25">
        <v>2202114</v>
      </c>
      <c r="G952" s="13"/>
      <c r="H952" s="26"/>
      <c r="I952" s="23"/>
    </row>
    <row r="953" spans="1:9" x14ac:dyDescent="0.3">
      <c r="A953" s="24">
        <v>43766</v>
      </c>
      <c r="B953" s="23">
        <v>37.35</v>
      </c>
      <c r="C953" s="23">
        <v>38.79</v>
      </c>
      <c r="D953" s="23">
        <v>36.880099999999999</v>
      </c>
      <c r="E953" s="23">
        <v>38.44</v>
      </c>
      <c r="F953" s="25">
        <v>1966293</v>
      </c>
      <c r="G953" s="13"/>
      <c r="H953" s="26"/>
      <c r="I953" s="23"/>
    </row>
    <row r="954" spans="1:9" x14ac:dyDescent="0.3">
      <c r="A954" s="24">
        <v>43767</v>
      </c>
      <c r="B954" s="23">
        <v>38.85</v>
      </c>
      <c r="C954" s="23">
        <v>38.85</v>
      </c>
      <c r="D954" s="23">
        <v>37.72</v>
      </c>
      <c r="E954" s="23">
        <v>38.090000000000003</v>
      </c>
      <c r="F954" s="25">
        <v>1062327</v>
      </c>
      <c r="G954" s="13"/>
      <c r="H954" s="26"/>
      <c r="I954" s="23"/>
    </row>
    <row r="955" spans="1:9" x14ac:dyDescent="0.3">
      <c r="A955" s="24">
        <v>43768</v>
      </c>
      <c r="B955" s="23">
        <v>38.14</v>
      </c>
      <c r="C955" s="23">
        <v>38.21</v>
      </c>
      <c r="D955" s="23">
        <v>36.75</v>
      </c>
      <c r="E955" s="23">
        <v>37.549999999999997</v>
      </c>
      <c r="F955" s="25">
        <v>1169543</v>
      </c>
      <c r="G955" s="13"/>
      <c r="H955" s="26"/>
      <c r="I955" s="23"/>
    </row>
    <row r="956" spans="1:9" x14ac:dyDescent="0.3">
      <c r="A956" s="24">
        <v>43769</v>
      </c>
      <c r="B956" s="23">
        <v>37.1</v>
      </c>
      <c r="C956" s="23">
        <v>37.655000000000001</v>
      </c>
      <c r="D956" s="23">
        <v>35.957000000000001</v>
      </c>
      <c r="E956" s="23">
        <v>37.200000000000003</v>
      </c>
      <c r="F956" s="25">
        <v>1069462</v>
      </c>
      <c r="G956" s="13"/>
      <c r="H956" s="26"/>
      <c r="I956" s="23"/>
    </row>
    <row r="957" spans="1:9" x14ac:dyDescent="0.3">
      <c r="A957" s="24">
        <v>43770</v>
      </c>
      <c r="B957" s="23">
        <v>37.76</v>
      </c>
      <c r="C957" s="23">
        <v>40</v>
      </c>
      <c r="D957" s="23">
        <v>37.25</v>
      </c>
      <c r="E957" s="2">
        <v>40</v>
      </c>
      <c r="F957" s="25">
        <v>1926037</v>
      </c>
      <c r="G957" s="13"/>
      <c r="H957" s="26"/>
      <c r="I957" s="23"/>
    </row>
    <row r="958" spans="1:9" x14ac:dyDescent="0.3">
      <c r="A958" s="24">
        <v>43773</v>
      </c>
      <c r="B958" s="23">
        <v>41</v>
      </c>
      <c r="C958" s="23">
        <v>41.28</v>
      </c>
      <c r="D958" s="23">
        <v>39.130000000000003</v>
      </c>
      <c r="E958" s="23">
        <v>39.25</v>
      </c>
      <c r="F958" s="25">
        <v>1748185</v>
      </c>
      <c r="G958" s="13"/>
      <c r="H958" s="26"/>
      <c r="I958" s="23"/>
    </row>
    <row r="959" spans="1:9" x14ac:dyDescent="0.3">
      <c r="A959" s="24">
        <v>43774</v>
      </c>
      <c r="B959" s="23">
        <v>39.17</v>
      </c>
      <c r="C959" s="23">
        <v>39.793100000000003</v>
      </c>
      <c r="D959" s="23">
        <v>38.175199999999997</v>
      </c>
      <c r="E959" s="23">
        <v>39.25</v>
      </c>
      <c r="F959" s="25">
        <v>1198767</v>
      </c>
      <c r="G959" s="13"/>
      <c r="H959" s="26"/>
      <c r="I959" s="23"/>
    </row>
    <row r="960" spans="1:9" x14ac:dyDescent="0.3">
      <c r="A960" s="24">
        <v>43775</v>
      </c>
      <c r="B960" s="23">
        <v>39.200000000000003</v>
      </c>
      <c r="C960" s="23">
        <v>39.200000000000003</v>
      </c>
      <c r="D960" s="23">
        <v>36.97</v>
      </c>
      <c r="E960" s="23">
        <v>37.24</v>
      </c>
      <c r="F960" s="25">
        <v>1479624</v>
      </c>
      <c r="G960" s="13"/>
      <c r="H960" s="26" t="s">
        <v>53</v>
      </c>
      <c r="I960" s="23">
        <f>AVERAGE(E957:E976)</f>
        <v>43.735500000000002</v>
      </c>
    </row>
    <row r="961" spans="1:9" x14ac:dyDescent="0.3">
      <c r="A961" s="24">
        <v>43776</v>
      </c>
      <c r="B961" s="23">
        <v>38.020000000000003</v>
      </c>
      <c r="C961" s="23">
        <v>38.799999999999997</v>
      </c>
      <c r="D961" s="23">
        <v>37.31</v>
      </c>
      <c r="E961" s="23">
        <v>37.56</v>
      </c>
      <c r="F961" s="25">
        <v>1653969</v>
      </c>
      <c r="G961" s="13"/>
      <c r="H961" s="26"/>
      <c r="I961" s="23"/>
    </row>
    <row r="962" spans="1:9" x14ac:dyDescent="0.3">
      <c r="A962" s="24">
        <v>43777</v>
      </c>
      <c r="B962" s="23">
        <v>37.22</v>
      </c>
      <c r="C962" s="23">
        <v>40.5</v>
      </c>
      <c r="D962" s="23">
        <v>36.200000000000003</v>
      </c>
      <c r="E962" s="23">
        <v>40.36</v>
      </c>
      <c r="F962" s="25">
        <v>2590955</v>
      </c>
      <c r="G962" s="13"/>
      <c r="H962" s="26"/>
      <c r="I962" s="23"/>
    </row>
    <row r="963" spans="1:9" x14ac:dyDescent="0.3">
      <c r="A963" s="24">
        <v>43780</v>
      </c>
      <c r="B963" s="23">
        <v>39.69</v>
      </c>
      <c r="C963" s="23">
        <v>40.231900000000003</v>
      </c>
      <c r="D963" s="23">
        <v>39.060600000000001</v>
      </c>
      <c r="E963" s="23">
        <v>39.64</v>
      </c>
      <c r="F963" s="25">
        <v>956038</v>
      </c>
      <c r="G963" s="13"/>
      <c r="H963" s="26"/>
      <c r="I963" s="23"/>
    </row>
    <row r="964" spans="1:9" x14ac:dyDescent="0.3">
      <c r="A964" s="24">
        <v>43781</v>
      </c>
      <c r="B964" s="23">
        <v>40.130000000000003</v>
      </c>
      <c r="C964" s="23">
        <v>41.099899999999998</v>
      </c>
      <c r="D964" s="23">
        <v>39.330100000000002</v>
      </c>
      <c r="E964" s="23">
        <v>40.21</v>
      </c>
      <c r="F964" s="25">
        <v>1132109</v>
      </c>
      <c r="G964" s="13"/>
      <c r="H964" s="26"/>
      <c r="I964" s="23"/>
    </row>
    <row r="965" spans="1:9" x14ac:dyDescent="0.3">
      <c r="A965" s="24">
        <v>43782</v>
      </c>
      <c r="B965" s="23">
        <v>39.58</v>
      </c>
      <c r="C965" s="23">
        <v>41.625399999999999</v>
      </c>
      <c r="D965" s="23">
        <v>38.909999999999997</v>
      </c>
      <c r="E965" s="23">
        <v>40.71</v>
      </c>
      <c r="F965" s="25">
        <v>1438321</v>
      </c>
      <c r="G965" s="13"/>
      <c r="H965" s="26"/>
      <c r="I965" s="23"/>
    </row>
    <row r="966" spans="1:9" x14ac:dyDescent="0.3">
      <c r="A966" s="24">
        <v>43783</v>
      </c>
      <c r="B966" s="23">
        <v>40.42</v>
      </c>
      <c r="C966" s="23">
        <v>40.796900000000001</v>
      </c>
      <c r="D966" s="23">
        <v>39.01</v>
      </c>
      <c r="E966" s="23">
        <v>39.81</v>
      </c>
      <c r="F966" s="25">
        <v>1188823</v>
      </c>
      <c r="G966" s="13"/>
      <c r="H966" s="26"/>
      <c r="I966" s="23"/>
    </row>
    <row r="967" spans="1:9" x14ac:dyDescent="0.3">
      <c r="A967" s="24">
        <v>43784</v>
      </c>
      <c r="B967" s="23">
        <v>40.36</v>
      </c>
      <c r="C967" s="23">
        <v>41.41</v>
      </c>
      <c r="D967" s="23">
        <v>39.93</v>
      </c>
      <c r="E967" s="23">
        <v>41.4</v>
      </c>
      <c r="F967" s="25">
        <v>1317378</v>
      </c>
      <c r="G967" s="13"/>
      <c r="H967" s="26"/>
      <c r="I967" s="23"/>
    </row>
    <row r="968" spans="1:9" x14ac:dyDescent="0.3">
      <c r="A968" s="24">
        <v>43787</v>
      </c>
      <c r="B968" s="23">
        <v>41.32</v>
      </c>
      <c r="C968" s="23">
        <v>41.989899999999999</v>
      </c>
      <c r="D968" s="23">
        <v>40.44</v>
      </c>
      <c r="E968" s="23">
        <v>41.76</v>
      </c>
      <c r="F968" s="25">
        <v>1189020</v>
      </c>
      <c r="G968" s="13"/>
      <c r="H968" s="26"/>
      <c r="I968" s="23"/>
    </row>
    <row r="969" spans="1:9" x14ac:dyDescent="0.3">
      <c r="A969" s="24">
        <v>43788</v>
      </c>
      <c r="B969" s="23">
        <v>42.78</v>
      </c>
      <c r="C969" s="23">
        <v>45.61</v>
      </c>
      <c r="D969" s="23">
        <v>42.59</v>
      </c>
      <c r="E969" s="23">
        <v>44.95</v>
      </c>
      <c r="F969" s="25">
        <v>2122534</v>
      </c>
      <c r="G969" s="13"/>
      <c r="H969" s="26"/>
      <c r="I969" s="23"/>
    </row>
    <row r="970" spans="1:9" x14ac:dyDescent="0.3">
      <c r="A970" s="24">
        <v>43789</v>
      </c>
      <c r="B970" s="23">
        <v>44.5</v>
      </c>
      <c r="C970" s="23">
        <v>46.228999999999999</v>
      </c>
      <c r="D970" s="23">
        <v>43.310099999999998</v>
      </c>
      <c r="E970" s="23">
        <v>45.39</v>
      </c>
      <c r="F970" s="25">
        <v>1761624</v>
      </c>
      <c r="G970" s="13"/>
      <c r="H970" s="26"/>
      <c r="I970" s="23"/>
    </row>
    <row r="971" spans="1:9" x14ac:dyDescent="0.3">
      <c r="A971" s="24">
        <v>43790</v>
      </c>
      <c r="B971" s="23">
        <v>45.75</v>
      </c>
      <c r="C971" s="23">
        <v>45.78</v>
      </c>
      <c r="D971" s="23">
        <v>44.13</v>
      </c>
      <c r="E971" s="23">
        <v>45.69</v>
      </c>
      <c r="F971" s="25">
        <v>847969</v>
      </c>
      <c r="G971" s="13"/>
      <c r="H971" s="26"/>
      <c r="I971" s="23"/>
    </row>
    <row r="972" spans="1:9" x14ac:dyDescent="0.3">
      <c r="A972" s="24">
        <v>43791</v>
      </c>
      <c r="B972" s="23">
        <v>46.16</v>
      </c>
      <c r="C972" s="23">
        <v>46.659399999999998</v>
      </c>
      <c r="D972" s="23">
        <v>44.5792</v>
      </c>
      <c r="E972" s="23">
        <v>46.35</v>
      </c>
      <c r="F972" s="25">
        <v>1224602</v>
      </c>
      <c r="G972" s="13"/>
      <c r="H972" s="26"/>
      <c r="I972" s="23"/>
    </row>
    <row r="973" spans="1:9" x14ac:dyDescent="0.3">
      <c r="A973" s="24">
        <v>43794</v>
      </c>
      <c r="B973" s="23">
        <v>48.46</v>
      </c>
      <c r="C973" s="23">
        <v>52.52</v>
      </c>
      <c r="D973" s="23">
        <v>48.34</v>
      </c>
      <c r="E973" s="23">
        <v>52.26</v>
      </c>
      <c r="F973" s="25">
        <v>2742773</v>
      </c>
      <c r="G973" s="13"/>
      <c r="H973" s="26"/>
      <c r="I973" s="23"/>
    </row>
    <row r="974" spans="1:9" x14ac:dyDescent="0.3">
      <c r="A974" s="24">
        <v>43795</v>
      </c>
      <c r="B974" s="23">
        <v>53</v>
      </c>
      <c r="C974" s="23">
        <v>53.36</v>
      </c>
      <c r="D974" s="23">
        <v>51.55</v>
      </c>
      <c r="E974" s="23">
        <v>52.81</v>
      </c>
      <c r="F974" s="25">
        <v>1719564</v>
      </c>
      <c r="G974" s="13"/>
      <c r="H974" s="26"/>
      <c r="I974" s="23"/>
    </row>
    <row r="975" spans="1:9" x14ac:dyDescent="0.3">
      <c r="A975" s="24">
        <v>43796</v>
      </c>
      <c r="B975" s="23">
        <v>52.81</v>
      </c>
      <c r="C975" s="23">
        <v>55.305599999999998</v>
      </c>
      <c r="D975" s="23">
        <v>52.6</v>
      </c>
      <c r="E975" s="23">
        <v>54.92</v>
      </c>
      <c r="F975" s="25">
        <v>1859090</v>
      </c>
      <c r="G975" s="13"/>
      <c r="H975" s="26"/>
      <c r="I975" s="23"/>
    </row>
    <row r="976" spans="1:9" x14ac:dyDescent="0.3">
      <c r="A976" s="24">
        <v>43798</v>
      </c>
      <c r="B976" s="23">
        <v>54.49</v>
      </c>
      <c r="C976" s="23">
        <v>55.866199999999999</v>
      </c>
      <c r="D976" s="23">
        <v>54.33</v>
      </c>
      <c r="E976" s="23">
        <v>55.15</v>
      </c>
      <c r="F976" s="25">
        <v>973160</v>
      </c>
      <c r="G976" s="13"/>
      <c r="H976" s="26"/>
      <c r="I976" s="23"/>
    </row>
    <row r="977" spans="1:9" x14ac:dyDescent="0.3">
      <c r="A977" s="24">
        <v>43801</v>
      </c>
      <c r="B977" s="23">
        <v>55.59</v>
      </c>
      <c r="C977" s="23">
        <v>56.15</v>
      </c>
      <c r="D977" s="23">
        <v>51.81</v>
      </c>
      <c r="E977" s="2">
        <v>53.03</v>
      </c>
      <c r="F977" s="25">
        <v>1599812</v>
      </c>
      <c r="G977" s="13"/>
      <c r="H977" s="26"/>
      <c r="I977" s="23"/>
    </row>
    <row r="978" spans="1:9" x14ac:dyDescent="0.3">
      <c r="A978" s="24">
        <v>43802</v>
      </c>
      <c r="B978" s="23">
        <v>52.82</v>
      </c>
      <c r="C978" s="23">
        <v>55.62</v>
      </c>
      <c r="D978" s="23">
        <v>52.26</v>
      </c>
      <c r="E978" s="23">
        <v>55.32</v>
      </c>
      <c r="F978" s="25">
        <v>1941624</v>
      </c>
      <c r="G978" s="13"/>
      <c r="H978" s="26"/>
      <c r="I978" s="23"/>
    </row>
    <row r="979" spans="1:9" x14ac:dyDescent="0.3">
      <c r="A979" s="24">
        <v>43803</v>
      </c>
      <c r="B979" s="23">
        <v>55.75</v>
      </c>
      <c r="C979" s="23">
        <v>57.5</v>
      </c>
      <c r="D979" s="23">
        <v>54.05</v>
      </c>
      <c r="E979" s="23">
        <v>57.46</v>
      </c>
      <c r="F979" s="25">
        <v>1487757</v>
      </c>
      <c r="G979" s="13"/>
      <c r="H979" s="26" t="s">
        <v>54</v>
      </c>
      <c r="I979" s="23">
        <f>AVERAGE(E977:E997)</f>
        <v>58.363333333333316</v>
      </c>
    </row>
    <row r="980" spans="1:9" x14ac:dyDescent="0.3">
      <c r="A980" s="24">
        <v>43804</v>
      </c>
      <c r="B980" s="23">
        <v>56.56</v>
      </c>
      <c r="C980" s="23">
        <v>56.7</v>
      </c>
      <c r="D980" s="23">
        <v>53.62</v>
      </c>
      <c r="E980" s="23">
        <v>54.45</v>
      </c>
      <c r="F980" s="25">
        <v>1929153</v>
      </c>
      <c r="G980" s="13"/>
      <c r="H980" s="26"/>
      <c r="I980" s="23"/>
    </row>
    <row r="981" spans="1:9" x14ac:dyDescent="0.3">
      <c r="A981" s="24">
        <v>43805</v>
      </c>
      <c r="B981" s="23">
        <v>55.5</v>
      </c>
      <c r="C981" s="23">
        <v>56.66</v>
      </c>
      <c r="D981" s="23">
        <v>55.05</v>
      </c>
      <c r="E981" s="23">
        <v>56.44</v>
      </c>
      <c r="F981" s="25">
        <v>1438157</v>
      </c>
      <c r="G981" s="13"/>
      <c r="H981" s="26"/>
      <c r="I981" s="23"/>
    </row>
    <row r="982" spans="1:9" x14ac:dyDescent="0.3">
      <c r="A982" s="24">
        <v>43808</v>
      </c>
      <c r="B982" s="23">
        <v>58.9</v>
      </c>
      <c r="C982" s="23">
        <v>60</v>
      </c>
      <c r="D982" s="23">
        <v>56.6</v>
      </c>
      <c r="E982" s="23">
        <v>56.64</v>
      </c>
      <c r="F982" s="25">
        <v>2243273</v>
      </c>
      <c r="G982" s="13"/>
      <c r="H982" s="26"/>
      <c r="I982" s="23"/>
    </row>
    <row r="983" spans="1:9" x14ac:dyDescent="0.3">
      <c r="A983" s="24">
        <v>43809</v>
      </c>
      <c r="B983" s="23">
        <v>56.64</v>
      </c>
      <c r="C983" s="23">
        <v>58.74</v>
      </c>
      <c r="D983" s="23">
        <v>55.89</v>
      </c>
      <c r="E983" s="23">
        <v>58.64</v>
      </c>
      <c r="F983" s="25">
        <v>1335408</v>
      </c>
      <c r="G983" s="13"/>
      <c r="H983" s="26"/>
      <c r="I983" s="23"/>
    </row>
    <row r="984" spans="1:9" x14ac:dyDescent="0.3">
      <c r="A984" s="24">
        <v>43810</v>
      </c>
      <c r="B984" s="23">
        <v>58.49</v>
      </c>
      <c r="C984" s="23">
        <v>59.55</v>
      </c>
      <c r="D984" s="23">
        <v>55.8</v>
      </c>
      <c r="E984" s="23">
        <v>56.24</v>
      </c>
      <c r="F984" s="25">
        <v>1702026</v>
      </c>
      <c r="G984" s="13"/>
      <c r="H984" s="26"/>
      <c r="I984" s="23"/>
    </row>
    <row r="985" spans="1:9" x14ac:dyDescent="0.3">
      <c r="A985" s="24">
        <v>43811</v>
      </c>
      <c r="B985" s="23">
        <v>56.26</v>
      </c>
      <c r="C985" s="23">
        <v>58.77</v>
      </c>
      <c r="D985" s="23">
        <v>55.8292</v>
      </c>
      <c r="E985" s="23">
        <v>57.19</v>
      </c>
      <c r="F985" s="25">
        <v>1772359</v>
      </c>
      <c r="G985" s="13"/>
      <c r="H985" s="26"/>
      <c r="I985" s="23"/>
    </row>
    <row r="986" spans="1:9" x14ac:dyDescent="0.3">
      <c r="A986" s="24">
        <v>43812</v>
      </c>
      <c r="B986" s="23">
        <v>57.89</v>
      </c>
      <c r="C986" s="23">
        <v>60.32</v>
      </c>
      <c r="D986" s="23">
        <v>56.96</v>
      </c>
      <c r="E986" s="23">
        <v>58.05</v>
      </c>
      <c r="F986" s="25">
        <v>2205959</v>
      </c>
      <c r="G986" s="13"/>
      <c r="H986" s="26"/>
      <c r="I986" s="23"/>
    </row>
    <row r="987" spans="1:9" x14ac:dyDescent="0.3">
      <c r="A987" s="24">
        <v>43815</v>
      </c>
      <c r="B987" s="23">
        <v>59.5</v>
      </c>
      <c r="C987" s="23">
        <v>60.869900000000001</v>
      </c>
      <c r="D987" s="23">
        <v>58.35</v>
      </c>
      <c r="E987" s="23">
        <v>60.3</v>
      </c>
      <c r="F987" s="25">
        <v>1388928</v>
      </c>
      <c r="G987" s="13"/>
      <c r="H987" s="26"/>
      <c r="I987" s="23"/>
    </row>
    <row r="988" spans="1:9" x14ac:dyDescent="0.3">
      <c r="A988" s="24">
        <v>43816</v>
      </c>
      <c r="B988" s="23">
        <v>61</v>
      </c>
      <c r="C988" s="23">
        <v>61</v>
      </c>
      <c r="D988" s="23">
        <v>59.08</v>
      </c>
      <c r="E988" s="23">
        <v>60.19</v>
      </c>
      <c r="F988" s="25">
        <v>1003001</v>
      </c>
      <c r="G988" s="13"/>
      <c r="H988" s="26"/>
      <c r="I988" s="23"/>
    </row>
    <row r="989" spans="1:9" x14ac:dyDescent="0.3">
      <c r="A989" s="24">
        <v>43817</v>
      </c>
      <c r="B989" s="23">
        <v>60.39</v>
      </c>
      <c r="C989" s="23">
        <v>60.709299999999999</v>
      </c>
      <c r="D989" s="23">
        <v>57.34</v>
      </c>
      <c r="E989" s="23">
        <v>59.03</v>
      </c>
      <c r="F989" s="25">
        <v>1561540</v>
      </c>
      <c r="G989" s="13"/>
      <c r="H989" s="26"/>
      <c r="I989" s="23"/>
    </row>
    <row r="990" spans="1:9" x14ac:dyDescent="0.3">
      <c r="A990" s="24">
        <v>43818</v>
      </c>
      <c r="B990" s="23">
        <v>58.99</v>
      </c>
      <c r="C990" s="23">
        <v>60.124200000000002</v>
      </c>
      <c r="D990" s="23">
        <v>58.24</v>
      </c>
      <c r="E990" s="23">
        <v>60.02</v>
      </c>
      <c r="F990" s="25">
        <v>1024870</v>
      </c>
      <c r="G990" s="13"/>
      <c r="H990" s="26"/>
      <c r="I990" s="23"/>
    </row>
    <row r="991" spans="1:9" x14ac:dyDescent="0.3">
      <c r="A991" s="24">
        <v>43819</v>
      </c>
      <c r="B991" s="23">
        <v>60.23</v>
      </c>
      <c r="C991" s="23">
        <v>60.53</v>
      </c>
      <c r="D991" s="23">
        <v>59.021500000000003</v>
      </c>
      <c r="E991" s="23">
        <v>60.41</v>
      </c>
      <c r="F991" s="25">
        <v>1222840</v>
      </c>
      <c r="G991" s="13"/>
      <c r="H991" s="26"/>
      <c r="I991" s="23"/>
    </row>
    <row r="992" spans="1:9" x14ac:dyDescent="0.3">
      <c r="A992" s="24">
        <v>43822</v>
      </c>
      <c r="B992" s="23">
        <v>61</v>
      </c>
      <c r="C992" s="23">
        <v>62.49</v>
      </c>
      <c r="D992" s="23">
        <v>59.2</v>
      </c>
      <c r="E992" s="23">
        <v>62.27</v>
      </c>
      <c r="F992" s="25">
        <v>1563894</v>
      </c>
      <c r="G992" s="13"/>
      <c r="H992" s="26"/>
      <c r="I992" s="23"/>
    </row>
    <row r="993" spans="1:9" x14ac:dyDescent="0.3">
      <c r="A993" s="24">
        <v>43823</v>
      </c>
      <c r="B993" s="23">
        <v>62.41</v>
      </c>
      <c r="C993" s="23">
        <v>64.34</v>
      </c>
      <c r="D993" s="23">
        <v>61.61</v>
      </c>
      <c r="E993" s="23">
        <v>64.27</v>
      </c>
      <c r="F993" s="25">
        <v>685180</v>
      </c>
      <c r="G993" s="13"/>
      <c r="H993" s="26"/>
      <c r="I993" s="23"/>
    </row>
    <row r="994" spans="1:9" x14ac:dyDescent="0.3">
      <c r="A994" s="24">
        <v>43825</v>
      </c>
      <c r="B994" s="23">
        <v>64.349900000000005</v>
      </c>
      <c r="C994" s="23">
        <v>64.349900000000005</v>
      </c>
      <c r="D994" s="23">
        <v>61.82</v>
      </c>
      <c r="E994" s="23">
        <v>62.17</v>
      </c>
      <c r="F994" s="25">
        <v>1225234</v>
      </c>
      <c r="G994" s="13"/>
      <c r="H994" s="26"/>
      <c r="I994" s="23"/>
    </row>
    <row r="995" spans="1:9" x14ac:dyDescent="0.3">
      <c r="A995" s="24">
        <v>43826</v>
      </c>
      <c r="B995" s="23">
        <v>62.71</v>
      </c>
      <c r="C995" s="23">
        <v>62.849899999999998</v>
      </c>
      <c r="D995" s="23">
        <v>58.7</v>
      </c>
      <c r="E995" s="23">
        <v>59.31</v>
      </c>
      <c r="F995" s="25">
        <v>1509954</v>
      </c>
      <c r="G995" s="13"/>
      <c r="H995" s="26"/>
      <c r="I995" s="23"/>
    </row>
    <row r="996" spans="1:9" x14ac:dyDescent="0.3">
      <c r="A996" s="24">
        <v>43829</v>
      </c>
      <c r="B996" s="23">
        <v>59.27</v>
      </c>
      <c r="C996" s="23">
        <v>59.88</v>
      </c>
      <c r="D996" s="23">
        <v>55.669199999999996</v>
      </c>
      <c r="E996" s="23">
        <v>56.7</v>
      </c>
      <c r="F996" s="25">
        <v>1725159</v>
      </c>
      <c r="G996" s="13"/>
      <c r="H996" s="26"/>
      <c r="I996" s="23"/>
    </row>
    <row r="997" spans="1:9" x14ac:dyDescent="0.3">
      <c r="A997" s="24">
        <v>43830</v>
      </c>
      <c r="B997" s="23">
        <v>56.13</v>
      </c>
      <c r="C997" s="23">
        <v>58.04</v>
      </c>
      <c r="D997" s="23">
        <v>55.36</v>
      </c>
      <c r="E997" s="23">
        <v>57.5</v>
      </c>
      <c r="F997" s="25">
        <v>963757</v>
      </c>
      <c r="G997" s="13"/>
      <c r="H997" s="26"/>
      <c r="I997" s="23"/>
    </row>
    <row r="998" spans="1:9" x14ac:dyDescent="0.3">
      <c r="A998" s="24">
        <v>43832</v>
      </c>
      <c r="B998" s="23">
        <v>58.8</v>
      </c>
      <c r="C998" s="23">
        <v>58.83</v>
      </c>
      <c r="D998" s="23">
        <v>54.78</v>
      </c>
      <c r="E998" s="2">
        <v>56.45</v>
      </c>
      <c r="F998" s="25">
        <v>1844840</v>
      </c>
      <c r="G998" s="13"/>
      <c r="H998" s="26"/>
      <c r="I998" s="23"/>
    </row>
    <row r="999" spans="1:9" x14ac:dyDescent="0.3">
      <c r="A999" s="24">
        <v>43833</v>
      </c>
      <c r="B999" s="23">
        <v>54</v>
      </c>
      <c r="C999" s="23">
        <v>55.580500000000001</v>
      </c>
      <c r="D999" s="23">
        <v>52.983899999999998</v>
      </c>
      <c r="E999" s="23">
        <v>54.17</v>
      </c>
      <c r="F999" s="25">
        <v>1703950</v>
      </c>
      <c r="G999" s="13"/>
      <c r="H999" s="26"/>
      <c r="I999" s="23"/>
    </row>
    <row r="1000" spans="1:9" x14ac:dyDescent="0.3">
      <c r="A1000" s="24">
        <v>43836</v>
      </c>
      <c r="B1000" s="23">
        <v>52.57</v>
      </c>
      <c r="C1000" s="23">
        <v>55.59</v>
      </c>
      <c r="D1000" s="23">
        <v>51.5</v>
      </c>
      <c r="E1000" s="23">
        <v>55.55</v>
      </c>
      <c r="F1000" s="25">
        <v>1877682</v>
      </c>
      <c r="G1000" s="13"/>
      <c r="H1000" s="26" t="s">
        <v>55</v>
      </c>
      <c r="I1000" s="23">
        <f>AVERAGE(E998:E1018)</f>
        <v>54.44619047619048</v>
      </c>
    </row>
    <row r="1001" spans="1:9" x14ac:dyDescent="0.3">
      <c r="A1001" s="24">
        <v>43837</v>
      </c>
      <c r="B1001" s="23">
        <v>55.98</v>
      </c>
      <c r="C1001" s="23">
        <v>56.5</v>
      </c>
      <c r="D1001" s="23">
        <v>53.44</v>
      </c>
      <c r="E1001" s="23">
        <v>55.78</v>
      </c>
      <c r="F1001" s="25">
        <v>1414433</v>
      </c>
      <c r="G1001" s="13"/>
      <c r="H1001" s="26"/>
      <c r="I1001" s="23"/>
    </row>
    <row r="1002" spans="1:9" x14ac:dyDescent="0.3">
      <c r="A1002" s="24">
        <v>43838</v>
      </c>
      <c r="B1002" s="23">
        <v>55.45</v>
      </c>
      <c r="C1002" s="23">
        <v>58.72</v>
      </c>
      <c r="D1002" s="23">
        <v>55.09</v>
      </c>
      <c r="E1002" s="23">
        <v>58.07</v>
      </c>
      <c r="F1002" s="25">
        <v>1971090</v>
      </c>
      <c r="G1002" s="13"/>
      <c r="H1002" s="26"/>
      <c r="I1002" s="23"/>
    </row>
    <row r="1003" spans="1:9" x14ac:dyDescent="0.3">
      <c r="A1003" s="24">
        <v>43839</v>
      </c>
      <c r="B1003" s="23">
        <v>59.33</v>
      </c>
      <c r="C1003" s="23">
        <v>60.12</v>
      </c>
      <c r="D1003" s="23">
        <v>57.73</v>
      </c>
      <c r="E1003" s="23">
        <v>58.5</v>
      </c>
      <c r="F1003" s="25">
        <v>1703742</v>
      </c>
      <c r="G1003" s="13"/>
      <c r="H1003" s="26"/>
      <c r="I1003" s="23"/>
    </row>
    <row r="1004" spans="1:9" x14ac:dyDescent="0.3">
      <c r="A1004" s="24">
        <v>43840</v>
      </c>
      <c r="B1004" s="23">
        <v>58.75</v>
      </c>
      <c r="C1004" s="23">
        <v>60.219499999999996</v>
      </c>
      <c r="D1004" s="23">
        <v>56.54</v>
      </c>
      <c r="E1004" s="23">
        <v>56.7</v>
      </c>
      <c r="F1004" s="25">
        <v>1739870</v>
      </c>
      <c r="G1004" s="13"/>
      <c r="H1004" s="26"/>
      <c r="I1004" s="23"/>
    </row>
    <row r="1005" spans="1:9" x14ac:dyDescent="0.3">
      <c r="A1005" s="24">
        <v>43843</v>
      </c>
      <c r="B1005" s="23">
        <v>55.27</v>
      </c>
      <c r="C1005" s="23">
        <v>56.433700000000002</v>
      </c>
      <c r="D1005" s="23">
        <v>51.730800000000002</v>
      </c>
      <c r="E1005" s="23">
        <v>53.25</v>
      </c>
      <c r="F1005" s="25">
        <v>3375307</v>
      </c>
      <c r="G1005" s="13"/>
      <c r="H1005" s="26"/>
      <c r="I1005" s="23"/>
    </row>
    <row r="1006" spans="1:9" x14ac:dyDescent="0.3">
      <c r="A1006" s="24">
        <v>43844</v>
      </c>
      <c r="B1006" s="23">
        <v>52.74</v>
      </c>
      <c r="C1006" s="23">
        <v>58.2</v>
      </c>
      <c r="D1006" s="23">
        <v>51.83</v>
      </c>
      <c r="E1006" s="23">
        <v>57.83</v>
      </c>
      <c r="F1006" s="25">
        <v>2895596</v>
      </c>
      <c r="G1006" s="13"/>
      <c r="H1006" s="26"/>
      <c r="I1006" s="23"/>
    </row>
    <row r="1007" spans="1:9" x14ac:dyDescent="0.3">
      <c r="A1007" s="24">
        <v>43845</v>
      </c>
      <c r="B1007" s="23">
        <v>57.63</v>
      </c>
      <c r="C1007" s="23">
        <v>60.8</v>
      </c>
      <c r="D1007" s="23">
        <v>57.5</v>
      </c>
      <c r="E1007" s="23">
        <v>59.25</v>
      </c>
      <c r="F1007" s="25">
        <v>1933695</v>
      </c>
      <c r="G1007" s="13"/>
      <c r="H1007" s="26"/>
      <c r="I1007" s="23"/>
    </row>
    <row r="1008" spans="1:9" x14ac:dyDescent="0.3">
      <c r="A1008" s="24">
        <v>43846</v>
      </c>
      <c r="B1008" s="23">
        <v>60.68</v>
      </c>
      <c r="C1008" s="23">
        <v>61.29</v>
      </c>
      <c r="D1008" s="23">
        <v>59.01</v>
      </c>
      <c r="E1008" s="23">
        <v>60.45</v>
      </c>
      <c r="F1008" s="25">
        <v>1456224</v>
      </c>
      <c r="G1008" s="13"/>
      <c r="H1008" s="26"/>
      <c r="I1008" s="23"/>
    </row>
    <row r="1009" spans="1:9" x14ac:dyDescent="0.3">
      <c r="A1009" s="24">
        <v>43847</v>
      </c>
      <c r="B1009" s="23">
        <v>60.89</v>
      </c>
      <c r="C1009" s="23">
        <v>61.297899999999998</v>
      </c>
      <c r="D1009" s="23">
        <v>58.110100000000003</v>
      </c>
      <c r="E1009" s="23">
        <v>58.87</v>
      </c>
      <c r="F1009" s="25">
        <v>1304740</v>
      </c>
      <c r="G1009" s="13"/>
      <c r="H1009" s="26"/>
      <c r="I1009" s="23"/>
    </row>
    <row r="1010" spans="1:9" x14ac:dyDescent="0.3">
      <c r="A1010" s="24">
        <v>43851</v>
      </c>
      <c r="B1010" s="23">
        <v>58.05</v>
      </c>
      <c r="C1010" s="23">
        <v>59</v>
      </c>
      <c r="D1010" s="23">
        <v>55.7</v>
      </c>
      <c r="E1010" s="23">
        <v>56.05</v>
      </c>
      <c r="F1010" s="25">
        <v>1243306</v>
      </c>
      <c r="G1010" s="13"/>
      <c r="H1010" s="26"/>
      <c r="I1010" s="23"/>
    </row>
    <row r="1011" spans="1:9" x14ac:dyDescent="0.3">
      <c r="A1011" s="24">
        <v>43852</v>
      </c>
      <c r="B1011" s="23">
        <v>56.9</v>
      </c>
      <c r="C1011" s="23">
        <v>57.68</v>
      </c>
      <c r="D1011" s="23">
        <v>55.330100000000002</v>
      </c>
      <c r="E1011" s="23">
        <v>55.68</v>
      </c>
      <c r="F1011" s="25">
        <v>1209704</v>
      </c>
      <c r="G1011" s="13"/>
      <c r="H1011" s="26"/>
      <c r="I1011" s="23"/>
    </row>
    <row r="1012" spans="1:9" x14ac:dyDescent="0.3">
      <c r="A1012" s="24">
        <v>43853</v>
      </c>
      <c r="B1012" s="23">
        <v>55</v>
      </c>
      <c r="C1012" s="23">
        <v>55.25</v>
      </c>
      <c r="D1012" s="23">
        <v>51.88</v>
      </c>
      <c r="E1012" s="23">
        <v>53.49</v>
      </c>
      <c r="F1012" s="25">
        <v>1905517</v>
      </c>
      <c r="G1012" s="13"/>
      <c r="H1012" s="26"/>
      <c r="I1012" s="23"/>
    </row>
    <row r="1013" spans="1:9" x14ac:dyDescent="0.3">
      <c r="A1013" s="24">
        <v>43854</v>
      </c>
      <c r="B1013" s="23">
        <v>54.33</v>
      </c>
      <c r="C1013" s="23">
        <v>54.33</v>
      </c>
      <c r="D1013" s="23">
        <v>48.000100000000003</v>
      </c>
      <c r="E1013" s="23">
        <v>49.2</v>
      </c>
      <c r="F1013" s="25">
        <v>3624975</v>
      </c>
      <c r="G1013" s="13"/>
      <c r="H1013" s="26"/>
      <c r="I1013" s="23"/>
    </row>
    <row r="1014" spans="1:9" x14ac:dyDescent="0.3">
      <c r="A1014" s="24">
        <v>43857</v>
      </c>
      <c r="B1014" s="23">
        <v>46.5</v>
      </c>
      <c r="C1014" s="23">
        <v>49.29</v>
      </c>
      <c r="D1014" s="23">
        <v>45.62</v>
      </c>
      <c r="E1014" s="23">
        <v>48.06</v>
      </c>
      <c r="F1014" s="25">
        <v>1624818</v>
      </c>
      <c r="G1014" s="13"/>
      <c r="H1014" s="26"/>
      <c r="I1014" s="23"/>
    </row>
    <row r="1015" spans="1:9" x14ac:dyDescent="0.3">
      <c r="A1015" s="24">
        <v>43858</v>
      </c>
      <c r="B1015" s="23">
        <v>49.71</v>
      </c>
      <c r="C1015" s="23">
        <v>51.33</v>
      </c>
      <c r="D1015" s="23">
        <v>49.092100000000002</v>
      </c>
      <c r="E1015" s="23">
        <v>50.75</v>
      </c>
      <c r="F1015" s="25">
        <v>1678789</v>
      </c>
      <c r="G1015" s="13"/>
      <c r="H1015" s="26"/>
      <c r="I1015" s="23"/>
    </row>
    <row r="1016" spans="1:9" x14ac:dyDescent="0.3">
      <c r="A1016" s="24">
        <v>43859</v>
      </c>
      <c r="B1016" s="23">
        <v>50.75</v>
      </c>
      <c r="C1016" s="23">
        <v>51.487900000000003</v>
      </c>
      <c r="D1016" s="23">
        <v>50.21</v>
      </c>
      <c r="E1016" s="23">
        <v>50.45</v>
      </c>
      <c r="F1016" s="25">
        <v>1086086</v>
      </c>
      <c r="G1016" s="13"/>
      <c r="H1016" s="26"/>
      <c r="I1016" s="23"/>
    </row>
    <row r="1017" spans="1:9" x14ac:dyDescent="0.3">
      <c r="A1017" s="24">
        <v>43860</v>
      </c>
      <c r="B1017" s="23">
        <v>49.34</v>
      </c>
      <c r="C1017" s="23">
        <v>50.246000000000002</v>
      </c>
      <c r="D1017" s="23">
        <v>46.89</v>
      </c>
      <c r="E1017" s="23">
        <v>48.4</v>
      </c>
      <c r="F1017" s="25">
        <v>2179183</v>
      </c>
      <c r="G1017" s="13"/>
      <c r="H1017" s="26"/>
      <c r="I1017" s="23"/>
    </row>
    <row r="1018" spans="1:9" x14ac:dyDescent="0.3">
      <c r="A1018" s="24">
        <v>43861</v>
      </c>
      <c r="B1018" s="23">
        <v>48.12</v>
      </c>
      <c r="C1018" s="23">
        <v>48.12</v>
      </c>
      <c r="D1018" s="23">
        <v>44.650100000000002</v>
      </c>
      <c r="E1018" s="23">
        <v>46.42</v>
      </c>
      <c r="F1018" s="25">
        <v>2484572</v>
      </c>
      <c r="G1018" s="13"/>
      <c r="H1018" s="26"/>
      <c r="I1018" s="23"/>
    </row>
    <row r="1019" spans="1:9" x14ac:dyDescent="0.3">
      <c r="A1019" s="24">
        <v>43864</v>
      </c>
      <c r="B1019" s="23">
        <v>47.5</v>
      </c>
      <c r="C1019" s="23">
        <v>49.67</v>
      </c>
      <c r="D1019" s="23">
        <v>47.41</v>
      </c>
      <c r="E1019" s="2">
        <v>49.59</v>
      </c>
      <c r="F1019" s="25">
        <v>1791068</v>
      </c>
      <c r="G1019" s="13"/>
      <c r="H1019" s="26"/>
      <c r="I1019" s="23"/>
    </row>
    <row r="1020" spans="1:9" x14ac:dyDescent="0.3">
      <c r="A1020" s="24">
        <v>43865</v>
      </c>
      <c r="B1020" s="23">
        <v>51.83</v>
      </c>
      <c r="C1020" s="23">
        <v>54.03</v>
      </c>
      <c r="D1020" s="23">
        <v>51.5</v>
      </c>
      <c r="E1020" s="23">
        <v>53.74</v>
      </c>
      <c r="F1020" s="25">
        <v>1660988</v>
      </c>
      <c r="G1020" s="13"/>
      <c r="H1020" s="26"/>
      <c r="I1020" s="23"/>
    </row>
    <row r="1021" spans="1:9" x14ac:dyDescent="0.3">
      <c r="A1021" s="24">
        <v>43866</v>
      </c>
      <c r="B1021" s="23">
        <v>55.68</v>
      </c>
      <c r="C1021" s="23">
        <v>59.37</v>
      </c>
      <c r="D1021" s="23">
        <v>55.46</v>
      </c>
      <c r="E1021" s="23">
        <v>57.69</v>
      </c>
      <c r="F1021" s="25">
        <v>2546290</v>
      </c>
      <c r="G1021" s="13"/>
      <c r="H1021" s="26"/>
      <c r="I1021" s="23"/>
    </row>
    <row r="1022" spans="1:9" x14ac:dyDescent="0.3">
      <c r="A1022" s="24">
        <v>43867</v>
      </c>
      <c r="B1022" s="23">
        <v>58.83</v>
      </c>
      <c r="C1022" s="23">
        <v>58.83</v>
      </c>
      <c r="D1022" s="23">
        <v>56.271000000000001</v>
      </c>
      <c r="E1022" s="23">
        <v>57.99</v>
      </c>
      <c r="F1022" s="25">
        <v>1344366</v>
      </c>
      <c r="G1022" s="13"/>
      <c r="H1022" s="26" t="s">
        <v>56</v>
      </c>
      <c r="I1022" s="23">
        <f>AVERAGE(E1019:E1037)</f>
        <v>55.542631578947379</v>
      </c>
    </row>
    <row r="1023" spans="1:9" x14ac:dyDescent="0.3">
      <c r="A1023" s="24">
        <v>43868</v>
      </c>
      <c r="B1023" s="23">
        <v>57</v>
      </c>
      <c r="C1023" s="23">
        <v>57.826700000000002</v>
      </c>
      <c r="D1023" s="23">
        <v>55.61</v>
      </c>
      <c r="E1023" s="23">
        <v>56.35</v>
      </c>
      <c r="F1023" s="25">
        <v>1355795</v>
      </c>
      <c r="G1023" s="13"/>
      <c r="H1023" s="26"/>
      <c r="I1023" s="23"/>
    </row>
    <row r="1024" spans="1:9" x14ac:dyDescent="0.3">
      <c r="A1024" s="24">
        <v>43871</v>
      </c>
      <c r="B1024" s="23">
        <v>56.12</v>
      </c>
      <c r="C1024" s="23">
        <v>59.137999999999998</v>
      </c>
      <c r="D1024" s="23">
        <v>55.84</v>
      </c>
      <c r="E1024" s="23">
        <v>59.12</v>
      </c>
      <c r="F1024" s="25">
        <v>1128279</v>
      </c>
      <c r="G1024" s="13"/>
      <c r="H1024" s="26"/>
      <c r="I1024" s="23"/>
    </row>
    <row r="1025" spans="1:9" x14ac:dyDescent="0.3">
      <c r="A1025" s="24">
        <v>43872</v>
      </c>
      <c r="B1025" s="23">
        <v>60.06</v>
      </c>
      <c r="C1025" s="23">
        <v>60.93</v>
      </c>
      <c r="D1025" s="23">
        <v>58.39</v>
      </c>
      <c r="E1025" s="23">
        <v>58.92</v>
      </c>
      <c r="F1025" s="25">
        <v>1427115</v>
      </c>
      <c r="G1025" s="13"/>
      <c r="H1025" s="26"/>
      <c r="I1025" s="23"/>
    </row>
    <row r="1026" spans="1:9" x14ac:dyDescent="0.3">
      <c r="A1026" s="24">
        <v>43873</v>
      </c>
      <c r="B1026" s="23">
        <v>59.69</v>
      </c>
      <c r="C1026" s="23">
        <v>61.15</v>
      </c>
      <c r="D1026" s="23">
        <v>58.76</v>
      </c>
      <c r="E1026" s="23">
        <v>61.1</v>
      </c>
      <c r="F1026" s="25">
        <v>1528304</v>
      </c>
      <c r="G1026" s="13"/>
      <c r="H1026" s="26"/>
      <c r="I1026" s="23"/>
    </row>
    <row r="1027" spans="1:9" x14ac:dyDescent="0.3">
      <c r="A1027" s="24">
        <v>43874</v>
      </c>
      <c r="B1027" s="23">
        <v>59.92</v>
      </c>
      <c r="C1027" s="23">
        <v>60.859900000000003</v>
      </c>
      <c r="D1027" s="23">
        <v>58.91</v>
      </c>
      <c r="E1027" s="23">
        <v>59.16</v>
      </c>
      <c r="F1027" s="25">
        <v>1407330</v>
      </c>
      <c r="G1027" s="13"/>
      <c r="H1027" s="26"/>
      <c r="I1027" s="23"/>
    </row>
    <row r="1028" spans="1:9" x14ac:dyDescent="0.3">
      <c r="A1028" s="24">
        <v>43875</v>
      </c>
      <c r="B1028" s="23">
        <v>59.41</v>
      </c>
      <c r="C1028" s="23">
        <v>60.2</v>
      </c>
      <c r="D1028" s="23">
        <v>57.3401</v>
      </c>
      <c r="E1028" s="23">
        <v>59.37</v>
      </c>
      <c r="F1028" s="25">
        <v>1230565</v>
      </c>
      <c r="G1028" s="13"/>
      <c r="H1028" s="26"/>
      <c r="I1028" s="23"/>
    </row>
    <row r="1029" spans="1:9" x14ac:dyDescent="0.3">
      <c r="A1029" s="24">
        <v>43879</v>
      </c>
      <c r="B1029" s="23">
        <v>59</v>
      </c>
      <c r="C1029" s="23">
        <v>60.35</v>
      </c>
      <c r="D1029" s="23">
        <v>57.852899999999998</v>
      </c>
      <c r="E1029" s="23">
        <v>60.25</v>
      </c>
      <c r="F1029" s="25">
        <v>873929</v>
      </c>
      <c r="G1029" s="13"/>
      <c r="H1029" s="26"/>
      <c r="I1029" s="23"/>
    </row>
    <row r="1030" spans="1:9" x14ac:dyDescent="0.3">
      <c r="A1030" s="24">
        <v>43880</v>
      </c>
      <c r="B1030" s="23">
        <v>60.82</v>
      </c>
      <c r="C1030" s="23">
        <v>62.45</v>
      </c>
      <c r="D1030" s="23">
        <v>60.46</v>
      </c>
      <c r="E1030" s="23">
        <v>61.73</v>
      </c>
      <c r="F1030" s="25">
        <v>1082092</v>
      </c>
      <c r="G1030" s="13"/>
      <c r="H1030" s="26"/>
      <c r="I1030" s="23"/>
    </row>
    <row r="1031" spans="1:9" x14ac:dyDescent="0.3">
      <c r="A1031" s="24">
        <v>43881</v>
      </c>
      <c r="B1031" s="23">
        <v>60.79</v>
      </c>
      <c r="C1031" s="23">
        <v>61.69</v>
      </c>
      <c r="D1031" s="23">
        <v>57.13</v>
      </c>
      <c r="E1031" s="23">
        <v>60.63</v>
      </c>
      <c r="F1031" s="25">
        <v>1769041</v>
      </c>
      <c r="G1031" s="13"/>
      <c r="H1031" s="26"/>
      <c r="I1031" s="23"/>
    </row>
    <row r="1032" spans="1:9" x14ac:dyDescent="0.3">
      <c r="A1032" s="24">
        <v>43882</v>
      </c>
      <c r="B1032" s="23">
        <v>60.29</v>
      </c>
      <c r="C1032" s="23">
        <v>60.71</v>
      </c>
      <c r="D1032" s="23">
        <v>58.3</v>
      </c>
      <c r="E1032" s="23">
        <v>59.57</v>
      </c>
      <c r="F1032" s="25">
        <v>1212125</v>
      </c>
      <c r="G1032" s="13"/>
      <c r="H1032" s="26"/>
      <c r="I1032" s="23"/>
    </row>
    <row r="1033" spans="1:9" x14ac:dyDescent="0.3">
      <c r="A1033" s="24">
        <v>43885</v>
      </c>
      <c r="B1033" s="23">
        <v>54.25</v>
      </c>
      <c r="C1033" s="23">
        <v>54.951000000000001</v>
      </c>
      <c r="D1033" s="23">
        <v>51.167700000000004</v>
      </c>
      <c r="E1033" s="23">
        <v>53.43</v>
      </c>
      <c r="F1033" s="25">
        <v>2549042</v>
      </c>
      <c r="G1033" s="13"/>
      <c r="H1033" s="26"/>
      <c r="I1033" s="23"/>
    </row>
    <row r="1034" spans="1:9" x14ac:dyDescent="0.3">
      <c r="A1034" s="24">
        <v>43886</v>
      </c>
      <c r="B1034" s="23">
        <v>54.28</v>
      </c>
      <c r="C1034" s="23">
        <v>54.74</v>
      </c>
      <c r="D1034" s="23">
        <v>47.63</v>
      </c>
      <c r="E1034" s="23">
        <v>48.69</v>
      </c>
      <c r="F1034" s="25">
        <v>3132693</v>
      </c>
      <c r="G1034" s="13"/>
      <c r="H1034" s="26"/>
      <c r="I1034" s="23"/>
    </row>
    <row r="1035" spans="1:9" x14ac:dyDescent="0.3">
      <c r="A1035" s="24">
        <v>43887</v>
      </c>
      <c r="B1035" s="23">
        <v>49.74</v>
      </c>
      <c r="C1035" s="23">
        <v>51.861400000000003</v>
      </c>
      <c r="D1035" s="23">
        <v>47.65</v>
      </c>
      <c r="E1035" s="23">
        <v>49.35</v>
      </c>
      <c r="F1035" s="25">
        <v>2256835</v>
      </c>
      <c r="G1035" s="13"/>
      <c r="H1035" s="26"/>
      <c r="I1035" s="23"/>
    </row>
    <row r="1036" spans="1:9" x14ac:dyDescent="0.3">
      <c r="A1036" s="24">
        <v>43888</v>
      </c>
      <c r="B1036" s="23">
        <v>46.97</v>
      </c>
      <c r="C1036" s="23">
        <v>49.5</v>
      </c>
      <c r="D1036" s="23">
        <v>43.284999999999997</v>
      </c>
      <c r="E1036" s="23">
        <v>43.3</v>
      </c>
      <c r="F1036" s="25">
        <v>3218561</v>
      </c>
      <c r="G1036" s="13"/>
      <c r="H1036" s="26"/>
      <c r="I1036" s="23"/>
    </row>
    <row r="1037" spans="1:9" x14ac:dyDescent="0.3">
      <c r="A1037" s="24">
        <v>43889</v>
      </c>
      <c r="B1037" s="23">
        <v>39.5</v>
      </c>
      <c r="C1037" s="23">
        <v>45.53</v>
      </c>
      <c r="D1037" s="23">
        <v>39.18</v>
      </c>
      <c r="E1037" s="23">
        <v>45.33</v>
      </c>
      <c r="F1037" s="25">
        <v>3185938</v>
      </c>
      <c r="G1037" s="13"/>
      <c r="H1037" s="26"/>
      <c r="I1037" s="23"/>
    </row>
    <row r="1038" spans="1:9" x14ac:dyDescent="0.3">
      <c r="A1038" s="24">
        <v>43892</v>
      </c>
      <c r="B1038" s="23">
        <v>46.5</v>
      </c>
      <c r="C1038" s="23">
        <v>50.83</v>
      </c>
      <c r="D1038" s="23">
        <v>43.9</v>
      </c>
      <c r="E1038" s="2">
        <v>50.72</v>
      </c>
      <c r="F1038" s="25">
        <v>2575046</v>
      </c>
      <c r="G1038" s="13"/>
      <c r="H1038" s="26"/>
      <c r="I1038" s="23"/>
    </row>
    <row r="1039" spans="1:9" x14ac:dyDescent="0.3">
      <c r="A1039" s="24">
        <v>43893</v>
      </c>
      <c r="B1039" s="23">
        <v>49.98</v>
      </c>
      <c r="C1039" s="23">
        <v>52.79</v>
      </c>
      <c r="D1039" s="23">
        <v>44.28</v>
      </c>
      <c r="E1039" s="23">
        <v>46.31</v>
      </c>
      <c r="F1039" s="25">
        <v>3477306</v>
      </c>
      <c r="G1039" s="13"/>
      <c r="H1039" s="26"/>
      <c r="I1039" s="23"/>
    </row>
    <row r="1040" spans="1:9" x14ac:dyDescent="0.3">
      <c r="A1040" s="24">
        <v>43894</v>
      </c>
      <c r="B1040" s="23">
        <v>50.1599</v>
      </c>
      <c r="C1040" s="23">
        <v>53</v>
      </c>
      <c r="D1040" s="23">
        <v>47.77</v>
      </c>
      <c r="E1040" s="23">
        <v>52.84</v>
      </c>
      <c r="F1040" s="25">
        <v>2618042</v>
      </c>
      <c r="G1040" s="13"/>
      <c r="H1040" s="26" t="s">
        <v>57</v>
      </c>
      <c r="I1040" s="23">
        <f>AVERAGE(E1038:E1059)</f>
        <v>28.263636363636362</v>
      </c>
    </row>
    <row r="1041" spans="1:9" x14ac:dyDescent="0.3">
      <c r="A1041" s="24">
        <v>43895</v>
      </c>
      <c r="B1041" s="23">
        <v>49.71</v>
      </c>
      <c r="C1041" s="23">
        <v>53.485399999999998</v>
      </c>
      <c r="D1041" s="23">
        <v>48.5</v>
      </c>
      <c r="E1041" s="23">
        <v>50.15</v>
      </c>
      <c r="F1041" s="25">
        <v>1868584</v>
      </c>
      <c r="G1041" s="13"/>
      <c r="H1041" s="26"/>
      <c r="I1041" s="23"/>
    </row>
    <row r="1042" spans="1:9" x14ac:dyDescent="0.3">
      <c r="A1042" s="24">
        <v>43896</v>
      </c>
      <c r="B1042" s="23">
        <v>46.61</v>
      </c>
      <c r="C1042" s="23">
        <v>48.689900000000002</v>
      </c>
      <c r="D1042" s="23">
        <v>43.210099999999997</v>
      </c>
      <c r="E1042" s="23">
        <v>45.97</v>
      </c>
      <c r="F1042" s="25">
        <v>2363534</v>
      </c>
      <c r="G1042" s="13"/>
      <c r="H1042" s="26"/>
      <c r="I1042" s="23"/>
    </row>
    <row r="1043" spans="1:9" x14ac:dyDescent="0.3">
      <c r="A1043" s="24">
        <v>43899</v>
      </c>
      <c r="B1043" s="23">
        <v>38.270000000000003</v>
      </c>
      <c r="C1043" s="23">
        <v>41.6</v>
      </c>
      <c r="D1043" s="23">
        <v>34.659999999999997</v>
      </c>
      <c r="E1043" s="23">
        <v>34.659999999999997</v>
      </c>
      <c r="F1043" s="25">
        <v>3698200</v>
      </c>
      <c r="G1043" s="13"/>
      <c r="H1043" s="26"/>
      <c r="I1043" s="23"/>
    </row>
    <row r="1044" spans="1:9" x14ac:dyDescent="0.3">
      <c r="A1044" s="24">
        <v>43900</v>
      </c>
      <c r="B1044" s="23">
        <v>38.21</v>
      </c>
      <c r="C1044" s="23">
        <v>38.44</v>
      </c>
      <c r="D1044" s="23">
        <v>30.97</v>
      </c>
      <c r="E1044" s="23">
        <v>37.76</v>
      </c>
      <c r="F1044" s="25">
        <v>4979742</v>
      </c>
      <c r="G1044" s="13"/>
      <c r="H1044" s="26"/>
      <c r="I1044" s="23"/>
    </row>
    <row r="1045" spans="1:9" x14ac:dyDescent="0.3">
      <c r="A1045" s="24">
        <v>43901</v>
      </c>
      <c r="B1045" s="23">
        <v>34.57</v>
      </c>
      <c r="C1045" s="23">
        <v>36.711799999999997</v>
      </c>
      <c r="D1045" s="23">
        <v>29.084</v>
      </c>
      <c r="E1045" s="23">
        <v>30.01</v>
      </c>
      <c r="F1045" s="25">
        <v>4270641</v>
      </c>
      <c r="G1045" s="13"/>
      <c r="H1045" s="26"/>
      <c r="I1045" s="23"/>
    </row>
    <row r="1046" spans="1:9" x14ac:dyDescent="0.3">
      <c r="A1046" s="24">
        <v>43902</v>
      </c>
      <c r="B1046" s="23">
        <v>23.64</v>
      </c>
      <c r="C1046" s="23">
        <v>25.9</v>
      </c>
      <c r="D1046" s="23">
        <v>20.38</v>
      </c>
      <c r="E1046" s="23">
        <v>20.39</v>
      </c>
      <c r="F1046" s="25">
        <v>5925790</v>
      </c>
      <c r="G1046" s="13"/>
      <c r="H1046" s="26"/>
      <c r="I1046" s="23"/>
    </row>
    <row r="1047" spans="1:9" x14ac:dyDescent="0.3">
      <c r="A1047" s="24">
        <v>43903</v>
      </c>
      <c r="B1047" s="23">
        <v>24.26</v>
      </c>
      <c r="C1047" s="23">
        <v>24.3</v>
      </c>
      <c r="D1047" s="23">
        <v>17.5</v>
      </c>
      <c r="E1047" s="23">
        <v>24.27</v>
      </c>
      <c r="F1047" s="25">
        <v>5960857</v>
      </c>
      <c r="G1047" s="13"/>
      <c r="H1047" s="26"/>
      <c r="I1047" s="23"/>
    </row>
    <row r="1048" spans="1:9" x14ac:dyDescent="0.3">
      <c r="A1048" s="24">
        <v>43906</v>
      </c>
      <c r="B1048" s="23">
        <v>18.510000000000002</v>
      </c>
      <c r="C1048" s="23">
        <v>20.399999999999999</v>
      </c>
      <c r="D1048" s="23">
        <v>16</v>
      </c>
      <c r="E1048" s="23">
        <v>16.170000000000002</v>
      </c>
      <c r="F1048" s="25">
        <v>4829102</v>
      </c>
      <c r="G1048" s="13"/>
      <c r="H1048" s="26"/>
      <c r="I1048" s="23"/>
    </row>
    <row r="1049" spans="1:9" x14ac:dyDescent="0.3">
      <c r="A1049" s="24">
        <v>43907</v>
      </c>
      <c r="B1049" s="23">
        <v>16.41</v>
      </c>
      <c r="C1049" s="23">
        <v>17.510000000000002</v>
      </c>
      <c r="D1049" s="23">
        <v>13.2</v>
      </c>
      <c r="E1049" s="23">
        <v>16.350000000000001</v>
      </c>
      <c r="F1049" s="25">
        <v>8030607</v>
      </c>
      <c r="G1049" s="13"/>
      <c r="H1049" s="26"/>
      <c r="I1049" s="23"/>
    </row>
    <row r="1050" spans="1:9" x14ac:dyDescent="0.3">
      <c r="A1050" s="24">
        <v>43908</v>
      </c>
      <c r="B1050" s="23">
        <v>13.742100000000001</v>
      </c>
      <c r="C1050" s="23">
        <v>17.079999999999998</v>
      </c>
      <c r="D1050" s="23">
        <v>12.64</v>
      </c>
      <c r="E1050" s="23">
        <v>14.69</v>
      </c>
      <c r="F1050" s="25">
        <v>6039591</v>
      </c>
      <c r="G1050" s="13"/>
      <c r="H1050" s="26"/>
      <c r="I1050" s="23"/>
    </row>
    <row r="1051" spans="1:9" x14ac:dyDescent="0.3">
      <c r="A1051" s="24">
        <v>43909</v>
      </c>
      <c r="B1051" s="23">
        <v>15</v>
      </c>
      <c r="C1051" s="23">
        <v>17.902899999999999</v>
      </c>
      <c r="D1051" s="23">
        <v>13.93</v>
      </c>
      <c r="E1051" s="23">
        <v>17.309999999999999</v>
      </c>
      <c r="F1051" s="25">
        <v>5157750</v>
      </c>
      <c r="G1051" s="13"/>
      <c r="H1051" s="26"/>
      <c r="I1051" s="23"/>
    </row>
    <row r="1052" spans="1:9" x14ac:dyDescent="0.3">
      <c r="A1052" s="24">
        <v>43910</v>
      </c>
      <c r="B1052" s="23">
        <v>18.399999999999999</v>
      </c>
      <c r="C1052" s="23">
        <v>19.850000000000001</v>
      </c>
      <c r="D1052" s="23">
        <v>16.36</v>
      </c>
      <c r="E1052" s="23">
        <v>16.579999999999998</v>
      </c>
      <c r="F1052" s="25">
        <v>4941037</v>
      </c>
      <c r="G1052" s="13"/>
      <c r="H1052" s="26"/>
      <c r="I1052" s="23"/>
    </row>
    <row r="1053" spans="1:9" x14ac:dyDescent="0.3">
      <c r="A1053" s="24">
        <v>43913</v>
      </c>
      <c r="B1053" s="23">
        <v>16.79</v>
      </c>
      <c r="C1053" s="23">
        <v>17.41</v>
      </c>
      <c r="D1053" s="23">
        <v>14.33</v>
      </c>
      <c r="E1053" s="23">
        <v>16.22</v>
      </c>
      <c r="F1053" s="25">
        <v>4683516</v>
      </c>
      <c r="G1053" s="13"/>
      <c r="H1053" s="26"/>
      <c r="I1053" s="23"/>
    </row>
    <row r="1054" spans="1:9" x14ac:dyDescent="0.3">
      <c r="A1054" s="24">
        <v>43914</v>
      </c>
      <c r="B1054" s="23">
        <v>18.350000000000001</v>
      </c>
      <c r="C1054" s="23">
        <v>20.22</v>
      </c>
      <c r="D1054" s="23">
        <v>17.8</v>
      </c>
      <c r="E1054" s="23">
        <v>20.010000000000002</v>
      </c>
      <c r="F1054" s="25">
        <v>4303021</v>
      </c>
      <c r="G1054" s="13"/>
      <c r="H1054" s="26"/>
      <c r="I1054" s="23"/>
    </row>
    <row r="1055" spans="1:9" x14ac:dyDescent="0.3">
      <c r="A1055" s="24">
        <v>43915</v>
      </c>
      <c r="B1055" s="23">
        <v>20.5</v>
      </c>
      <c r="C1055" s="23">
        <v>22.67</v>
      </c>
      <c r="D1055" s="23">
        <v>19.41</v>
      </c>
      <c r="E1055" s="23">
        <v>21.04</v>
      </c>
      <c r="F1055" s="25">
        <v>3963841</v>
      </c>
      <c r="G1055" s="13"/>
      <c r="H1055" s="26"/>
      <c r="I1055" s="23"/>
    </row>
    <row r="1056" spans="1:9" x14ac:dyDescent="0.3">
      <c r="A1056" s="24">
        <v>43916</v>
      </c>
      <c r="B1056" s="23">
        <v>21.5</v>
      </c>
      <c r="C1056" s="23">
        <v>24.25</v>
      </c>
      <c r="D1056" s="23">
        <v>21.07</v>
      </c>
      <c r="E1056" s="23">
        <v>23.35</v>
      </c>
      <c r="F1056" s="25">
        <v>3564656</v>
      </c>
      <c r="G1056" s="13"/>
      <c r="H1056" s="26"/>
      <c r="I1056" s="23"/>
    </row>
    <row r="1057" spans="1:9" x14ac:dyDescent="0.3">
      <c r="A1057" s="24">
        <v>43917</v>
      </c>
      <c r="B1057" s="23">
        <v>21.5</v>
      </c>
      <c r="C1057" s="23">
        <v>23.54</v>
      </c>
      <c r="D1057" s="23">
        <v>21</v>
      </c>
      <c r="E1057" s="23">
        <v>21.37</v>
      </c>
      <c r="F1057" s="25">
        <v>2704632</v>
      </c>
      <c r="G1057" s="13"/>
      <c r="H1057" s="26"/>
      <c r="I1057" s="23"/>
    </row>
    <row r="1058" spans="1:9" x14ac:dyDescent="0.3">
      <c r="A1058" s="24">
        <v>43920</v>
      </c>
      <c r="B1058" s="23">
        <v>22.36</v>
      </c>
      <c r="C1058" s="23">
        <v>23.13</v>
      </c>
      <c r="D1058" s="23">
        <v>20.75</v>
      </c>
      <c r="E1058" s="23">
        <v>23.09</v>
      </c>
      <c r="F1058" s="25">
        <v>2380370</v>
      </c>
      <c r="G1058" s="13"/>
      <c r="H1058" s="26"/>
      <c r="I1058" s="23"/>
    </row>
    <row r="1059" spans="1:9" x14ac:dyDescent="0.3">
      <c r="A1059" s="24">
        <v>43921</v>
      </c>
      <c r="B1059" s="23">
        <v>23.15</v>
      </c>
      <c r="C1059" s="23">
        <v>23.85</v>
      </c>
      <c r="D1059" s="23">
        <v>21.25</v>
      </c>
      <c r="E1059" s="23">
        <v>22.54</v>
      </c>
      <c r="F1059" s="25">
        <v>2726424</v>
      </c>
      <c r="G1059" s="13"/>
      <c r="H1059" s="26"/>
      <c r="I1059" s="23"/>
    </row>
    <row r="1060" spans="1:9" x14ac:dyDescent="0.3">
      <c r="A1060" s="24">
        <v>43922</v>
      </c>
      <c r="B1060" s="23">
        <v>20.49</v>
      </c>
      <c r="C1060" s="23">
        <v>21.75</v>
      </c>
      <c r="D1060" s="23">
        <v>18.6401</v>
      </c>
      <c r="E1060" s="2">
        <v>19</v>
      </c>
      <c r="F1060" s="25">
        <v>3042840</v>
      </c>
      <c r="G1060" s="13"/>
      <c r="H1060" s="26"/>
      <c r="I1060" s="23"/>
    </row>
    <row r="1061" spans="1:9" x14ac:dyDescent="0.3">
      <c r="A1061" s="24">
        <v>43923</v>
      </c>
      <c r="B1061" s="23">
        <v>18.649999999999999</v>
      </c>
      <c r="C1061" s="23">
        <v>21.06</v>
      </c>
      <c r="D1061" s="23">
        <v>18.28</v>
      </c>
      <c r="E1061" s="23">
        <v>20.98</v>
      </c>
      <c r="F1061" s="25">
        <v>2915585</v>
      </c>
      <c r="G1061" s="13"/>
      <c r="H1061" s="26"/>
      <c r="I1061" s="23"/>
    </row>
    <row r="1062" spans="1:9" x14ac:dyDescent="0.3">
      <c r="A1062" s="24">
        <v>43924</v>
      </c>
      <c r="B1062" s="23">
        <v>20.79</v>
      </c>
      <c r="C1062" s="23">
        <v>21.5</v>
      </c>
      <c r="D1062" s="23">
        <v>19.350999999999999</v>
      </c>
      <c r="E1062" s="23">
        <v>20.079999999999998</v>
      </c>
      <c r="F1062" s="25">
        <v>1839550</v>
      </c>
      <c r="G1062" s="13"/>
      <c r="H1062" s="26"/>
      <c r="I1062" s="23"/>
    </row>
    <row r="1063" spans="1:9" x14ac:dyDescent="0.3">
      <c r="A1063" s="24">
        <v>43927</v>
      </c>
      <c r="B1063" s="23">
        <v>22.46</v>
      </c>
      <c r="C1063" s="23">
        <v>24.59</v>
      </c>
      <c r="D1063" s="23">
        <v>22.41</v>
      </c>
      <c r="E1063" s="23">
        <v>24.52</v>
      </c>
      <c r="F1063" s="25">
        <v>3472575</v>
      </c>
      <c r="G1063" s="13"/>
      <c r="H1063" s="26"/>
      <c r="I1063" s="23"/>
    </row>
    <row r="1064" spans="1:9" x14ac:dyDescent="0.3">
      <c r="A1064" s="24">
        <v>43928</v>
      </c>
      <c r="B1064" s="23">
        <v>26.23</v>
      </c>
      <c r="C1064" s="23">
        <v>27</v>
      </c>
      <c r="D1064" s="23">
        <v>23.01</v>
      </c>
      <c r="E1064" s="23">
        <v>23.05</v>
      </c>
      <c r="F1064" s="25">
        <v>3649474</v>
      </c>
      <c r="G1064" s="13"/>
      <c r="H1064" s="26"/>
      <c r="I1064" s="23"/>
    </row>
    <row r="1065" spans="1:9" x14ac:dyDescent="0.3">
      <c r="A1065" s="24">
        <v>43929</v>
      </c>
      <c r="B1065" s="23">
        <v>24.21</v>
      </c>
      <c r="C1065" s="23">
        <v>25.83</v>
      </c>
      <c r="D1065" s="23">
        <v>23.4</v>
      </c>
      <c r="E1065" s="23">
        <v>25.76</v>
      </c>
      <c r="F1065" s="25">
        <v>2076337</v>
      </c>
      <c r="G1065" s="13"/>
      <c r="H1065" s="26"/>
      <c r="I1065" s="23"/>
    </row>
    <row r="1066" spans="1:9" x14ac:dyDescent="0.3">
      <c r="A1066" s="24">
        <v>43930</v>
      </c>
      <c r="B1066" s="23">
        <v>26.8</v>
      </c>
      <c r="C1066" s="23">
        <v>27.939</v>
      </c>
      <c r="D1066" s="23">
        <v>25.84</v>
      </c>
      <c r="E1066" s="23">
        <v>27.17</v>
      </c>
      <c r="F1066" s="25">
        <v>3260191</v>
      </c>
      <c r="G1066" s="13"/>
      <c r="H1066" s="26" t="s">
        <v>58</v>
      </c>
      <c r="I1066" s="23">
        <f>AVERAGE(E1060:E1080)</f>
        <v>31.577142857142857</v>
      </c>
    </row>
    <row r="1067" spans="1:9" x14ac:dyDescent="0.3">
      <c r="A1067" s="24">
        <v>43934</v>
      </c>
      <c r="B1067" s="23">
        <v>27.06</v>
      </c>
      <c r="C1067" s="23">
        <v>27.44</v>
      </c>
      <c r="D1067" s="23">
        <v>25.68</v>
      </c>
      <c r="E1067" s="23">
        <v>27.18</v>
      </c>
      <c r="F1067" s="25">
        <v>1674304</v>
      </c>
      <c r="G1067" s="13"/>
      <c r="H1067" s="26"/>
      <c r="I1067" s="23"/>
    </row>
    <row r="1068" spans="1:9" x14ac:dyDescent="0.3">
      <c r="A1068" s="24">
        <v>43935</v>
      </c>
      <c r="B1068" s="23">
        <v>28.54</v>
      </c>
      <c r="C1068" s="23">
        <v>30.62</v>
      </c>
      <c r="D1068" s="23">
        <v>28.54</v>
      </c>
      <c r="E1068" s="23">
        <v>30.26</v>
      </c>
      <c r="F1068" s="25">
        <v>2503084</v>
      </c>
      <c r="G1068" s="13"/>
      <c r="H1068" s="26"/>
      <c r="I1068" s="23"/>
    </row>
    <row r="1069" spans="1:9" x14ac:dyDescent="0.3">
      <c r="A1069" s="24">
        <v>43936</v>
      </c>
      <c r="B1069" s="23">
        <v>28.27</v>
      </c>
      <c r="C1069" s="23">
        <v>29.41</v>
      </c>
      <c r="D1069" s="23">
        <v>27.3</v>
      </c>
      <c r="E1069" s="23">
        <v>28.27</v>
      </c>
      <c r="F1069" s="25">
        <v>2576112</v>
      </c>
      <c r="G1069" s="13"/>
      <c r="H1069" s="26"/>
      <c r="I1069" s="23"/>
    </row>
    <row r="1070" spans="1:9" x14ac:dyDescent="0.3">
      <c r="A1070" s="24">
        <v>43937</v>
      </c>
      <c r="B1070" s="23">
        <v>28.83</v>
      </c>
      <c r="C1070" s="23">
        <v>30.35</v>
      </c>
      <c r="D1070" s="23">
        <v>28.07</v>
      </c>
      <c r="E1070" s="23">
        <v>30.23</v>
      </c>
      <c r="F1070" s="25">
        <v>3356367</v>
      </c>
      <c r="G1070" s="13"/>
      <c r="H1070" s="26"/>
      <c r="I1070" s="23"/>
    </row>
    <row r="1071" spans="1:9" x14ac:dyDescent="0.3">
      <c r="A1071" s="24">
        <v>43938</v>
      </c>
      <c r="B1071" s="23">
        <v>33.19</v>
      </c>
      <c r="C1071" s="23">
        <v>35.406199999999998</v>
      </c>
      <c r="D1071" s="23">
        <v>32.74</v>
      </c>
      <c r="E1071" s="23">
        <v>35.369999999999997</v>
      </c>
      <c r="F1071" s="25">
        <v>2774294</v>
      </c>
      <c r="G1071" s="13"/>
      <c r="H1071" s="26"/>
      <c r="I1071" s="23"/>
    </row>
    <row r="1072" spans="1:9" x14ac:dyDescent="0.3">
      <c r="A1072" s="24">
        <v>43941</v>
      </c>
      <c r="B1072" s="23">
        <v>34.549999999999997</v>
      </c>
      <c r="C1072" s="23">
        <v>41.47</v>
      </c>
      <c r="D1072" s="23">
        <v>34.261000000000003</v>
      </c>
      <c r="E1072" s="23">
        <v>39.15</v>
      </c>
      <c r="F1072" s="25">
        <v>5326482</v>
      </c>
      <c r="G1072" s="13"/>
      <c r="H1072" s="26"/>
      <c r="I1072" s="23"/>
    </row>
    <row r="1073" spans="1:9" x14ac:dyDescent="0.3">
      <c r="A1073" s="24">
        <v>43942</v>
      </c>
      <c r="B1073" s="23">
        <v>37.83</v>
      </c>
      <c r="C1073" s="23">
        <v>38.909999999999997</v>
      </c>
      <c r="D1073" s="23">
        <v>34.200000000000003</v>
      </c>
      <c r="E1073" s="23">
        <v>35.81</v>
      </c>
      <c r="F1073" s="25">
        <v>3493533</v>
      </c>
      <c r="G1073" s="13"/>
      <c r="H1073" s="26"/>
      <c r="I1073" s="23"/>
    </row>
    <row r="1074" spans="1:9" x14ac:dyDescent="0.3">
      <c r="A1074" s="24">
        <v>43943</v>
      </c>
      <c r="B1074" s="23">
        <v>37.79</v>
      </c>
      <c r="C1074" s="23">
        <v>38.5</v>
      </c>
      <c r="D1074" s="23">
        <v>35.770000000000003</v>
      </c>
      <c r="E1074" s="23">
        <v>37.71</v>
      </c>
      <c r="F1074" s="25">
        <v>2365997</v>
      </c>
      <c r="G1074" s="13"/>
      <c r="H1074" s="26"/>
      <c r="I1074" s="23"/>
    </row>
    <row r="1075" spans="1:9" x14ac:dyDescent="0.3">
      <c r="A1075" s="24">
        <v>43944</v>
      </c>
      <c r="B1075" s="23">
        <v>38.479999999999997</v>
      </c>
      <c r="C1075" s="23">
        <v>41.11</v>
      </c>
      <c r="D1075" s="23">
        <v>37.28</v>
      </c>
      <c r="E1075" s="23">
        <v>37.74</v>
      </c>
      <c r="F1075" s="25">
        <v>3397316</v>
      </c>
      <c r="G1075" s="13"/>
      <c r="H1075" s="26"/>
      <c r="I1075" s="23"/>
    </row>
    <row r="1076" spans="1:9" x14ac:dyDescent="0.3">
      <c r="A1076" s="24">
        <v>43945</v>
      </c>
      <c r="B1076" s="23">
        <v>38.68</v>
      </c>
      <c r="C1076" s="23">
        <v>41.905000000000001</v>
      </c>
      <c r="D1076" s="23">
        <v>37.663699999999999</v>
      </c>
      <c r="E1076" s="23">
        <v>41.55</v>
      </c>
      <c r="F1076" s="25">
        <v>2681309</v>
      </c>
      <c r="G1076" s="13"/>
      <c r="H1076" s="26"/>
      <c r="I1076" s="23"/>
    </row>
    <row r="1077" spans="1:9" x14ac:dyDescent="0.3">
      <c r="A1077" s="24">
        <v>43948</v>
      </c>
      <c r="B1077" s="23">
        <v>43.75</v>
      </c>
      <c r="C1077" s="23">
        <v>44.68</v>
      </c>
      <c r="D1077" s="23">
        <v>42.01</v>
      </c>
      <c r="E1077" s="23">
        <v>43.19</v>
      </c>
      <c r="F1077" s="25">
        <v>2522345</v>
      </c>
      <c r="G1077" s="13"/>
      <c r="H1077" s="26"/>
      <c r="I1077" s="23"/>
    </row>
    <row r="1078" spans="1:9" x14ac:dyDescent="0.3">
      <c r="A1078" s="24">
        <v>43949</v>
      </c>
      <c r="B1078" s="23">
        <v>45</v>
      </c>
      <c r="C1078" s="23">
        <v>45.1</v>
      </c>
      <c r="D1078" s="23">
        <v>38.89</v>
      </c>
      <c r="E1078" s="23">
        <v>39.340000000000003</v>
      </c>
      <c r="F1078" s="25">
        <v>3286691</v>
      </c>
      <c r="G1078" s="13"/>
      <c r="H1078" s="26"/>
      <c r="I1078" s="23"/>
    </row>
    <row r="1079" spans="1:9" x14ac:dyDescent="0.3">
      <c r="A1079" s="24">
        <v>43950</v>
      </c>
      <c r="B1079" s="23">
        <v>41.82</v>
      </c>
      <c r="C1079" s="23">
        <v>41.869500000000002</v>
      </c>
      <c r="D1079" s="23">
        <v>38.700000000000003</v>
      </c>
      <c r="E1079" s="23">
        <v>39.86</v>
      </c>
      <c r="F1079" s="25">
        <v>3569982</v>
      </c>
      <c r="G1079" s="13"/>
      <c r="H1079" s="26"/>
      <c r="I1079" s="23"/>
    </row>
    <row r="1080" spans="1:9" x14ac:dyDescent="0.3">
      <c r="A1080" s="24">
        <v>43951</v>
      </c>
      <c r="B1080" s="23">
        <v>38.880000000000003</v>
      </c>
      <c r="C1080" s="23">
        <v>39.777200000000001</v>
      </c>
      <c r="D1080" s="23">
        <v>36.854999999999997</v>
      </c>
      <c r="E1080" s="23">
        <v>36.9</v>
      </c>
      <c r="F1080" s="25">
        <v>2480930</v>
      </c>
      <c r="G1080" s="13"/>
      <c r="H1080" s="26"/>
      <c r="I1080" s="23"/>
    </row>
    <row r="1081" spans="1:9" x14ac:dyDescent="0.3">
      <c r="A1081" s="24">
        <v>43952</v>
      </c>
      <c r="B1081" s="23">
        <v>34.5</v>
      </c>
      <c r="C1081" s="23">
        <v>35.67</v>
      </c>
      <c r="D1081" s="23">
        <v>32.200000000000003</v>
      </c>
      <c r="E1081" s="2">
        <v>33.89</v>
      </c>
      <c r="F1081" s="25">
        <v>2888677</v>
      </c>
      <c r="G1081" s="13"/>
      <c r="H1081" s="26"/>
      <c r="I1081" s="23"/>
    </row>
    <row r="1082" spans="1:9" x14ac:dyDescent="0.3">
      <c r="A1082" s="24">
        <v>43955</v>
      </c>
      <c r="B1082" s="23">
        <v>33.47</v>
      </c>
      <c r="C1082" s="23">
        <v>39</v>
      </c>
      <c r="D1082" s="23">
        <v>33.43</v>
      </c>
      <c r="E1082" s="23">
        <v>38.92</v>
      </c>
      <c r="F1082" s="25">
        <v>3024615</v>
      </c>
      <c r="G1082" s="13"/>
      <c r="H1082" s="26"/>
      <c r="I1082" s="23"/>
    </row>
    <row r="1083" spans="1:9" x14ac:dyDescent="0.3">
      <c r="A1083" s="24">
        <v>43956</v>
      </c>
      <c r="B1083" s="23">
        <v>41.052900000000001</v>
      </c>
      <c r="C1083" s="23">
        <v>43.13</v>
      </c>
      <c r="D1083" s="23">
        <v>40.619999999999997</v>
      </c>
      <c r="E1083" s="23">
        <v>41.44</v>
      </c>
      <c r="F1083" s="25">
        <v>3669694</v>
      </c>
      <c r="G1083" s="13"/>
      <c r="H1083" s="26"/>
      <c r="I1083" s="23"/>
    </row>
    <row r="1084" spans="1:9" x14ac:dyDescent="0.3">
      <c r="A1084" s="24">
        <v>43957</v>
      </c>
      <c r="B1084" s="23">
        <v>41.85</v>
      </c>
      <c r="C1084" s="23">
        <v>44.01</v>
      </c>
      <c r="D1084" s="23">
        <v>41.107599999999998</v>
      </c>
      <c r="E1084" s="23">
        <v>42.09</v>
      </c>
      <c r="F1084" s="25">
        <v>2534234</v>
      </c>
      <c r="G1084" s="13"/>
      <c r="H1084" s="26"/>
      <c r="I1084" s="23"/>
    </row>
    <row r="1085" spans="1:9" x14ac:dyDescent="0.3">
      <c r="A1085" s="24">
        <v>43958</v>
      </c>
      <c r="B1085" s="23">
        <v>43.77</v>
      </c>
      <c r="C1085" s="23">
        <v>44.1</v>
      </c>
      <c r="D1085" s="23">
        <v>41.62</v>
      </c>
      <c r="E1085" s="23">
        <v>42.33</v>
      </c>
      <c r="F1085" s="25">
        <v>1724080</v>
      </c>
      <c r="G1085" s="13"/>
      <c r="H1085" s="26"/>
      <c r="I1085" s="23"/>
    </row>
    <row r="1086" spans="1:9" x14ac:dyDescent="0.3">
      <c r="A1086" s="24">
        <v>43959</v>
      </c>
      <c r="B1086" s="23">
        <v>43.17</v>
      </c>
      <c r="C1086" s="23">
        <v>45.04</v>
      </c>
      <c r="D1086" s="23">
        <v>42.15</v>
      </c>
      <c r="E1086" s="23">
        <v>44.01</v>
      </c>
      <c r="F1086" s="25">
        <v>2062141</v>
      </c>
      <c r="G1086" s="13"/>
      <c r="H1086" s="26" t="s">
        <v>59</v>
      </c>
      <c r="I1086" s="23">
        <f>AVERAGE(E1081:E1100)</f>
        <v>46.110500000000002</v>
      </c>
    </row>
    <row r="1087" spans="1:9" x14ac:dyDescent="0.3">
      <c r="A1087" s="24">
        <v>43962</v>
      </c>
      <c r="B1087" s="23">
        <v>43.22</v>
      </c>
      <c r="C1087" s="23">
        <v>51</v>
      </c>
      <c r="D1087" s="23">
        <v>43.22</v>
      </c>
      <c r="E1087" s="23">
        <v>50.67</v>
      </c>
      <c r="F1087" s="25">
        <v>3442723</v>
      </c>
      <c r="G1087" s="13"/>
      <c r="H1087" s="26"/>
      <c r="I1087" s="23"/>
    </row>
    <row r="1088" spans="1:9" x14ac:dyDescent="0.3">
      <c r="A1088" s="24">
        <v>43963</v>
      </c>
      <c r="B1088" s="23">
        <v>52.28</v>
      </c>
      <c r="C1088" s="23">
        <v>54.429900000000004</v>
      </c>
      <c r="D1088" s="23">
        <v>47.2</v>
      </c>
      <c r="E1088" s="23">
        <v>47.23</v>
      </c>
      <c r="F1088" s="25">
        <v>5107556</v>
      </c>
      <c r="G1088" s="13"/>
      <c r="H1088" s="26"/>
      <c r="I1088" s="23"/>
    </row>
    <row r="1089" spans="1:9" x14ac:dyDescent="0.3">
      <c r="A1089" s="24">
        <v>43964</v>
      </c>
      <c r="B1089" s="23">
        <v>48.15</v>
      </c>
      <c r="C1089" s="23">
        <v>49.71</v>
      </c>
      <c r="D1089" s="23">
        <v>40.47</v>
      </c>
      <c r="E1089" s="23">
        <v>44.54</v>
      </c>
      <c r="F1089" s="25">
        <v>5802965</v>
      </c>
      <c r="G1089" s="13"/>
      <c r="H1089" s="26"/>
      <c r="I1089" s="23"/>
    </row>
    <row r="1090" spans="1:9" x14ac:dyDescent="0.3">
      <c r="A1090" s="24">
        <v>43965</v>
      </c>
      <c r="B1090" s="23">
        <v>42.31</v>
      </c>
      <c r="C1090" s="23">
        <v>44.38</v>
      </c>
      <c r="D1090" s="23">
        <v>40.619999999999997</v>
      </c>
      <c r="E1090" s="23">
        <v>43.35</v>
      </c>
      <c r="F1090" s="25">
        <v>3862723</v>
      </c>
      <c r="G1090" s="13"/>
      <c r="H1090" s="26"/>
      <c r="I1090" s="23"/>
    </row>
    <row r="1091" spans="1:9" x14ac:dyDescent="0.3">
      <c r="A1091" s="24">
        <v>43966</v>
      </c>
      <c r="B1091" s="23">
        <v>42.5</v>
      </c>
      <c r="C1091" s="23">
        <v>48</v>
      </c>
      <c r="D1091" s="23">
        <v>41.766300000000001</v>
      </c>
      <c r="E1091" s="23">
        <v>47.75</v>
      </c>
      <c r="F1091" s="25">
        <v>4114275</v>
      </c>
      <c r="G1091" s="13"/>
      <c r="H1091" s="26"/>
      <c r="I1091" s="23"/>
    </row>
    <row r="1092" spans="1:9" x14ac:dyDescent="0.3">
      <c r="A1092" s="24">
        <v>43969</v>
      </c>
      <c r="B1092" s="23">
        <v>52.99</v>
      </c>
      <c r="C1092" s="23">
        <v>54.2</v>
      </c>
      <c r="D1092" s="23">
        <v>51.12</v>
      </c>
      <c r="E1092" s="23">
        <v>51.93</v>
      </c>
      <c r="F1092" s="25">
        <v>3492768</v>
      </c>
      <c r="G1092" s="13"/>
      <c r="H1092" s="26"/>
      <c r="I1092" s="23"/>
    </row>
    <row r="1093" spans="1:9" x14ac:dyDescent="0.3">
      <c r="A1093" s="24">
        <v>43970</v>
      </c>
      <c r="B1093" s="23">
        <v>51.35</v>
      </c>
      <c r="C1093" s="23">
        <v>52.68</v>
      </c>
      <c r="D1093" s="23">
        <v>47.28</v>
      </c>
      <c r="E1093" s="23">
        <v>47.53</v>
      </c>
      <c r="F1093" s="25">
        <v>2817745</v>
      </c>
      <c r="G1093" s="13"/>
      <c r="H1093" s="26"/>
      <c r="I1093" s="23"/>
    </row>
    <row r="1094" spans="1:9" x14ac:dyDescent="0.3">
      <c r="A1094" s="24">
        <v>43971</v>
      </c>
      <c r="B1094" s="23">
        <v>49.71</v>
      </c>
      <c r="C1094" s="23">
        <v>51.59</v>
      </c>
      <c r="D1094" s="23">
        <v>48.3</v>
      </c>
      <c r="E1094" s="23">
        <v>51.54</v>
      </c>
      <c r="F1094" s="25">
        <v>3034982</v>
      </c>
      <c r="G1094" s="13"/>
      <c r="H1094" s="26"/>
      <c r="I1094" s="23"/>
    </row>
    <row r="1095" spans="1:9" x14ac:dyDescent="0.3">
      <c r="A1095" s="24">
        <v>43972</v>
      </c>
      <c r="B1095" s="23">
        <v>51.41</v>
      </c>
      <c r="C1095" s="23">
        <v>51.75</v>
      </c>
      <c r="D1095" s="23">
        <v>48.01</v>
      </c>
      <c r="E1095" s="23">
        <v>50.42</v>
      </c>
      <c r="F1095" s="25">
        <v>2358106</v>
      </c>
      <c r="G1095" s="13"/>
      <c r="H1095" s="26"/>
      <c r="I1095" s="23"/>
    </row>
    <row r="1096" spans="1:9" x14ac:dyDescent="0.3">
      <c r="A1096" s="24">
        <v>43973</v>
      </c>
      <c r="B1096" s="23">
        <v>49.93</v>
      </c>
      <c r="C1096" s="23">
        <v>52.38</v>
      </c>
      <c r="D1096" s="23">
        <v>49.13</v>
      </c>
      <c r="E1096" s="23">
        <v>52.2</v>
      </c>
      <c r="F1096" s="25">
        <v>1567283</v>
      </c>
      <c r="G1096" s="13"/>
      <c r="H1096" s="26"/>
      <c r="I1096" s="23"/>
    </row>
    <row r="1097" spans="1:9" x14ac:dyDescent="0.3">
      <c r="A1097" s="24">
        <v>43977</v>
      </c>
      <c r="B1097" s="23">
        <v>55</v>
      </c>
      <c r="C1097" s="23">
        <v>55.109499999999997</v>
      </c>
      <c r="D1097" s="23">
        <v>48.2</v>
      </c>
      <c r="E1097" s="23">
        <v>48.47</v>
      </c>
      <c r="F1097" s="25">
        <v>3011003</v>
      </c>
      <c r="G1097" s="13"/>
      <c r="H1097" s="26"/>
      <c r="I1097" s="23"/>
    </row>
    <row r="1098" spans="1:9" x14ac:dyDescent="0.3">
      <c r="A1098" s="24">
        <v>43978</v>
      </c>
      <c r="B1098" s="23">
        <v>47.55</v>
      </c>
      <c r="C1098" s="23">
        <v>48.67</v>
      </c>
      <c r="D1098" s="23">
        <v>42</v>
      </c>
      <c r="E1098" s="23">
        <v>48.37</v>
      </c>
      <c r="F1098" s="25">
        <v>4194984</v>
      </c>
      <c r="G1098" s="13"/>
      <c r="H1098" s="26"/>
      <c r="I1098" s="23"/>
    </row>
    <row r="1099" spans="1:9" x14ac:dyDescent="0.3">
      <c r="A1099" s="24">
        <v>43979</v>
      </c>
      <c r="B1099" s="23">
        <v>47.82</v>
      </c>
      <c r="C1099" s="23">
        <v>50.54</v>
      </c>
      <c r="D1099" s="23">
        <v>46.64</v>
      </c>
      <c r="E1099" s="23">
        <v>47.03</v>
      </c>
      <c r="F1099" s="25">
        <v>2023084</v>
      </c>
      <c r="G1099" s="13"/>
      <c r="H1099" s="26"/>
      <c r="I1099" s="23"/>
    </row>
    <row r="1100" spans="1:9" x14ac:dyDescent="0.3">
      <c r="A1100" s="24">
        <v>43980</v>
      </c>
      <c r="B1100" s="23">
        <v>47.21</v>
      </c>
      <c r="C1100" s="23">
        <v>48.79</v>
      </c>
      <c r="D1100" s="23">
        <v>43.57</v>
      </c>
      <c r="E1100" s="23">
        <v>48.5</v>
      </c>
      <c r="F1100" s="25">
        <v>3023746</v>
      </c>
      <c r="G1100" s="13"/>
      <c r="H1100" s="26"/>
      <c r="I1100" s="23"/>
    </row>
    <row r="1101" spans="1:9" x14ac:dyDescent="0.3">
      <c r="A1101" s="24">
        <v>43983</v>
      </c>
      <c r="B1101" s="23">
        <v>47.88</v>
      </c>
      <c r="C1101" s="23">
        <v>50.1</v>
      </c>
      <c r="D1101" s="23">
        <v>47.42</v>
      </c>
      <c r="E1101" s="2">
        <v>49.24</v>
      </c>
      <c r="F1101" s="25">
        <v>1655713</v>
      </c>
      <c r="G1101" s="13"/>
      <c r="H1101" s="26"/>
      <c r="I1101" s="23"/>
    </row>
    <row r="1102" spans="1:9" x14ac:dyDescent="0.3">
      <c r="A1102" s="24">
        <v>43984</v>
      </c>
      <c r="B1102" s="23">
        <v>48.91</v>
      </c>
      <c r="C1102" s="23">
        <v>51.48</v>
      </c>
      <c r="D1102" s="23">
        <v>46.7</v>
      </c>
      <c r="E1102" s="23">
        <v>51.22</v>
      </c>
      <c r="F1102" s="25">
        <v>2469821</v>
      </c>
      <c r="G1102" s="13"/>
      <c r="H1102" s="26"/>
      <c r="I1102" s="23"/>
    </row>
    <row r="1103" spans="1:9" x14ac:dyDescent="0.3">
      <c r="A1103" s="24">
        <v>43985</v>
      </c>
      <c r="B1103" s="23">
        <v>51.42</v>
      </c>
      <c r="C1103" s="23">
        <v>52.043399999999998</v>
      </c>
      <c r="D1103" s="23">
        <v>48.869599999999998</v>
      </c>
      <c r="E1103" s="23">
        <v>49.01</v>
      </c>
      <c r="F1103" s="25">
        <v>2144136</v>
      </c>
      <c r="G1103" s="13"/>
      <c r="H1103" s="26"/>
      <c r="I1103" s="23"/>
    </row>
    <row r="1104" spans="1:9" x14ac:dyDescent="0.3">
      <c r="A1104" s="24">
        <v>43986</v>
      </c>
      <c r="B1104" s="23">
        <v>48.47</v>
      </c>
      <c r="C1104" s="23">
        <v>50.33</v>
      </c>
      <c r="D1104" s="23">
        <v>45.57</v>
      </c>
      <c r="E1104" s="23">
        <v>46.2</v>
      </c>
      <c r="F1104" s="25">
        <v>3000476</v>
      </c>
      <c r="G1104" s="13"/>
      <c r="H1104" s="26"/>
      <c r="I1104" s="23"/>
    </row>
    <row r="1105" spans="1:9" x14ac:dyDescent="0.3">
      <c r="A1105" s="24">
        <v>43987</v>
      </c>
      <c r="B1105" s="23">
        <v>47.63</v>
      </c>
      <c r="C1105" s="23">
        <v>49.408999999999999</v>
      </c>
      <c r="D1105" s="23">
        <v>45.150100000000002</v>
      </c>
      <c r="E1105" s="23">
        <v>47.37</v>
      </c>
      <c r="F1105" s="25">
        <v>2570475</v>
      </c>
      <c r="G1105" s="13"/>
      <c r="H1105" s="26" t="s">
        <v>60</v>
      </c>
      <c r="I1105" s="23">
        <f>AVERAGE(E1101:E1122)</f>
        <v>52.110454545454552</v>
      </c>
    </row>
    <row r="1106" spans="1:9" x14ac:dyDescent="0.3">
      <c r="A1106" s="24">
        <v>43990</v>
      </c>
      <c r="B1106" s="23">
        <v>48.17</v>
      </c>
      <c r="C1106" s="23">
        <v>50.25</v>
      </c>
      <c r="D1106" s="23">
        <v>46.51</v>
      </c>
      <c r="E1106" s="23">
        <v>50.02</v>
      </c>
      <c r="F1106" s="25">
        <v>1947862</v>
      </c>
      <c r="G1106" s="13"/>
      <c r="H1106" s="26"/>
      <c r="I1106" s="23"/>
    </row>
    <row r="1107" spans="1:9" x14ac:dyDescent="0.3">
      <c r="A1107" s="24">
        <v>43991</v>
      </c>
      <c r="B1107" s="23">
        <v>49.03</v>
      </c>
      <c r="C1107" s="23">
        <v>51.78</v>
      </c>
      <c r="D1107" s="23">
        <v>49.01</v>
      </c>
      <c r="E1107" s="23">
        <v>49.74</v>
      </c>
      <c r="F1107" s="25">
        <v>2048138</v>
      </c>
      <c r="G1107" s="13"/>
      <c r="H1107" s="26"/>
      <c r="I1107" s="23"/>
    </row>
    <row r="1108" spans="1:9" x14ac:dyDescent="0.3">
      <c r="A1108" s="24">
        <v>43992</v>
      </c>
      <c r="B1108" s="23">
        <v>50.64</v>
      </c>
      <c r="C1108" s="23">
        <v>51.78</v>
      </c>
      <c r="D1108" s="23">
        <v>49.018900000000002</v>
      </c>
      <c r="E1108" s="23">
        <v>49.96</v>
      </c>
      <c r="F1108" s="25">
        <v>1577182</v>
      </c>
      <c r="G1108" s="13"/>
      <c r="H1108" s="26"/>
      <c r="I1108" s="23"/>
    </row>
    <row r="1109" spans="1:9" x14ac:dyDescent="0.3">
      <c r="A1109" s="24">
        <v>43993</v>
      </c>
      <c r="B1109" s="23">
        <v>46.89</v>
      </c>
      <c r="C1109" s="23">
        <v>47.762</v>
      </c>
      <c r="D1109" s="23">
        <v>41.5</v>
      </c>
      <c r="E1109" s="23">
        <v>41.7</v>
      </c>
      <c r="F1109" s="25">
        <v>4216907</v>
      </c>
      <c r="G1109" s="13"/>
      <c r="H1109" s="26"/>
      <c r="I1109" s="23"/>
    </row>
    <row r="1110" spans="1:9" x14ac:dyDescent="0.3">
      <c r="A1110" s="24">
        <v>43994</v>
      </c>
      <c r="B1110" s="23">
        <v>44.5</v>
      </c>
      <c r="C1110" s="23">
        <v>45.438600000000001</v>
      </c>
      <c r="D1110" s="23">
        <v>39.39</v>
      </c>
      <c r="E1110" s="23">
        <v>43.21</v>
      </c>
      <c r="F1110" s="25">
        <v>2711643</v>
      </c>
      <c r="G1110" s="13"/>
      <c r="H1110" s="26"/>
      <c r="I1110" s="23"/>
    </row>
    <row r="1111" spans="1:9" x14ac:dyDescent="0.3">
      <c r="A1111" s="24">
        <v>43997</v>
      </c>
      <c r="B1111" s="23">
        <v>41.89</v>
      </c>
      <c r="C1111" s="23">
        <v>47.327300000000001</v>
      </c>
      <c r="D1111" s="23">
        <v>40.9</v>
      </c>
      <c r="E1111" s="23">
        <v>46.88</v>
      </c>
      <c r="F1111" s="25">
        <v>2113699</v>
      </c>
      <c r="G1111" s="13"/>
      <c r="H1111" s="26"/>
      <c r="I1111" s="23"/>
    </row>
    <row r="1112" spans="1:9" x14ac:dyDescent="0.3">
      <c r="A1112" s="24">
        <v>43998</v>
      </c>
      <c r="B1112" s="23">
        <v>49.31</v>
      </c>
      <c r="C1112" s="23">
        <v>50.1</v>
      </c>
      <c r="D1112" s="23">
        <v>45.46</v>
      </c>
      <c r="E1112" s="23">
        <v>49</v>
      </c>
      <c r="F1112" s="25">
        <v>2303645</v>
      </c>
      <c r="G1112" s="13"/>
      <c r="H1112" s="26"/>
      <c r="I1112" s="23"/>
    </row>
    <row r="1113" spans="1:9" x14ac:dyDescent="0.3">
      <c r="A1113" s="24">
        <v>43999</v>
      </c>
      <c r="B1113" s="23">
        <v>49.45</v>
      </c>
      <c r="C1113" s="23">
        <v>50.9099</v>
      </c>
      <c r="D1113" s="23">
        <v>48.67</v>
      </c>
      <c r="E1113" s="23">
        <v>49.15</v>
      </c>
      <c r="F1113" s="25">
        <v>1280227</v>
      </c>
      <c r="G1113" s="13"/>
      <c r="H1113" s="26"/>
      <c r="I1113" s="23"/>
    </row>
    <row r="1114" spans="1:9" x14ac:dyDescent="0.3">
      <c r="A1114" s="24">
        <v>44000</v>
      </c>
      <c r="B1114" s="23">
        <v>48.25</v>
      </c>
      <c r="C1114" s="23">
        <v>51.7</v>
      </c>
      <c r="D1114" s="23">
        <v>48.15</v>
      </c>
      <c r="E1114" s="23">
        <v>50.74</v>
      </c>
      <c r="F1114" s="25">
        <v>1583281</v>
      </c>
      <c r="G1114" s="13"/>
      <c r="H1114" s="26"/>
      <c r="I1114" s="23"/>
    </row>
    <row r="1115" spans="1:9" x14ac:dyDescent="0.3">
      <c r="A1115" s="24">
        <v>44001</v>
      </c>
      <c r="B1115" s="23">
        <v>51.88</v>
      </c>
      <c r="C1115" s="23">
        <v>55.05</v>
      </c>
      <c r="D1115" s="23">
        <v>50.75</v>
      </c>
      <c r="E1115" s="23">
        <v>55.04</v>
      </c>
      <c r="F1115" s="25">
        <v>3181085</v>
      </c>
      <c r="G1115" s="13"/>
      <c r="H1115" s="26"/>
      <c r="I1115" s="23"/>
    </row>
    <row r="1116" spans="1:9" x14ac:dyDescent="0.3">
      <c r="A1116" s="24">
        <v>44004</v>
      </c>
      <c r="B1116" s="23">
        <v>55.87</v>
      </c>
      <c r="C1116" s="23">
        <v>60.1</v>
      </c>
      <c r="D1116" s="23">
        <v>53.3</v>
      </c>
      <c r="E1116" s="23">
        <v>59.9</v>
      </c>
      <c r="F1116" s="25">
        <v>3238614</v>
      </c>
      <c r="G1116" s="13"/>
      <c r="H1116" s="26"/>
      <c r="I1116" s="23"/>
    </row>
    <row r="1117" spans="1:9" x14ac:dyDescent="0.3">
      <c r="A1117" s="24">
        <v>44005</v>
      </c>
      <c r="B1117" s="23">
        <v>61.96</v>
      </c>
      <c r="C1117" s="23">
        <v>65.989999999999995</v>
      </c>
      <c r="D1117" s="23">
        <v>61.66</v>
      </c>
      <c r="E1117" s="23">
        <v>62.82</v>
      </c>
      <c r="F1117" s="25">
        <v>2685954</v>
      </c>
      <c r="G1117" s="13"/>
      <c r="H1117" s="26"/>
      <c r="I1117" s="23"/>
    </row>
    <row r="1118" spans="1:9" x14ac:dyDescent="0.3">
      <c r="A1118" s="24">
        <v>44006</v>
      </c>
      <c r="B1118" s="23">
        <v>61.96</v>
      </c>
      <c r="C1118" s="23">
        <v>65.179900000000004</v>
      </c>
      <c r="D1118" s="23">
        <v>56.240099999999998</v>
      </c>
      <c r="E1118" s="23">
        <v>59.05</v>
      </c>
      <c r="F1118" s="25">
        <v>2436167</v>
      </c>
      <c r="G1118" s="13"/>
      <c r="H1118" s="26"/>
      <c r="I1118" s="23"/>
    </row>
    <row r="1119" spans="1:9" x14ac:dyDescent="0.3">
      <c r="A1119" s="24">
        <v>44007</v>
      </c>
      <c r="B1119" s="23">
        <v>58.27</v>
      </c>
      <c r="C1119" s="23">
        <v>63.76</v>
      </c>
      <c r="D1119" s="23">
        <v>57.6601</v>
      </c>
      <c r="E1119" s="23">
        <v>63.11</v>
      </c>
      <c r="F1119" s="25">
        <v>2334035</v>
      </c>
      <c r="G1119" s="13"/>
      <c r="H1119" s="26"/>
      <c r="I1119" s="23"/>
    </row>
    <row r="1120" spans="1:9" x14ac:dyDescent="0.3">
      <c r="A1120" s="24">
        <v>44008</v>
      </c>
      <c r="B1120" s="23">
        <v>62.14</v>
      </c>
      <c r="C1120" s="23">
        <v>63.04</v>
      </c>
      <c r="D1120" s="23">
        <v>56.07</v>
      </c>
      <c r="E1120" s="23">
        <v>56.98</v>
      </c>
      <c r="F1120" s="25">
        <v>3327759</v>
      </c>
      <c r="G1120" s="13"/>
      <c r="H1120" s="26"/>
      <c r="I1120" s="23"/>
    </row>
    <row r="1121" spans="1:9" x14ac:dyDescent="0.3">
      <c r="A1121" s="24">
        <v>44011</v>
      </c>
      <c r="B1121" s="23">
        <v>57.77</v>
      </c>
      <c r="C1121" s="23">
        <v>59.28</v>
      </c>
      <c r="D1121" s="23">
        <v>53.8</v>
      </c>
      <c r="E1121" s="23">
        <v>56.67</v>
      </c>
      <c r="F1121" s="25">
        <v>1876370</v>
      </c>
      <c r="G1121" s="13"/>
      <c r="H1121" s="26"/>
      <c r="I1121" s="23"/>
    </row>
    <row r="1122" spans="1:9" x14ac:dyDescent="0.3">
      <c r="A1122" s="24">
        <v>44012</v>
      </c>
      <c r="B1122" s="23">
        <v>56.31</v>
      </c>
      <c r="C1122" s="23">
        <v>59.588000000000001</v>
      </c>
      <c r="D1122" s="23">
        <v>55.2</v>
      </c>
      <c r="E1122" s="23">
        <v>59.42</v>
      </c>
      <c r="F1122" s="25">
        <v>1961684</v>
      </c>
      <c r="G1122" s="13"/>
      <c r="H1122" s="26"/>
      <c r="I1122" s="23"/>
    </row>
    <row r="1123" spans="1:9" x14ac:dyDescent="0.3">
      <c r="A1123" s="24">
        <v>44013</v>
      </c>
      <c r="B1123" s="23">
        <v>59.72</v>
      </c>
      <c r="C1123" s="23">
        <v>61.43</v>
      </c>
      <c r="D1123" s="23">
        <v>57.89</v>
      </c>
      <c r="E1123" s="2">
        <v>60.01</v>
      </c>
      <c r="F1123" s="25">
        <v>2084072</v>
      </c>
      <c r="G1123" s="13"/>
      <c r="H1123" s="26"/>
      <c r="I1123" s="23"/>
    </row>
    <row r="1124" spans="1:9" x14ac:dyDescent="0.3">
      <c r="A1124" s="24">
        <v>44014</v>
      </c>
      <c r="B1124" s="23">
        <v>62.01</v>
      </c>
      <c r="C1124" s="23">
        <v>62.88</v>
      </c>
      <c r="D1124" s="23">
        <v>59.15</v>
      </c>
      <c r="E1124" s="23">
        <v>60.82</v>
      </c>
      <c r="F1124" s="25">
        <v>2169971</v>
      </c>
      <c r="G1124" s="13"/>
      <c r="H1124" s="26"/>
      <c r="I1124" s="23"/>
    </row>
    <row r="1125" spans="1:9" x14ac:dyDescent="0.3">
      <c r="A1125" s="24">
        <v>44018</v>
      </c>
      <c r="B1125" s="23">
        <v>62.96</v>
      </c>
      <c r="C1125" s="23">
        <v>63.28</v>
      </c>
      <c r="D1125" s="23">
        <v>60.494999999999997</v>
      </c>
      <c r="E1125" s="23">
        <v>60.79</v>
      </c>
      <c r="F1125" s="25">
        <v>2133751</v>
      </c>
      <c r="G1125" s="13"/>
      <c r="H1125" s="26" t="s">
        <v>61</v>
      </c>
      <c r="I1125" s="23">
        <f>AVERAGE(E1123:E1144)</f>
        <v>62.995909090909088</v>
      </c>
    </row>
    <row r="1126" spans="1:9" x14ac:dyDescent="0.3">
      <c r="A1126" s="24">
        <v>44019</v>
      </c>
      <c r="B1126" s="23">
        <v>60.87</v>
      </c>
      <c r="C1126" s="23">
        <v>67.150000000000006</v>
      </c>
      <c r="D1126" s="23">
        <v>60.61</v>
      </c>
      <c r="E1126" s="23">
        <v>64.150000000000006</v>
      </c>
      <c r="F1126" s="25">
        <v>2399318</v>
      </c>
      <c r="G1126" s="13"/>
      <c r="H1126" s="26"/>
      <c r="I1126" s="23"/>
    </row>
    <row r="1127" spans="1:9" x14ac:dyDescent="0.3">
      <c r="A1127" s="24">
        <v>44020</v>
      </c>
      <c r="B1127" s="23">
        <v>65.53</v>
      </c>
      <c r="C1127" s="23">
        <v>67.25</v>
      </c>
      <c r="D1127" s="23">
        <v>63.430100000000003</v>
      </c>
      <c r="E1127" s="23">
        <v>67.08</v>
      </c>
      <c r="F1127" s="25">
        <v>2204422</v>
      </c>
      <c r="G1127" s="13"/>
      <c r="H1127" s="26"/>
      <c r="I1127" s="23"/>
    </row>
    <row r="1128" spans="1:9" x14ac:dyDescent="0.3">
      <c r="A1128" s="24">
        <v>44021</v>
      </c>
      <c r="B1128" s="23">
        <v>67.73</v>
      </c>
      <c r="C1128" s="23">
        <v>68.859700000000004</v>
      </c>
      <c r="D1128" s="23">
        <v>62.680999999999997</v>
      </c>
      <c r="E1128" s="23">
        <v>65.8</v>
      </c>
      <c r="F1128" s="25">
        <v>2337604</v>
      </c>
      <c r="G1128" s="13"/>
      <c r="H1128" s="26"/>
      <c r="I1128" s="23"/>
    </row>
    <row r="1129" spans="1:9" x14ac:dyDescent="0.3">
      <c r="A1129" s="24">
        <v>44022</v>
      </c>
      <c r="B1129" s="23">
        <v>65.75</v>
      </c>
      <c r="C1129" s="23">
        <v>67.25</v>
      </c>
      <c r="D1129" s="23">
        <v>62.97</v>
      </c>
      <c r="E1129" s="23">
        <v>63.7</v>
      </c>
      <c r="F1129" s="25">
        <v>1559068</v>
      </c>
      <c r="G1129" s="13"/>
      <c r="H1129" s="26"/>
      <c r="I1129" s="23"/>
    </row>
    <row r="1130" spans="1:9" x14ac:dyDescent="0.3">
      <c r="A1130" s="24">
        <v>44025</v>
      </c>
      <c r="B1130" s="23">
        <v>65.19</v>
      </c>
      <c r="C1130" s="23">
        <v>69.510000000000005</v>
      </c>
      <c r="D1130" s="23">
        <v>58.44</v>
      </c>
      <c r="E1130" s="23">
        <v>58.89</v>
      </c>
      <c r="F1130" s="25">
        <v>2902112</v>
      </c>
      <c r="G1130" s="13"/>
      <c r="H1130" s="26"/>
      <c r="I1130" s="23"/>
    </row>
    <row r="1131" spans="1:9" x14ac:dyDescent="0.3">
      <c r="A1131" s="24">
        <v>44026</v>
      </c>
      <c r="B1131" s="23">
        <v>59.18</v>
      </c>
      <c r="C1131" s="23">
        <v>63.38</v>
      </c>
      <c r="D1131" s="23">
        <v>55.45</v>
      </c>
      <c r="E1131" s="23">
        <v>63.33</v>
      </c>
      <c r="F1131" s="25">
        <v>2496724</v>
      </c>
      <c r="G1131" s="13"/>
      <c r="H1131" s="26"/>
      <c r="I1131" s="23"/>
    </row>
    <row r="1132" spans="1:9" x14ac:dyDescent="0.3">
      <c r="A1132" s="24">
        <v>44027</v>
      </c>
      <c r="B1132" s="23">
        <v>66.5</v>
      </c>
      <c r="C1132" s="23">
        <v>68.59</v>
      </c>
      <c r="D1132" s="23">
        <v>64.069999999999993</v>
      </c>
      <c r="E1132" s="23">
        <v>67.5</v>
      </c>
      <c r="F1132" s="25">
        <v>2420387</v>
      </c>
      <c r="G1132" s="13"/>
      <c r="H1132" s="26"/>
      <c r="I1132" s="23"/>
    </row>
    <row r="1133" spans="1:9" x14ac:dyDescent="0.3">
      <c r="A1133" s="24">
        <v>44028</v>
      </c>
      <c r="B1133" s="23">
        <v>66.25</v>
      </c>
      <c r="C1133" s="23">
        <v>66.5</v>
      </c>
      <c r="D1133" s="23">
        <v>62.770099999999999</v>
      </c>
      <c r="E1133" s="23">
        <v>65.55</v>
      </c>
      <c r="F1133" s="25">
        <v>1990188</v>
      </c>
      <c r="G1133" s="13"/>
      <c r="H1133" s="26"/>
      <c r="I1133" s="23"/>
    </row>
    <row r="1134" spans="1:9" x14ac:dyDescent="0.3">
      <c r="A1134" s="24">
        <v>44029</v>
      </c>
      <c r="B1134" s="23">
        <v>66.02</v>
      </c>
      <c r="C1134" s="23">
        <v>71.25</v>
      </c>
      <c r="D1134" s="23">
        <v>65.510000000000005</v>
      </c>
      <c r="E1134" s="23">
        <v>69.87</v>
      </c>
      <c r="F1134" s="25">
        <v>1824703</v>
      </c>
      <c r="G1134" s="13"/>
      <c r="H1134" s="26"/>
      <c r="I1134" s="23"/>
    </row>
    <row r="1135" spans="1:9" x14ac:dyDescent="0.3">
      <c r="A1135" s="24">
        <v>44032</v>
      </c>
      <c r="B1135" s="23">
        <v>72</v>
      </c>
      <c r="C1135" s="23">
        <v>73.790000000000006</v>
      </c>
      <c r="D1135" s="23">
        <v>69.05</v>
      </c>
      <c r="E1135" s="23">
        <v>72.64</v>
      </c>
      <c r="F1135" s="25">
        <v>1906540</v>
      </c>
      <c r="G1135" s="13"/>
      <c r="H1135" s="26"/>
      <c r="I1135" s="23"/>
    </row>
    <row r="1136" spans="1:9" x14ac:dyDescent="0.3">
      <c r="A1136" s="24">
        <v>44033</v>
      </c>
      <c r="B1136" s="23">
        <v>73.900000000000006</v>
      </c>
      <c r="C1136" s="23">
        <v>73.94</v>
      </c>
      <c r="D1136" s="23">
        <v>67.41</v>
      </c>
      <c r="E1136" s="23">
        <v>67.959999999999994</v>
      </c>
      <c r="F1136" s="25">
        <v>2407806</v>
      </c>
      <c r="G1136" s="13"/>
      <c r="H1136" s="26"/>
      <c r="I1136" s="23"/>
    </row>
    <row r="1137" spans="1:9" x14ac:dyDescent="0.3">
      <c r="A1137" s="24">
        <v>44034</v>
      </c>
      <c r="B1137" s="23">
        <v>68.010000000000005</v>
      </c>
      <c r="C1137" s="23">
        <v>68.489999999999995</v>
      </c>
      <c r="D1137" s="23">
        <v>65.459999999999994</v>
      </c>
      <c r="E1137" s="23">
        <v>67.33</v>
      </c>
      <c r="F1137" s="25">
        <v>1521852</v>
      </c>
      <c r="G1137" s="13"/>
      <c r="H1137" s="26"/>
      <c r="I1137" s="23"/>
    </row>
    <row r="1138" spans="1:9" x14ac:dyDescent="0.3">
      <c r="A1138" s="24">
        <v>44035</v>
      </c>
      <c r="B1138" s="23">
        <v>67.08</v>
      </c>
      <c r="C1138" s="23">
        <v>69.209999999999994</v>
      </c>
      <c r="D1138" s="23">
        <v>61.17</v>
      </c>
      <c r="E1138" s="23">
        <v>63.18</v>
      </c>
      <c r="F1138" s="25">
        <v>2089763</v>
      </c>
      <c r="G1138" s="13"/>
      <c r="H1138" s="26"/>
      <c r="I1138" s="23"/>
    </row>
    <row r="1139" spans="1:9" x14ac:dyDescent="0.3">
      <c r="A1139" s="24">
        <v>44036</v>
      </c>
      <c r="B1139" s="23">
        <v>61.29</v>
      </c>
      <c r="C1139" s="23">
        <v>61.371099999999998</v>
      </c>
      <c r="D1139" s="23">
        <v>56.6</v>
      </c>
      <c r="E1139" s="23">
        <v>58.62</v>
      </c>
      <c r="F1139" s="25">
        <v>3110990</v>
      </c>
      <c r="G1139" s="13"/>
      <c r="H1139" s="26"/>
      <c r="I1139" s="23"/>
    </row>
    <row r="1140" spans="1:9" x14ac:dyDescent="0.3">
      <c r="A1140" s="24">
        <v>44039</v>
      </c>
      <c r="B1140" s="23">
        <v>60.01</v>
      </c>
      <c r="C1140" s="23">
        <v>63.56</v>
      </c>
      <c r="D1140" s="23">
        <v>59</v>
      </c>
      <c r="E1140" s="23">
        <v>63.28</v>
      </c>
      <c r="F1140" s="25">
        <v>2002815</v>
      </c>
      <c r="G1140" s="13"/>
      <c r="H1140" s="26"/>
      <c r="I1140" s="23"/>
    </row>
    <row r="1141" spans="1:9" x14ac:dyDescent="0.3">
      <c r="A1141" s="24">
        <v>44040</v>
      </c>
      <c r="B1141" s="23">
        <v>62.84</v>
      </c>
      <c r="C1141" s="23">
        <v>63.7</v>
      </c>
      <c r="D1141" s="23">
        <v>58.2</v>
      </c>
      <c r="E1141" s="23">
        <v>58.35</v>
      </c>
      <c r="F1141" s="25">
        <v>2222988</v>
      </c>
      <c r="G1141" s="13"/>
      <c r="H1141" s="26"/>
      <c r="I1141" s="23"/>
    </row>
    <row r="1142" spans="1:9" x14ac:dyDescent="0.3">
      <c r="A1142" s="24">
        <v>44041</v>
      </c>
      <c r="B1142" s="23">
        <v>59.18</v>
      </c>
      <c r="C1142" s="23">
        <v>59.89</v>
      </c>
      <c r="D1142" s="23">
        <v>54.95</v>
      </c>
      <c r="E1142" s="23">
        <v>55.51</v>
      </c>
      <c r="F1142" s="25">
        <v>3197221</v>
      </c>
      <c r="G1142" s="13"/>
      <c r="H1142" s="26"/>
      <c r="I1142" s="23"/>
    </row>
    <row r="1143" spans="1:9" x14ac:dyDescent="0.3">
      <c r="A1143" s="24">
        <v>44042</v>
      </c>
      <c r="B1143" s="23">
        <v>53.98</v>
      </c>
      <c r="C1143" s="23">
        <v>58.96</v>
      </c>
      <c r="D1143" s="23">
        <v>53.8</v>
      </c>
      <c r="E1143" s="23">
        <v>57.86</v>
      </c>
      <c r="F1143" s="25">
        <v>2299227</v>
      </c>
      <c r="G1143" s="13"/>
      <c r="H1143" s="26"/>
      <c r="I1143" s="23"/>
    </row>
    <row r="1144" spans="1:9" x14ac:dyDescent="0.3">
      <c r="A1144" s="24">
        <v>44043</v>
      </c>
      <c r="B1144" s="23">
        <v>58.29</v>
      </c>
      <c r="C1144" s="23">
        <v>58.5</v>
      </c>
      <c r="D1144" s="23">
        <v>51.23</v>
      </c>
      <c r="E1144" s="23">
        <v>53.69</v>
      </c>
      <c r="F1144" s="25">
        <v>4207022</v>
      </c>
      <c r="G1144" s="13"/>
      <c r="H1144" s="26"/>
      <c r="I1144" s="23"/>
    </row>
    <row r="1145" spans="1:9" x14ac:dyDescent="0.3">
      <c r="A1145" s="24">
        <v>44046</v>
      </c>
      <c r="B1145" s="23">
        <v>54.71</v>
      </c>
      <c r="C1145" s="23">
        <v>60.71</v>
      </c>
      <c r="D1145" s="23">
        <v>54.5</v>
      </c>
      <c r="E1145" s="2">
        <v>60.4</v>
      </c>
      <c r="F1145" s="25">
        <v>3221399</v>
      </c>
      <c r="G1145" s="13"/>
      <c r="H1145" s="26"/>
      <c r="I1145" s="23"/>
    </row>
    <row r="1146" spans="1:9" x14ac:dyDescent="0.3">
      <c r="A1146" s="24">
        <v>44047</v>
      </c>
      <c r="B1146" s="23">
        <v>59.86</v>
      </c>
      <c r="C1146" s="23">
        <v>60.663800000000002</v>
      </c>
      <c r="D1146" s="23">
        <v>57.16</v>
      </c>
      <c r="E1146" s="23">
        <v>59.66</v>
      </c>
      <c r="F1146" s="25">
        <v>2271748</v>
      </c>
      <c r="G1146" s="13"/>
      <c r="H1146" s="26"/>
      <c r="I1146" s="23"/>
    </row>
    <row r="1147" spans="1:9" x14ac:dyDescent="0.3">
      <c r="A1147" s="24">
        <v>44048</v>
      </c>
      <c r="B1147" s="23">
        <v>62.049900000000001</v>
      </c>
      <c r="C1147" s="23">
        <v>62.93</v>
      </c>
      <c r="D1147" s="23">
        <v>59.34</v>
      </c>
      <c r="E1147" s="23">
        <v>61.15</v>
      </c>
      <c r="F1147" s="25">
        <v>2565039</v>
      </c>
      <c r="G1147" s="13"/>
      <c r="H1147" s="26"/>
      <c r="I1147" s="23"/>
    </row>
    <row r="1148" spans="1:9" x14ac:dyDescent="0.3">
      <c r="A1148" s="24">
        <v>44049</v>
      </c>
      <c r="B1148" s="23">
        <v>61.1</v>
      </c>
      <c r="C1148" s="23">
        <v>62.87</v>
      </c>
      <c r="D1148" s="23">
        <v>58.82</v>
      </c>
      <c r="E1148" s="23">
        <v>60.19</v>
      </c>
      <c r="F1148" s="25">
        <v>2016921</v>
      </c>
      <c r="G1148" s="13"/>
      <c r="H1148" s="26"/>
      <c r="I1148" s="23"/>
    </row>
    <row r="1149" spans="1:9" x14ac:dyDescent="0.3">
      <c r="A1149" s="24">
        <v>44050</v>
      </c>
      <c r="B1149" s="23">
        <v>60.15</v>
      </c>
      <c r="C1149" s="23">
        <v>62.93</v>
      </c>
      <c r="D1149" s="23">
        <v>59.040999999999997</v>
      </c>
      <c r="E1149" s="23">
        <v>60.4</v>
      </c>
      <c r="F1149" s="25">
        <v>2263745</v>
      </c>
      <c r="G1149" s="13"/>
      <c r="H1149" s="26" t="s">
        <v>62</v>
      </c>
      <c r="I1149" s="23">
        <f>AVERAGE(E1145:E1165)</f>
        <v>56.422380952380948</v>
      </c>
    </row>
    <row r="1150" spans="1:9" x14ac:dyDescent="0.3">
      <c r="A1150" s="24">
        <v>44053</v>
      </c>
      <c r="B1150" s="23">
        <v>61</v>
      </c>
      <c r="C1150" s="23">
        <v>61.5</v>
      </c>
      <c r="D1150" s="23">
        <v>58.79</v>
      </c>
      <c r="E1150" s="23">
        <v>60.27</v>
      </c>
      <c r="F1150" s="25">
        <v>1973656</v>
      </c>
      <c r="G1150" s="13"/>
      <c r="H1150" s="26"/>
      <c r="I1150" s="23"/>
    </row>
    <row r="1151" spans="1:9" x14ac:dyDescent="0.3">
      <c r="A1151" s="24">
        <v>44054</v>
      </c>
      <c r="B1151" s="23">
        <v>60.249899999999997</v>
      </c>
      <c r="C1151" s="23">
        <v>60.7</v>
      </c>
      <c r="D1151" s="23">
        <v>52.7089</v>
      </c>
      <c r="E1151" s="23">
        <v>53.18</v>
      </c>
      <c r="F1151" s="25">
        <v>3665253</v>
      </c>
      <c r="G1151" s="13"/>
      <c r="H1151" s="26"/>
      <c r="I1151" s="23"/>
    </row>
    <row r="1152" spans="1:9" x14ac:dyDescent="0.3">
      <c r="A1152" s="24">
        <v>44055</v>
      </c>
      <c r="B1152" s="23">
        <v>53.920099999999998</v>
      </c>
      <c r="C1152" s="23">
        <v>54.32</v>
      </c>
      <c r="D1152" s="23">
        <v>51.5</v>
      </c>
      <c r="E1152" s="23">
        <v>53.59</v>
      </c>
      <c r="F1152" s="25">
        <v>2687770</v>
      </c>
      <c r="G1152" s="13"/>
      <c r="H1152" s="26"/>
      <c r="I1152" s="23"/>
    </row>
    <row r="1153" spans="1:9" x14ac:dyDescent="0.3">
      <c r="A1153" s="24">
        <v>44056</v>
      </c>
      <c r="B1153" s="23">
        <v>53.93</v>
      </c>
      <c r="C1153" s="23">
        <v>56.74</v>
      </c>
      <c r="D1153" s="23">
        <v>53.68</v>
      </c>
      <c r="E1153" s="23">
        <v>55.91</v>
      </c>
      <c r="F1153" s="25">
        <v>1998822</v>
      </c>
      <c r="G1153" s="13"/>
      <c r="H1153" s="26"/>
      <c r="I1153" s="23"/>
    </row>
    <row r="1154" spans="1:9" x14ac:dyDescent="0.3">
      <c r="A1154" s="24">
        <v>44057</v>
      </c>
      <c r="B1154" s="23">
        <v>55.93</v>
      </c>
      <c r="C1154" s="23">
        <v>56.431800000000003</v>
      </c>
      <c r="D1154" s="23">
        <v>53.38</v>
      </c>
      <c r="E1154" s="23">
        <v>54.2</v>
      </c>
      <c r="F1154" s="25">
        <v>1518840</v>
      </c>
      <c r="G1154" s="13"/>
      <c r="H1154" s="26"/>
      <c r="I1154" s="23"/>
    </row>
    <row r="1155" spans="1:9" x14ac:dyDescent="0.3">
      <c r="A1155" s="24">
        <v>44060</v>
      </c>
      <c r="B1155" s="23">
        <v>54.58</v>
      </c>
      <c r="C1155" s="23">
        <v>60.25</v>
      </c>
      <c r="D1155" s="23">
        <v>54.03</v>
      </c>
      <c r="E1155" s="23">
        <v>59.97</v>
      </c>
      <c r="F1155" s="25">
        <v>2595774</v>
      </c>
      <c r="G1155" s="13"/>
      <c r="H1155" s="26"/>
      <c r="I1155" s="23"/>
    </row>
    <row r="1156" spans="1:9" x14ac:dyDescent="0.3">
      <c r="A1156" s="24">
        <v>44061</v>
      </c>
      <c r="B1156" s="23">
        <v>60.2</v>
      </c>
      <c r="C1156" s="23">
        <v>60.74</v>
      </c>
      <c r="D1156" s="23">
        <v>56.19</v>
      </c>
      <c r="E1156" s="23">
        <v>58.47</v>
      </c>
      <c r="F1156" s="25">
        <v>1977149</v>
      </c>
      <c r="G1156" s="13"/>
      <c r="H1156" s="26"/>
      <c r="I1156" s="23"/>
    </row>
    <row r="1157" spans="1:9" x14ac:dyDescent="0.3">
      <c r="A1157" s="24">
        <v>44062</v>
      </c>
      <c r="B1157" s="23">
        <v>58.76</v>
      </c>
      <c r="C1157" s="23">
        <v>60.07</v>
      </c>
      <c r="D1157" s="23">
        <v>57.292299999999997</v>
      </c>
      <c r="E1157" s="23">
        <v>58.02</v>
      </c>
      <c r="F1157" s="25">
        <v>1731462</v>
      </c>
      <c r="G1157" s="13"/>
      <c r="H1157" s="26"/>
      <c r="I1157" s="23"/>
    </row>
    <row r="1158" spans="1:9" x14ac:dyDescent="0.3">
      <c r="A1158" s="24">
        <v>44063</v>
      </c>
      <c r="B1158" s="23">
        <v>57</v>
      </c>
      <c r="C1158" s="23">
        <v>58.314999999999998</v>
      </c>
      <c r="D1158" s="23">
        <v>56.38</v>
      </c>
      <c r="E1158" s="23">
        <v>58.01</v>
      </c>
      <c r="F1158" s="25">
        <v>1169835</v>
      </c>
      <c r="G1158" s="13"/>
      <c r="H1158" s="26"/>
      <c r="I1158" s="23"/>
    </row>
    <row r="1159" spans="1:9" x14ac:dyDescent="0.3">
      <c r="A1159" s="24">
        <v>44064</v>
      </c>
      <c r="B1159" s="23">
        <v>57.344099999999997</v>
      </c>
      <c r="C1159" s="23">
        <v>58.047199999999997</v>
      </c>
      <c r="D1159" s="23">
        <v>54.42</v>
      </c>
      <c r="E1159" s="23">
        <v>55.81</v>
      </c>
      <c r="F1159" s="25">
        <v>1832738</v>
      </c>
      <c r="G1159" s="13"/>
      <c r="H1159" s="26"/>
      <c r="I1159" s="23"/>
    </row>
    <row r="1160" spans="1:9" x14ac:dyDescent="0.3">
      <c r="A1160" s="24">
        <v>44067</v>
      </c>
      <c r="B1160" s="23">
        <v>56.76</v>
      </c>
      <c r="C1160" s="23">
        <v>56.83</v>
      </c>
      <c r="D1160" s="23">
        <v>51</v>
      </c>
      <c r="E1160" s="23">
        <v>51.9</v>
      </c>
      <c r="F1160" s="25">
        <v>3581846</v>
      </c>
      <c r="G1160" s="13"/>
      <c r="H1160" s="26"/>
      <c r="I1160" s="23"/>
    </row>
    <row r="1161" spans="1:9" x14ac:dyDescent="0.3">
      <c r="A1161" s="24">
        <v>44068</v>
      </c>
      <c r="B1161" s="23">
        <v>51.5</v>
      </c>
      <c r="C1161" s="23">
        <v>54.375</v>
      </c>
      <c r="D1161" s="23">
        <v>49.34</v>
      </c>
      <c r="E1161" s="23">
        <v>53.71</v>
      </c>
      <c r="F1161" s="25">
        <v>2333844</v>
      </c>
      <c r="G1161" s="13"/>
      <c r="H1161" s="26"/>
      <c r="I1161" s="23"/>
    </row>
    <row r="1162" spans="1:9" x14ac:dyDescent="0.3">
      <c r="A1162" s="24">
        <v>44069</v>
      </c>
      <c r="B1162" s="23">
        <v>53.61</v>
      </c>
      <c r="C1162" s="23">
        <v>54.2</v>
      </c>
      <c r="D1162" s="23">
        <v>51.44</v>
      </c>
      <c r="E1162" s="23">
        <v>51.7</v>
      </c>
      <c r="F1162" s="25">
        <v>2041368</v>
      </c>
      <c r="G1162" s="13"/>
      <c r="H1162" s="26"/>
      <c r="I1162" s="23"/>
    </row>
    <row r="1163" spans="1:9" x14ac:dyDescent="0.3">
      <c r="A1163" s="24">
        <v>44070</v>
      </c>
      <c r="B1163" s="23">
        <v>51.95</v>
      </c>
      <c r="C1163" s="23">
        <v>52.262099999999997</v>
      </c>
      <c r="D1163" s="23">
        <v>48.9</v>
      </c>
      <c r="E1163" s="23">
        <v>50.52</v>
      </c>
      <c r="F1163" s="25">
        <v>2498607</v>
      </c>
      <c r="G1163" s="13"/>
      <c r="H1163" s="26"/>
      <c r="I1163" s="23"/>
    </row>
    <row r="1164" spans="1:9" x14ac:dyDescent="0.3">
      <c r="A1164" s="24">
        <v>44071</v>
      </c>
      <c r="B1164" s="23">
        <v>50.869900000000001</v>
      </c>
      <c r="C1164" s="23">
        <v>52.61</v>
      </c>
      <c r="D1164" s="23">
        <v>49.7</v>
      </c>
      <c r="E1164" s="23">
        <v>51.8</v>
      </c>
      <c r="F1164" s="25">
        <v>1853612</v>
      </c>
      <c r="G1164" s="13"/>
      <c r="H1164" s="26"/>
      <c r="I1164" s="23"/>
    </row>
    <row r="1165" spans="1:9" x14ac:dyDescent="0.3">
      <c r="A1165" s="24">
        <v>44074</v>
      </c>
      <c r="B1165" s="23">
        <v>53.49</v>
      </c>
      <c r="C1165" s="23">
        <v>56.79</v>
      </c>
      <c r="D1165" s="23">
        <v>52.92</v>
      </c>
      <c r="E1165" s="23">
        <v>56.01</v>
      </c>
      <c r="F1165" s="25">
        <v>2998583</v>
      </c>
      <c r="G1165" s="13"/>
      <c r="H1165" s="26"/>
      <c r="I1165" s="23"/>
    </row>
    <row r="1166" spans="1:9" x14ac:dyDescent="0.3">
      <c r="A1166" s="24">
        <v>44075</v>
      </c>
      <c r="B1166" s="23">
        <v>55.65</v>
      </c>
      <c r="C1166" s="23">
        <v>56.22</v>
      </c>
      <c r="D1166" s="23">
        <v>52.22</v>
      </c>
      <c r="E1166" s="2">
        <v>52.73</v>
      </c>
      <c r="F1166" s="25">
        <v>2802314</v>
      </c>
      <c r="G1166" s="13"/>
      <c r="H1166" s="26"/>
      <c r="I1166" s="23"/>
    </row>
    <row r="1167" spans="1:9" x14ac:dyDescent="0.3">
      <c r="A1167" s="24">
        <v>44076</v>
      </c>
      <c r="B1167" s="23">
        <v>53.03</v>
      </c>
      <c r="C1167" s="23">
        <v>54.380899999999997</v>
      </c>
      <c r="D1167" s="23">
        <v>50.51</v>
      </c>
      <c r="E1167" s="23">
        <v>54.26</v>
      </c>
      <c r="F1167" s="25">
        <v>1969500</v>
      </c>
      <c r="G1167" s="13"/>
      <c r="H1167" s="26"/>
      <c r="I1167" s="23"/>
    </row>
    <row r="1168" spans="1:9" x14ac:dyDescent="0.3">
      <c r="A1168" s="24">
        <v>44077</v>
      </c>
      <c r="B1168" s="23">
        <v>53.45</v>
      </c>
      <c r="C1168" s="23">
        <v>53.92</v>
      </c>
      <c r="D1168" s="23">
        <v>47.5</v>
      </c>
      <c r="E1168" s="23">
        <v>48.1</v>
      </c>
      <c r="F1168" s="25">
        <v>3728739</v>
      </c>
      <c r="G1168" s="13"/>
      <c r="H1168" s="26"/>
      <c r="I1168" s="23"/>
    </row>
    <row r="1169" spans="1:9" x14ac:dyDescent="0.3">
      <c r="A1169" s="24">
        <v>44078</v>
      </c>
      <c r="B1169" s="23">
        <v>48.262099999999997</v>
      </c>
      <c r="C1169" s="23">
        <v>48.55</v>
      </c>
      <c r="D1169" s="23">
        <v>40.145000000000003</v>
      </c>
      <c r="E1169" s="23">
        <v>46.57</v>
      </c>
      <c r="F1169" s="25">
        <v>4884931</v>
      </c>
      <c r="G1169" s="13"/>
      <c r="H1169" s="26" t="s">
        <v>63</v>
      </c>
      <c r="I1169" s="23">
        <f>AVERAGE(E1166:E1186)</f>
        <v>52.299523809523798</v>
      </c>
    </row>
    <row r="1170" spans="1:9" x14ac:dyDescent="0.3">
      <c r="A1170" s="24">
        <v>44082</v>
      </c>
      <c r="B1170" s="23">
        <v>43.56</v>
      </c>
      <c r="C1170" s="23">
        <v>47.74</v>
      </c>
      <c r="D1170" s="23">
        <v>42.256300000000003</v>
      </c>
      <c r="E1170" s="23">
        <v>44.45</v>
      </c>
      <c r="F1170" s="25">
        <v>2079206</v>
      </c>
      <c r="G1170" s="13"/>
      <c r="H1170" s="26"/>
      <c r="I1170" s="23"/>
    </row>
    <row r="1171" spans="1:9" x14ac:dyDescent="0.3">
      <c r="A1171" s="24">
        <v>44083</v>
      </c>
      <c r="B1171" s="23">
        <v>45.42</v>
      </c>
      <c r="C1171" s="23">
        <v>48.247300000000003</v>
      </c>
      <c r="D1171" s="23">
        <v>45.42</v>
      </c>
      <c r="E1171" s="23">
        <v>47.61</v>
      </c>
      <c r="F1171" s="25">
        <v>1711115</v>
      </c>
      <c r="G1171" s="13"/>
      <c r="H1171" s="26"/>
      <c r="I1171" s="23"/>
    </row>
    <row r="1172" spans="1:9" x14ac:dyDescent="0.3">
      <c r="A1172" s="24">
        <v>44084</v>
      </c>
      <c r="B1172" s="23">
        <v>47.62</v>
      </c>
      <c r="C1172" s="23">
        <v>49.99</v>
      </c>
      <c r="D1172" s="23">
        <v>45.08</v>
      </c>
      <c r="E1172" s="23">
        <v>45.27</v>
      </c>
      <c r="F1172" s="25">
        <v>2310838</v>
      </c>
      <c r="G1172" s="13"/>
      <c r="H1172" s="26"/>
      <c r="I1172" s="23"/>
    </row>
    <row r="1173" spans="1:9" x14ac:dyDescent="0.3">
      <c r="A1173" s="24">
        <v>44085</v>
      </c>
      <c r="B1173" s="23">
        <v>46.08</v>
      </c>
      <c r="C1173" s="23">
        <v>47.74</v>
      </c>
      <c r="D1173" s="23">
        <v>43.576599999999999</v>
      </c>
      <c r="E1173" s="23">
        <v>45.08</v>
      </c>
      <c r="F1173" s="25">
        <v>1594211</v>
      </c>
      <c r="G1173" s="13"/>
      <c r="H1173" s="26"/>
      <c r="I1173" s="23"/>
    </row>
    <row r="1174" spans="1:9" x14ac:dyDescent="0.3">
      <c r="A1174" s="24">
        <v>44088</v>
      </c>
      <c r="B1174" s="23">
        <v>49.86</v>
      </c>
      <c r="C1174" s="23">
        <v>54.73</v>
      </c>
      <c r="D1174" s="23">
        <v>49.740099999999998</v>
      </c>
      <c r="E1174" s="23">
        <v>54.51</v>
      </c>
      <c r="F1174" s="25">
        <v>3951427</v>
      </c>
      <c r="G1174" s="13"/>
      <c r="H1174" s="26"/>
      <c r="I1174" s="23"/>
    </row>
    <row r="1175" spans="1:9" x14ac:dyDescent="0.3">
      <c r="A1175" s="24">
        <v>44089</v>
      </c>
      <c r="B1175" s="23">
        <v>55.95</v>
      </c>
      <c r="C1175" s="23">
        <v>57.54</v>
      </c>
      <c r="D1175" s="23">
        <v>55.21</v>
      </c>
      <c r="E1175" s="23">
        <v>56.16</v>
      </c>
      <c r="F1175" s="25">
        <v>2071537</v>
      </c>
      <c r="G1175" s="13"/>
      <c r="H1175" s="26"/>
      <c r="I1175" s="23"/>
    </row>
    <row r="1176" spans="1:9" x14ac:dyDescent="0.3">
      <c r="A1176" s="24">
        <v>44090</v>
      </c>
      <c r="B1176" s="23">
        <v>56.99</v>
      </c>
      <c r="C1176" s="23">
        <v>61.9</v>
      </c>
      <c r="D1176" s="23">
        <v>56.76</v>
      </c>
      <c r="E1176" s="23">
        <v>59.65</v>
      </c>
      <c r="F1176" s="25">
        <v>2926058</v>
      </c>
      <c r="G1176" s="13"/>
      <c r="H1176" s="26"/>
      <c r="I1176" s="23"/>
    </row>
    <row r="1177" spans="1:9" x14ac:dyDescent="0.3">
      <c r="A1177" s="24">
        <v>44091</v>
      </c>
      <c r="B1177" s="23">
        <v>57.38</v>
      </c>
      <c r="C1177" s="23">
        <v>60.73</v>
      </c>
      <c r="D1177" s="23">
        <v>56.76</v>
      </c>
      <c r="E1177" s="23">
        <v>59.62</v>
      </c>
      <c r="F1177" s="25">
        <v>1516618</v>
      </c>
      <c r="G1177" s="13"/>
      <c r="H1177" s="26"/>
      <c r="I1177" s="23"/>
    </row>
    <row r="1178" spans="1:9" x14ac:dyDescent="0.3">
      <c r="A1178" s="24">
        <v>44092</v>
      </c>
      <c r="B1178" s="23">
        <v>60.1601</v>
      </c>
      <c r="C1178" s="23">
        <v>61.48</v>
      </c>
      <c r="D1178" s="23">
        <v>56.54</v>
      </c>
      <c r="E1178" s="23">
        <v>61.24</v>
      </c>
      <c r="F1178" s="25">
        <v>1918095</v>
      </c>
      <c r="G1178" s="13"/>
      <c r="H1178" s="26"/>
      <c r="I1178" s="23"/>
    </row>
    <row r="1179" spans="1:9" x14ac:dyDescent="0.3">
      <c r="A1179" s="24">
        <v>44095</v>
      </c>
      <c r="B1179" s="23">
        <v>58.52</v>
      </c>
      <c r="C1179" s="23">
        <v>58.76</v>
      </c>
      <c r="D1179" s="23">
        <v>53.08</v>
      </c>
      <c r="E1179" s="23">
        <v>54.8</v>
      </c>
      <c r="F1179" s="25">
        <v>2689366</v>
      </c>
      <c r="G1179" s="13"/>
      <c r="H1179" s="26"/>
      <c r="I1179" s="23"/>
    </row>
    <row r="1180" spans="1:9" x14ac:dyDescent="0.3">
      <c r="A1180" s="24">
        <v>44096</v>
      </c>
      <c r="B1180" s="23">
        <v>55.21</v>
      </c>
      <c r="C1180" s="23">
        <v>55.99</v>
      </c>
      <c r="D1180" s="23">
        <v>51</v>
      </c>
      <c r="E1180" s="23">
        <v>55.8</v>
      </c>
      <c r="F1180" s="25">
        <v>2097701</v>
      </c>
      <c r="G1180" s="13"/>
      <c r="H1180" s="26"/>
      <c r="I1180" s="23"/>
    </row>
    <row r="1181" spans="1:9" x14ac:dyDescent="0.3">
      <c r="A1181" s="24">
        <v>44097</v>
      </c>
      <c r="B1181" s="23">
        <v>55.62</v>
      </c>
      <c r="C1181" s="23">
        <v>56.31</v>
      </c>
      <c r="D1181" s="23">
        <v>50.25</v>
      </c>
      <c r="E1181" s="23">
        <v>50.41</v>
      </c>
      <c r="F1181" s="25">
        <v>2739788</v>
      </c>
      <c r="G1181" s="13"/>
      <c r="H1181" s="26"/>
      <c r="I1181" s="23"/>
    </row>
    <row r="1182" spans="1:9" x14ac:dyDescent="0.3">
      <c r="A1182" s="24">
        <v>44098</v>
      </c>
      <c r="B1182" s="23">
        <v>49.11</v>
      </c>
      <c r="C1182" s="23">
        <v>50.939</v>
      </c>
      <c r="D1182" s="23">
        <v>46</v>
      </c>
      <c r="E1182" s="23">
        <v>48.92</v>
      </c>
      <c r="F1182" s="25">
        <v>3427881</v>
      </c>
      <c r="G1182" s="13"/>
      <c r="H1182" s="26"/>
      <c r="I1182" s="23"/>
    </row>
    <row r="1183" spans="1:9" x14ac:dyDescent="0.3">
      <c r="A1183" s="24">
        <v>44099</v>
      </c>
      <c r="B1183" s="23">
        <v>49.1</v>
      </c>
      <c r="C1183" s="23">
        <v>52.95</v>
      </c>
      <c r="D1183" s="23">
        <v>48.542000000000002</v>
      </c>
      <c r="E1183" s="23">
        <v>52.74</v>
      </c>
      <c r="F1183" s="25">
        <v>1797684</v>
      </c>
      <c r="G1183" s="13"/>
      <c r="H1183" s="26"/>
      <c r="I1183" s="23"/>
    </row>
    <row r="1184" spans="1:9" x14ac:dyDescent="0.3">
      <c r="A1184" s="24">
        <v>44102</v>
      </c>
      <c r="B1184" s="23">
        <v>54.14</v>
      </c>
      <c r="C1184" s="23">
        <v>54.14</v>
      </c>
      <c r="D1184" s="23">
        <v>51.32</v>
      </c>
      <c r="E1184" s="23">
        <v>52.77</v>
      </c>
      <c r="F1184" s="25">
        <v>1563141</v>
      </c>
      <c r="G1184" s="13"/>
      <c r="H1184" s="26"/>
      <c r="I1184" s="23"/>
    </row>
    <row r="1185" spans="1:9" x14ac:dyDescent="0.3">
      <c r="A1185" s="24">
        <v>44103</v>
      </c>
      <c r="B1185" s="23">
        <v>52.69</v>
      </c>
      <c r="C1185" s="23">
        <v>54.87</v>
      </c>
      <c r="D1185" s="23">
        <v>51.62</v>
      </c>
      <c r="E1185" s="23">
        <v>54.05</v>
      </c>
      <c r="F1185" s="25">
        <v>1237248</v>
      </c>
      <c r="G1185" s="13"/>
      <c r="H1185" s="26"/>
      <c r="I1185" s="23"/>
    </row>
    <row r="1186" spans="1:9" x14ac:dyDescent="0.3">
      <c r="A1186" s="24">
        <v>44104</v>
      </c>
      <c r="B1186" s="23">
        <v>53.98</v>
      </c>
      <c r="C1186" s="23">
        <v>56.137300000000003</v>
      </c>
      <c r="D1186" s="23">
        <v>52.1633</v>
      </c>
      <c r="E1186" s="23">
        <v>53.55</v>
      </c>
      <c r="F1186" s="25">
        <v>1472364</v>
      </c>
      <c r="G1186" s="13"/>
      <c r="H1186" s="26"/>
      <c r="I1186" s="23"/>
    </row>
    <row r="1187" spans="1:9" x14ac:dyDescent="0.3">
      <c r="A1187" s="24">
        <v>44105</v>
      </c>
      <c r="B1187" s="23">
        <v>54.3</v>
      </c>
      <c r="C1187" s="23">
        <v>55.69</v>
      </c>
      <c r="D1187" s="23">
        <v>53.1</v>
      </c>
      <c r="E1187" s="2">
        <v>55.69</v>
      </c>
      <c r="F1187" s="25">
        <v>1495266</v>
      </c>
      <c r="G1187" s="13"/>
      <c r="H1187" s="26"/>
      <c r="I1187" s="23"/>
    </row>
    <row r="1188" spans="1:9" x14ac:dyDescent="0.3">
      <c r="A1188" s="24">
        <v>44106</v>
      </c>
      <c r="B1188" s="23">
        <v>52.4</v>
      </c>
      <c r="C1188" s="23">
        <v>55.9</v>
      </c>
      <c r="D1188" s="23">
        <v>51.1</v>
      </c>
      <c r="E1188" s="23">
        <v>51.7</v>
      </c>
      <c r="F1188" s="25">
        <v>1997718</v>
      </c>
      <c r="G1188" s="13"/>
      <c r="H1188" s="26"/>
      <c r="I1188" s="23"/>
    </row>
    <row r="1189" spans="1:9" x14ac:dyDescent="0.3">
      <c r="A1189" s="24">
        <v>44109</v>
      </c>
      <c r="B1189" s="23">
        <v>54.18</v>
      </c>
      <c r="C1189" s="23">
        <v>59.79</v>
      </c>
      <c r="D1189" s="23">
        <v>54.04</v>
      </c>
      <c r="E1189" s="23">
        <v>59.63</v>
      </c>
      <c r="F1189" s="25">
        <v>2193162</v>
      </c>
      <c r="G1189" s="13"/>
      <c r="H1189" s="26"/>
      <c r="I1189" s="23"/>
    </row>
    <row r="1190" spans="1:9" x14ac:dyDescent="0.3">
      <c r="A1190" s="24">
        <v>44110</v>
      </c>
      <c r="B1190" s="23">
        <v>59.84</v>
      </c>
      <c r="C1190" s="23">
        <v>61.87</v>
      </c>
      <c r="D1190" s="23">
        <v>57.34</v>
      </c>
      <c r="E1190" s="23">
        <v>58.1</v>
      </c>
      <c r="F1190" s="25">
        <v>1561997</v>
      </c>
      <c r="G1190" s="13"/>
      <c r="H1190" s="26" t="s">
        <v>64</v>
      </c>
      <c r="I1190" s="23">
        <f>AVERAGE(E1187:E1208)</f>
        <v>61.06818181818182</v>
      </c>
    </row>
    <row r="1191" spans="1:9" x14ac:dyDescent="0.3">
      <c r="A1191" s="24">
        <v>44111</v>
      </c>
      <c r="B1191" s="23">
        <v>59.99</v>
      </c>
      <c r="C1191" s="23">
        <v>64.459999999999994</v>
      </c>
      <c r="D1191" s="23">
        <v>59.38</v>
      </c>
      <c r="E1191" s="23">
        <v>63.68</v>
      </c>
      <c r="F1191" s="25">
        <v>1460167</v>
      </c>
      <c r="G1191" s="13"/>
      <c r="H1191" s="26"/>
      <c r="I1191" s="23"/>
    </row>
    <row r="1192" spans="1:9" x14ac:dyDescent="0.3">
      <c r="A1192" s="24">
        <v>44112</v>
      </c>
      <c r="B1192" s="23">
        <v>65.62</v>
      </c>
      <c r="C1192" s="23">
        <v>65.7</v>
      </c>
      <c r="D1192" s="23">
        <v>62.95</v>
      </c>
      <c r="E1192" s="23">
        <v>64.42</v>
      </c>
      <c r="F1192" s="25">
        <v>1180531</v>
      </c>
      <c r="G1192" s="13"/>
      <c r="H1192" s="26"/>
      <c r="I1192" s="23"/>
    </row>
    <row r="1193" spans="1:9" x14ac:dyDescent="0.3">
      <c r="A1193" s="24">
        <v>44113</v>
      </c>
      <c r="B1193" s="23">
        <v>65.636499999999998</v>
      </c>
      <c r="C1193" s="23">
        <v>66.73</v>
      </c>
      <c r="D1193" s="23">
        <v>64.072000000000003</v>
      </c>
      <c r="E1193" s="23">
        <v>66.34</v>
      </c>
      <c r="F1193" s="25">
        <v>1112996</v>
      </c>
      <c r="G1193" s="13"/>
      <c r="H1193" s="26"/>
      <c r="I1193" s="23"/>
    </row>
    <row r="1194" spans="1:9" x14ac:dyDescent="0.3">
      <c r="A1194" s="24">
        <v>44116</v>
      </c>
      <c r="B1194" s="23">
        <v>68</v>
      </c>
      <c r="C1194" s="23">
        <v>68.38</v>
      </c>
      <c r="D1194" s="23">
        <v>65.55</v>
      </c>
      <c r="E1194" s="23">
        <v>66.84</v>
      </c>
      <c r="F1194" s="25">
        <v>870311</v>
      </c>
      <c r="G1194" s="13"/>
      <c r="H1194" s="26"/>
      <c r="I1194" s="23"/>
    </row>
    <row r="1195" spans="1:9" x14ac:dyDescent="0.3">
      <c r="A1195" s="24">
        <v>44117</v>
      </c>
      <c r="B1195" s="23">
        <v>65.680000000000007</v>
      </c>
      <c r="C1195" s="23">
        <v>70.564700000000002</v>
      </c>
      <c r="D1195" s="23">
        <v>65.67</v>
      </c>
      <c r="E1195" s="23">
        <v>69.69</v>
      </c>
      <c r="F1195" s="25">
        <v>1094713</v>
      </c>
      <c r="G1195" s="13"/>
      <c r="H1195" s="26"/>
      <c r="I1195" s="23"/>
    </row>
    <row r="1196" spans="1:9" x14ac:dyDescent="0.3">
      <c r="A1196" s="24">
        <v>44118</v>
      </c>
      <c r="B1196" s="23">
        <v>69.680000000000007</v>
      </c>
      <c r="C1196" s="23">
        <v>70.510000000000005</v>
      </c>
      <c r="D1196" s="23">
        <v>65.33</v>
      </c>
      <c r="E1196" s="23">
        <v>65.430000000000007</v>
      </c>
      <c r="F1196" s="25">
        <v>1339643</v>
      </c>
      <c r="G1196" s="13"/>
      <c r="H1196" s="26"/>
      <c r="I1196" s="23"/>
    </row>
    <row r="1197" spans="1:9" x14ac:dyDescent="0.3">
      <c r="A1197" s="24">
        <v>44119</v>
      </c>
      <c r="B1197" s="23">
        <v>63.24</v>
      </c>
      <c r="C1197" s="23">
        <v>66.649900000000002</v>
      </c>
      <c r="D1197" s="23">
        <v>62</v>
      </c>
      <c r="E1197" s="23">
        <v>66.150000000000006</v>
      </c>
      <c r="F1197" s="25">
        <v>1138212</v>
      </c>
      <c r="G1197" s="13"/>
      <c r="H1197" s="26"/>
      <c r="I1197" s="23"/>
    </row>
    <row r="1198" spans="1:9" x14ac:dyDescent="0.3">
      <c r="A1198" s="24">
        <v>44120</v>
      </c>
      <c r="B1198" s="23">
        <v>66.599999999999994</v>
      </c>
      <c r="C1198" s="23">
        <v>69.568799999999996</v>
      </c>
      <c r="D1198" s="23">
        <v>66.099999999999994</v>
      </c>
      <c r="E1198" s="23">
        <v>66.98</v>
      </c>
      <c r="F1198" s="25">
        <v>1084916</v>
      </c>
      <c r="G1198" s="13"/>
      <c r="H1198" s="26"/>
      <c r="I1198" s="23"/>
    </row>
    <row r="1199" spans="1:9" x14ac:dyDescent="0.3">
      <c r="A1199" s="24">
        <v>44123</v>
      </c>
      <c r="B1199" s="23">
        <v>68.09</v>
      </c>
      <c r="C1199" s="23">
        <v>68.537000000000006</v>
      </c>
      <c r="D1199" s="23">
        <v>62.220100000000002</v>
      </c>
      <c r="E1199" s="23">
        <v>62.88</v>
      </c>
      <c r="F1199" s="25">
        <v>1165316</v>
      </c>
      <c r="G1199" s="13"/>
      <c r="H1199" s="26"/>
      <c r="I1199" s="23"/>
    </row>
    <row r="1200" spans="1:9" x14ac:dyDescent="0.3">
      <c r="A1200" s="24">
        <v>44124</v>
      </c>
      <c r="B1200" s="23">
        <v>63.95</v>
      </c>
      <c r="C1200" s="23">
        <v>64.408000000000001</v>
      </c>
      <c r="D1200" s="23">
        <v>59.6</v>
      </c>
      <c r="E1200" s="23">
        <v>60.41</v>
      </c>
      <c r="F1200" s="25">
        <v>1544680</v>
      </c>
      <c r="G1200" s="13"/>
      <c r="H1200" s="26"/>
      <c r="I1200" s="23"/>
    </row>
    <row r="1201" spans="1:9" x14ac:dyDescent="0.3">
      <c r="A1201" s="24">
        <v>44125</v>
      </c>
      <c r="B1201" s="23">
        <v>60.06</v>
      </c>
      <c r="C1201" s="23">
        <v>61.21</v>
      </c>
      <c r="D1201" s="23">
        <v>55.91</v>
      </c>
      <c r="E1201" s="23">
        <v>56</v>
      </c>
      <c r="F1201" s="25">
        <v>1273455</v>
      </c>
      <c r="G1201" s="13"/>
      <c r="H1201" s="26"/>
      <c r="I1201" s="23"/>
    </row>
    <row r="1202" spans="1:9" x14ac:dyDescent="0.3">
      <c r="A1202" s="24">
        <v>44126</v>
      </c>
      <c r="B1202" s="23">
        <v>56.72</v>
      </c>
      <c r="C1202" s="23">
        <v>61.02</v>
      </c>
      <c r="D1202" s="23">
        <v>56.72</v>
      </c>
      <c r="E1202" s="23">
        <v>60.7</v>
      </c>
      <c r="F1202" s="25">
        <v>1430437</v>
      </c>
      <c r="G1202" s="13"/>
      <c r="H1202" s="26"/>
      <c r="I1202" s="23"/>
    </row>
    <row r="1203" spans="1:9" x14ac:dyDescent="0.3">
      <c r="A1203" s="24">
        <v>44127</v>
      </c>
      <c r="B1203" s="23">
        <v>61.43</v>
      </c>
      <c r="C1203" s="23">
        <v>61.79</v>
      </c>
      <c r="D1203" s="23">
        <v>59.19</v>
      </c>
      <c r="E1203" s="23">
        <v>61.45</v>
      </c>
      <c r="F1203" s="25">
        <v>676496</v>
      </c>
      <c r="G1203" s="13"/>
      <c r="H1203" s="26"/>
      <c r="I1203" s="23"/>
    </row>
    <row r="1204" spans="1:9" x14ac:dyDescent="0.3">
      <c r="A1204" s="24">
        <v>44130</v>
      </c>
      <c r="B1204" s="23">
        <v>59.32</v>
      </c>
      <c r="C1204" s="23">
        <v>61.81</v>
      </c>
      <c r="D1204" s="23">
        <v>56.200099999999999</v>
      </c>
      <c r="E1204" s="23">
        <v>58.96</v>
      </c>
      <c r="F1204" s="25">
        <v>1228597</v>
      </c>
      <c r="G1204" s="13"/>
      <c r="H1204" s="26"/>
      <c r="I1204" s="23"/>
    </row>
    <row r="1205" spans="1:9" x14ac:dyDescent="0.3">
      <c r="A1205" s="24">
        <v>44131</v>
      </c>
      <c r="B1205" s="23">
        <v>59.299900000000001</v>
      </c>
      <c r="C1205" s="23">
        <v>61.98</v>
      </c>
      <c r="D1205" s="23">
        <v>58</v>
      </c>
      <c r="E1205" s="23">
        <v>61.35</v>
      </c>
      <c r="F1205" s="25">
        <v>861433</v>
      </c>
      <c r="G1205" s="13"/>
      <c r="H1205" s="26"/>
      <c r="I1205" s="23"/>
    </row>
    <row r="1206" spans="1:9" x14ac:dyDescent="0.3">
      <c r="A1206" s="24">
        <v>44132</v>
      </c>
      <c r="B1206" s="23">
        <v>58.02</v>
      </c>
      <c r="C1206" s="23">
        <v>58.24</v>
      </c>
      <c r="D1206" s="23">
        <v>55</v>
      </c>
      <c r="E1206" s="23">
        <v>55.82</v>
      </c>
      <c r="F1206" s="25">
        <v>1493434</v>
      </c>
      <c r="G1206" s="13"/>
      <c r="H1206" s="26"/>
      <c r="I1206" s="23"/>
    </row>
    <row r="1207" spans="1:9" x14ac:dyDescent="0.3">
      <c r="A1207" s="24">
        <v>44133</v>
      </c>
      <c r="B1207" s="23">
        <v>56</v>
      </c>
      <c r="C1207" s="23">
        <v>58.72</v>
      </c>
      <c r="D1207" s="23">
        <v>53.895000000000003</v>
      </c>
      <c r="E1207" s="23">
        <v>57.51</v>
      </c>
      <c r="F1207" s="25">
        <v>1516435</v>
      </c>
      <c r="G1207" s="13"/>
      <c r="H1207" s="26"/>
      <c r="I1207" s="23"/>
    </row>
    <row r="1208" spans="1:9" x14ac:dyDescent="0.3">
      <c r="A1208" s="24">
        <v>44134</v>
      </c>
      <c r="B1208" s="23">
        <v>55.8</v>
      </c>
      <c r="C1208" s="23">
        <v>57.53</v>
      </c>
      <c r="D1208" s="23">
        <v>52.03</v>
      </c>
      <c r="E1208" s="23">
        <v>53.77</v>
      </c>
      <c r="F1208" s="25">
        <v>2043046</v>
      </c>
      <c r="G1208" s="13"/>
      <c r="H1208" s="26"/>
      <c r="I1208" s="23"/>
    </row>
    <row r="1209" spans="1:9" x14ac:dyDescent="0.3">
      <c r="A1209" s="24">
        <v>44137</v>
      </c>
      <c r="B1209" s="23">
        <v>54.84</v>
      </c>
      <c r="C1209" s="23">
        <v>55.21</v>
      </c>
      <c r="D1209" s="23">
        <v>50.01</v>
      </c>
      <c r="E1209" s="2">
        <v>53.88</v>
      </c>
      <c r="F1209" s="25">
        <v>1663283</v>
      </c>
      <c r="G1209" s="13"/>
      <c r="H1209" s="26"/>
      <c r="I1209" s="23"/>
    </row>
    <row r="1210" spans="1:9" x14ac:dyDescent="0.3">
      <c r="A1210" s="24">
        <v>44138</v>
      </c>
      <c r="B1210" s="23">
        <v>54.71</v>
      </c>
      <c r="C1210" s="23">
        <v>59.6</v>
      </c>
      <c r="D1210" s="23">
        <v>54.05</v>
      </c>
      <c r="E1210" s="23">
        <v>58.15</v>
      </c>
      <c r="F1210" s="25">
        <v>1608299</v>
      </c>
      <c r="G1210" s="13"/>
      <c r="H1210" s="26"/>
      <c r="I1210" s="23"/>
    </row>
    <row r="1211" spans="1:9" x14ac:dyDescent="0.3">
      <c r="A1211" s="24">
        <v>44139</v>
      </c>
      <c r="B1211" s="23">
        <v>62.46</v>
      </c>
      <c r="C1211" s="23">
        <v>70.88</v>
      </c>
      <c r="D1211" s="23">
        <v>60.965000000000003</v>
      </c>
      <c r="E1211" s="23">
        <v>69.08</v>
      </c>
      <c r="F1211" s="25">
        <v>3113729</v>
      </c>
      <c r="G1211" s="13"/>
      <c r="H1211" s="26" t="s">
        <v>65</v>
      </c>
      <c r="I1211" s="23">
        <f>AVERAGE(E1209:E1228)</f>
        <v>70.799000000000007</v>
      </c>
    </row>
    <row r="1212" spans="1:9" x14ac:dyDescent="0.3">
      <c r="A1212" s="24">
        <v>44140</v>
      </c>
      <c r="B1212" s="23">
        <v>70.69</v>
      </c>
      <c r="C1212" s="23">
        <v>70.69</v>
      </c>
      <c r="D1212" s="23">
        <v>65.8</v>
      </c>
      <c r="E1212" s="23">
        <v>68.989999999999995</v>
      </c>
      <c r="F1212" s="25">
        <v>1590220</v>
      </c>
      <c r="G1212" s="13"/>
      <c r="H1212" s="26"/>
      <c r="I1212" s="23"/>
    </row>
    <row r="1213" spans="1:9" x14ac:dyDescent="0.3">
      <c r="A1213" s="24">
        <v>44141</v>
      </c>
      <c r="B1213" s="23">
        <v>66.91</v>
      </c>
      <c r="C1213" s="23">
        <v>67.2</v>
      </c>
      <c r="D1213" s="23">
        <v>62.5</v>
      </c>
      <c r="E1213" s="23">
        <v>63.77</v>
      </c>
      <c r="F1213" s="25">
        <v>1636155</v>
      </c>
      <c r="G1213" s="13"/>
      <c r="H1213" s="26"/>
      <c r="I1213" s="23"/>
    </row>
    <row r="1214" spans="1:9" x14ac:dyDescent="0.3">
      <c r="A1214" s="24">
        <v>44144</v>
      </c>
      <c r="B1214" s="23">
        <v>70.859899999999996</v>
      </c>
      <c r="C1214" s="23">
        <v>70.989999999999995</v>
      </c>
      <c r="D1214" s="23">
        <v>63.92</v>
      </c>
      <c r="E1214" s="23">
        <v>64.27</v>
      </c>
      <c r="F1214" s="25">
        <v>2132263</v>
      </c>
      <c r="G1214" s="13"/>
      <c r="H1214" s="26"/>
      <c r="I1214" s="23"/>
    </row>
    <row r="1215" spans="1:9" x14ac:dyDescent="0.3">
      <c r="A1215" s="24">
        <v>44145</v>
      </c>
      <c r="B1215" s="23">
        <v>64.53</v>
      </c>
      <c r="C1215" s="23">
        <v>67.78</v>
      </c>
      <c r="D1215" s="23">
        <v>62.08</v>
      </c>
      <c r="E1215" s="23">
        <v>67.37</v>
      </c>
      <c r="F1215" s="25">
        <v>1729957</v>
      </c>
      <c r="G1215" s="13"/>
      <c r="H1215" s="26"/>
      <c r="I1215" s="23"/>
    </row>
    <row r="1216" spans="1:9" x14ac:dyDescent="0.3">
      <c r="A1216" s="24">
        <v>44146</v>
      </c>
      <c r="B1216" s="23">
        <v>68.02</v>
      </c>
      <c r="C1216" s="23">
        <v>69.855000000000004</v>
      </c>
      <c r="D1216" s="23">
        <v>66.414000000000001</v>
      </c>
      <c r="E1216" s="23">
        <v>69.72</v>
      </c>
      <c r="F1216" s="25">
        <v>901016</v>
      </c>
      <c r="G1216" s="13"/>
      <c r="H1216" s="26"/>
      <c r="I1216" s="23"/>
    </row>
    <row r="1217" spans="1:9" x14ac:dyDescent="0.3">
      <c r="A1217" s="24">
        <v>44147</v>
      </c>
      <c r="B1217" s="23">
        <v>69.209999999999994</v>
      </c>
      <c r="C1217" s="23">
        <v>73.010000000000005</v>
      </c>
      <c r="D1217" s="23">
        <v>68.099999999999994</v>
      </c>
      <c r="E1217" s="23">
        <v>70</v>
      </c>
      <c r="F1217" s="25">
        <v>1232823</v>
      </c>
      <c r="G1217" s="13"/>
      <c r="H1217" s="26"/>
      <c r="I1217" s="23"/>
    </row>
    <row r="1218" spans="1:9" x14ac:dyDescent="0.3">
      <c r="A1218" s="24">
        <v>44148</v>
      </c>
      <c r="B1218" s="23">
        <v>71.08</v>
      </c>
      <c r="C1218" s="23">
        <v>73.260000000000005</v>
      </c>
      <c r="D1218" s="23">
        <v>70.5</v>
      </c>
      <c r="E1218" s="23">
        <v>72.239999999999995</v>
      </c>
      <c r="F1218" s="25">
        <v>1118751</v>
      </c>
      <c r="G1218" s="13"/>
      <c r="H1218" s="26"/>
      <c r="I1218" s="23"/>
    </row>
    <row r="1219" spans="1:9" x14ac:dyDescent="0.3">
      <c r="A1219" s="24">
        <v>44151</v>
      </c>
      <c r="B1219" s="23">
        <v>74.568100000000001</v>
      </c>
      <c r="C1219" s="23">
        <v>75.11</v>
      </c>
      <c r="D1219" s="23">
        <v>71.11</v>
      </c>
      <c r="E1219" s="23">
        <v>73.34</v>
      </c>
      <c r="F1219" s="25">
        <v>962443</v>
      </c>
      <c r="G1219" s="13"/>
      <c r="H1219" s="26"/>
      <c r="I1219" s="23"/>
    </row>
    <row r="1220" spans="1:9" x14ac:dyDescent="0.3">
      <c r="A1220" s="24">
        <v>44152</v>
      </c>
      <c r="B1220" s="23">
        <v>72.459999999999994</v>
      </c>
      <c r="C1220" s="23">
        <v>75.13</v>
      </c>
      <c r="D1220" s="23">
        <v>69.5</v>
      </c>
      <c r="E1220" s="23">
        <v>74.959999999999994</v>
      </c>
      <c r="F1220" s="25">
        <v>1054134</v>
      </c>
      <c r="G1220" s="13"/>
      <c r="H1220" s="26"/>
      <c r="I1220" s="23"/>
    </row>
    <row r="1221" spans="1:9" x14ac:dyDescent="0.3">
      <c r="A1221" s="24">
        <v>44153</v>
      </c>
      <c r="B1221" s="23">
        <v>75.44</v>
      </c>
      <c r="C1221" s="23">
        <v>77.009399999999999</v>
      </c>
      <c r="D1221" s="23">
        <v>70.59</v>
      </c>
      <c r="E1221" s="23">
        <v>70.69</v>
      </c>
      <c r="F1221" s="25">
        <v>1102226</v>
      </c>
      <c r="G1221" s="13"/>
      <c r="H1221" s="26"/>
      <c r="I1221" s="23"/>
    </row>
    <row r="1222" spans="1:9" x14ac:dyDescent="0.3">
      <c r="A1222" s="24">
        <v>44154</v>
      </c>
      <c r="B1222" s="23">
        <v>71.45</v>
      </c>
      <c r="C1222" s="23">
        <v>73.45</v>
      </c>
      <c r="D1222" s="23">
        <v>70.73</v>
      </c>
      <c r="E1222" s="23">
        <v>71.92</v>
      </c>
      <c r="F1222" s="25">
        <v>697731</v>
      </c>
      <c r="G1222" s="13"/>
      <c r="H1222" s="26"/>
      <c r="I1222" s="23"/>
    </row>
    <row r="1223" spans="1:9" x14ac:dyDescent="0.3">
      <c r="A1223" s="24">
        <v>44155</v>
      </c>
      <c r="B1223" s="23">
        <v>71.34</v>
      </c>
      <c r="C1223" s="23">
        <v>74.69</v>
      </c>
      <c r="D1223" s="23">
        <v>69.75</v>
      </c>
      <c r="E1223" s="23">
        <v>73.78</v>
      </c>
      <c r="F1223" s="25">
        <v>801515</v>
      </c>
      <c r="G1223" s="13"/>
      <c r="H1223" s="26"/>
      <c r="I1223" s="23"/>
    </row>
    <row r="1224" spans="1:9" x14ac:dyDescent="0.3">
      <c r="A1224" s="24">
        <v>44158</v>
      </c>
      <c r="B1224" s="23">
        <v>75.2</v>
      </c>
      <c r="C1224" s="23">
        <v>76.099999999999994</v>
      </c>
      <c r="D1224" s="23">
        <v>72.41</v>
      </c>
      <c r="E1224" s="23">
        <v>74.5</v>
      </c>
      <c r="F1224" s="25">
        <v>921569</v>
      </c>
      <c r="G1224" s="13"/>
      <c r="H1224" s="26"/>
      <c r="I1224" s="23"/>
    </row>
    <row r="1225" spans="1:9" x14ac:dyDescent="0.3">
      <c r="A1225" s="24">
        <v>44159</v>
      </c>
      <c r="B1225" s="23">
        <v>75.16</v>
      </c>
      <c r="C1225" s="23">
        <v>76.63</v>
      </c>
      <c r="D1225" s="23">
        <v>72.88</v>
      </c>
      <c r="E1225" s="23">
        <v>73.86</v>
      </c>
      <c r="F1225" s="25">
        <v>952171</v>
      </c>
      <c r="G1225" s="13"/>
      <c r="H1225" s="26"/>
      <c r="I1225" s="23"/>
    </row>
    <row r="1226" spans="1:9" x14ac:dyDescent="0.3">
      <c r="A1226" s="24">
        <v>44160</v>
      </c>
      <c r="B1226" s="23">
        <v>73.790000000000006</v>
      </c>
      <c r="C1226" s="23">
        <v>76.198300000000003</v>
      </c>
      <c r="D1226" s="23">
        <v>73.790000000000006</v>
      </c>
      <c r="E1226" s="23">
        <v>75.42</v>
      </c>
      <c r="F1226" s="25">
        <v>539907</v>
      </c>
      <c r="G1226" s="13"/>
      <c r="H1226" s="26"/>
      <c r="I1226" s="23"/>
    </row>
    <row r="1227" spans="1:9" x14ac:dyDescent="0.3">
      <c r="A1227" s="24">
        <v>44162</v>
      </c>
      <c r="B1227" s="23">
        <v>76.230099999999993</v>
      </c>
      <c r="C1227" s="23">
        <v>83.49</v>
      </c>
      <c r="D1227" s="23">
        <v>76.19</v>
      </c>
      <c r="E1227" s="23">
        <v>83.41</v>
      </c>
      <c r="F1227" s="25">
        <v>768928</v>
      </c>
      <c r="G1227" s="13"/>
      <c r="H1227" s="26"/>
      <c r="I1227" s="23"/>
    </row>
    <row r="1228" spans="1:9" x14ac:dyDescent="0.3">
      <c r="A1228" s="24">
        <v>44165</v>
      </c>
      <c r="B1228" s="23">
        <v>85.28</v>
      </c>
      <c r="C1228" s="23">
        <v>87.372200000000007</v>
      </c>
      <c r="D1228" s="23">
        <v>80.12</v>
      </c>
      <c r="E1228" s="23">
        <v>86.63</v>
      </c>
      <c r="F1228" s="25">
        <v>946614</v>
      </c>
      <c r="G1228" s="13"/>
      <c r="H1228" s="26"/>
      <c r="I1228" s="23"/>
    </row>
    <row r="1229" spans="1:9" x14ac:dyDescent="0.3">
      <c r="A1229" s="24">
        <v>44166</v>
      </c>
      <c r="B1229" s="23">
        <v>89.84</v>
      </c>
      <c r="C1229" s="23">
        <v>92.07</v>
      </c>
      <c r="D1229" s="23">
        <v>85.75</v>
      </c>
      <c r="E1229" s="2">
        <v>85.97</v>
      </c>
      <c r="F1229" s="25">
        <v>1143829</v>
      </c>
      <c r="G1229" s="13"/>
      <c r="H1229" s="26"/>
      <c r="I1229" s="23"/>
    </row>
    <row r="1230" spans="1:9" x14ac:dyDescent="0.3">
      <c r="A1230" s="24">
        <v>44167</v>
      </c>
      <c r="B1230" s="23">
        <v>84.96</v>
      </c>
      <c r="C1230" s="23">
        <v>86.61</v>
      </c>
      <c r="D1230" s="23">
        <v>82.16</v>
      </c>
      <c r="E1230" s="23">
        <v>85.98</v>
      </c>
      <c r="F1230" s="25">
        <v>695387</v>
      </c>
      <c r="G1230" s="13"/>
      <c r="H1230" s="26"/>
      <c r="I1230" s="23"/>
    </row>
    <row r="1231" spans="1:9" x14ac:dyDescent="0.3">
      <c r="A1231" s="24">
        <v>44168</v>
      </c>
      <c r="B1231" s="23">
        <v>86.15</v>
      </c>
      <c r="C1231" s="23">
        <v>88.987799999999993</v>
      </c>
      <c r="D1231" s="23">
        <v>85.26</v>
      </c>
      <c r="E1231" s="23">
        <v>87.85</v>
      </c>
      <c r="F1231" s="25">
        <v>857212</v>
      </c>
      <c r="G1231" s="13"/>
      <c r="H1231" s="26"/>
      <c r="I1231" s="23"/>
    </row>
    <row r="1232" spans="1:9" x14ac:dyDescent="0.3">
      <c r="A1232" s="24">
        <v>44169</v>
      </c>
      <c r="B1232" s="23">
        <v>89.048100000000005</v>
      </c>
      <c r="C1232" s="23">
        <v>93.12</v>
      </c>
      <c r="D1232" s="23">
        <v>87.87</v>
      </c>
      <c r="E1232" s="23">
        <v>92.45</v>
      </c>
      <c r="F1232" s="25">
        <v>745292</v>
      </c>
      <c r="G1232" s="13"/>
      <c r="H1232" s="26" t="s">
        <v>66</v>
      </c>
      <c r="I1232" s="23">
        <f>AVERAGE(E1229:E1250)</f>
        <v>106.43772727272727</v>
      </c>
    </row>
    <row r="1233" spans="1:9" x14ac:dyDescent="0.3">
      <c r="A1233" s="24">
        <v>44172</v>
      </c>
      <c r="B1233" s="23">
        <v>95</v>
      </c>
      <c r="C1233" s="23">
        <v>99.74</v>
      </c>
      <c r="D1233" s="23">
        <v>93.585899999999995</v>
      </c>
      <c r="E1233" s="23">
        <v>95.14</v>
      </c>
      <c r="F1233" s="25">
        <v>974563</v>
      </c>
      <c r="G1233" s="13"/>
      <c r="H1233" s="26"/>
      <c r="I1233" s="23"/>
    </row>
    <row r="1234" spans="1:9" x14ac:dyDescent="0.3">
      <c r="A1234" s="24">
        <v>44173</v>
      </c>
      <c r="B1234" s="23">
        <v>94.44</v>
      </c>
      <c r="C1234" s="23">
        <v>101.03</v>
      </c>
      <c r="D1234" s="23">
        <v>93.82</v>
      </c>
      <c r="E1234" s="23">
        <v>100.84</v>
      </c>
      <c r="F1234" s="25">
        <v>734356</v>
      </c>
      <c r="G1234" s="13"/>
      <c r="H1234" s="26"/>
      <c r="I1234" s="23"/>
    </row>
    <row r="1235" spans="1:9" x14ac:dyDescent="0.3">
      <c r="A1235" s="24">
        <v>44174</v>
      </c>
      <c r="B1235" s="23">
        <v>102.89</v>
      </c>
      <c r="C1235" s="23">
        <v>104.6284</v>
      </c>
      <c r="D1235" s="23">
        <v>90.21</v>
      </c>
      <c r="E1235" s="23">
        <v>94.61</v>
      </c>
      <c r="F1235" s="25">
        <v>1252926</v>
      </c>
      <c r="G1235" s="13"/>
      <c r="H1235" s="26"/>
      <c r="I1235" s="23"/>
    </row>
    <row r="1236" spans="1:9" x14ac:dyDescent="0.3">
      <c r="A1236" s="24">
        <v>44175</v>
      </c>
      <c r="B1236" s="23">
        <v>93.61</v>
      </c>
      <c r="C1236" s="23">
        <v>105.13</v>
      </c>
      <c r="D1236" s="23">
        <v>93.52</v>
      </c>
      <c r="E1236" s="23">
        <v>104.89</v>
      </c>
      <c r="F1236" s="25">
        <v>918762</v>
      </c>
      <c r="G1236" s="13"/>
      <c r="H1236" s="26"/>
      <c r="I1236" s="23"/>
    </row>
    <row r="1237" spans="1:9" x14ac:dyDescent="0.3">
      <c r="A1237" s="24">
        <v>44176</v>
      </c>
      <c r="B1237" s="23">
        <v>103.5981</v>
      </c>
      <c r="C1237" s="23">
        <v>108.46</v>
      </c>
      <c r="D1237" s="23">
        <v>100.84</v>
      </c>
      <c r="E1237" s="23">
        <v>104.35</v>
      </c>
      <c r="F1237" s="25">
        <v>742812</v>
      </c>
      <c r="G1237" s="13"/>
      <c r="H1237" s="26"/>
      <c r="I1237" s="23"/>
    </row>
    <row r="1238" spans="1:9" x14ac:dyDescent="0.3">
      <c r="A1238" s="24">
        <v>44179</v>
      </c>
      <c r="B1238" s="23">
        <v>110</v>
      </c>
      <c r="C1238" s="23">
        <v>121.5</v>
      </c>
      <c r="D1238" s="23">
        <v>110</v>
      </c>
      <c r="E1238" s="23">
        <v>113.13</v>
      </c>
      <c r="F1238" s="25">
        <v>1482819</v>
      </c>
      <c r="G1238" s="13"/>
      <c r="H1238" s="26"/>
      <c r="I1238" s="23"/>
    </row>
    <row r="1239" spans="1:9" x14ac:dyDescent="0.3">
      <c r="A1239" s="24">
        <v>44180</v>
      </c>
      <c r="B1239" s="23">
        <v>118.01</v>
      </c>
      <c r="C1239" s="23">
        <v>119.09</v>
      </c>
      <c r="D1239" s="23">
        <v>107.071</v>
      </c>
      <c r="E1239" s="23">
        <v>113.5</v>
      </c>
      <c r="F1239" s="25">
        <v>944229</v>
      </c>
      <c r="G1239" s="13"/>
      <c r="H1239" s="26"/>
      <c r="I1239" s="23"/>
    </row>
    <row r="1240" spans="1:9" x14ac:dyDescent="0.3">
      <c r="A1240" s="24">
        <v>44181</v>
      </c>
      <c r="B1240" s="23">
        <v>114.07989999999999</v>
      </c>
      <c r="C1240" s="23">
        <v>114.08</v>
      </c>
      <c r="D1240" s="23">
        <v>106.65</v>
      </c>
      <c r="E1240" s="23">
        <v>109.42</v>
      </c>
      <c r="F1240" s="25">
        <v>598551</v>
      </c>
      <c r="G1240" s="13"/>
      <c r="H1240" s="26"/>
      <c r="I1240" s="23"/>
    </row>
    <row r="1241" spans="1:9" x14ac:dyDescent="0.3">
      <c r="A1241" s="24">
        <v>44182</v>
      </c>
      <c r="B1241" s="23">
        <v>110.38</v>
      </c>
      <c r="C1241" s="23">
        <v>114.53</v>
      </c>
      <c r="D1241" s="23">
        <v>108.58</v>
      </c>
      <c r="E1241" s="23">
        <v>114.42</v>
      </c>
      <c r="F1241" s="25">
        <v>637340</v>
      </c>
      <c r="G1241" s="13"/>
      <c r="H1241" s="26"/>
      <c r="I1241" s="23"/>
    </row>
    <row r="1242" spans="1:9" x14ac:dyDescent="0.3">
      <c r="A1242" s="24">
        <v>44183</v>
      </c>
      <c r="B1242" s="23">
        <v>115.69</v>
      </c>
      <c r="C1242" s="23">
        <v>118.35890000000001</v>
      </c>
      <c r="D1242" s="23">
        <v>112.72</v>
      </c>
      <c r="E1242" s="23">
        <v>116.53</v>
      </c>
      <c r="F1242" s="25">
        <v>604566</v>
      </c>
      <c r="G1242" s="13"/>
      <c r="H1242" s="26"/>
      <c r="I1242" s="23"/>
    </row>
    <row r="1243" spans="1:9" x14ac:dyDescent="0.3">
      <c r="A1243" s="24">
        <v>44186</v>
      </c>
      <c r="B1243" s="23">
        <v>111.74</v>
      </c>
      <c r="C1243" s="23">
        <v>123.1</v>
      </c>
      <c r="D1243" s="23">
        <v>111.06</v>
      </c>
      <c r="E1243" s="23">
        <v>122.78</v>
      </c>
      <c r="F1243" s="25">
        <v>1012584</v>
      </c>
      <c r="G1243" s="13"/>
      <c r="H1243" s="26"/>
      <c r="I1243" s="23"/>
    </row>
    <row r="1244" spans="1:9" x14ac:dyDescent="0.3">
      <c r="A1244" s="24">
        <v>44187</v>
      </c>
      <c r="B1244" s="23">
        <v>124.85</v>
      </c>
      <c r="C1244" s="23">
        <v>129.27000000000001</v>
      </c>
      <c r="D1244" s="23">
        <v>121.6216</v>
      </c>
      <c r="E1244" s="23">
        <v>125.54</v>
      </c>
      <c r="F1244" s="25">
        <v>843725</v>
      </c>
      <c r="G1244" s="13"/>
      <c r="H1244" s="26"/>
      <c r="I1244" s="23"/>
    </row>
    <row r="1245" spans="1:9" x14ac:dyDescent="0.3">
      <c r="A1245" s="24">
        <v>44188</v>
      </c>
      <c r="B1245" s="23">
        <v>126.77</v>
      </c>
      <c r="C1245" s="23">
        <v>128</v>
      </c>
      <c r="D1245" s="23">
        <v>118.0086</v>
      </c>
      <c r="E1245" s="23">
        <v>125.89</v>
      </c>
      <c r="F1245" s="25">
        <v>791136</v>
      </c>
      <c r="G1245" s="13"/>
      <c r="H1245" s="26"/>
      <c r="I1245" s="23"/>
    </row>
    <row r="1246" spans="1:9" x14ac:dyDescent="0.3">
      <c r="A1246" s="24">
        <v>44189</v>
      </c>
      <c r="B1246" s="23">
        <v>126.17</v>
      </c>
      <c r="C1246" s="23">
        <v>128.96</v>
      </c>
      <c r="D1246" s="23">
        <v>121.4855</v>
      </c>
      <c r="E1246" s="23">
        <v>122.36</v>
      </c>
      <c r="F1246" s="25">
        <v>400604</v>
      </c>
      <c r="G1246" s="13"/>
      <c r="H1246" s="26"/>
      <c r="I1246" s="23"/>
    </row>
    <row r="1247" spans="1:9" x14ac:dyDescent="0.3">
      <c r="A1247" s="24">
        <v>44193</v>
      </c>
      <c r="B1247" s="23">
        <v>125.14</v>
      </c>
      <c r="C1247" s="23">
        <v>126.19</v>
      </c>
      <c r="D1247" s="23">
        <v>113.54</v>
      </c>
      <c r="E1247" s="23">
        <v>113.89</v>
      </c>
      <c r="F1247" s="25">
        <v>875303</v>
      </c>
      <c r="G1247" s="13"/>
      <c r="H1247" s="26"/>
      <c r="I1247" s="23"/>
    </row>
    <row r="1248" spans="1:9" x14ac:dyDescent="0.3">
      <c r="A1248" s="24">
        <v>44194</v>
      </c>
      <c r="B1248" s="23">
        <v>115</v>
      </c>
      <c r="C1248" s="23">
        <v>115.28</v>
      </c>
      <c r="D1248" s="23">
        <v>100.6311</v>
      </c>
      <c r="E1248" s="23">
        <v>103.6</v>
      </c>
      <c r="F1248" s="25">
        <v>1402219</v>
      </c>
      <c r="G1248" s="13"/>
      <c r="H1248" s="26"/>
      <c r="I1248" s="23"/>
    </row>
    <row r="1249" spans="1:9" x14ac:dyDescent="0.3">
      <c r="A1249" s="24">
        <v>44195</v>
      </c>
      <c r="B1249" s="23">
        <v>104.85</v>
      </c>
      <c r="C1249" s="23">
        <v>111.01</v>
      </c>
      <c r="D1249" s="23">
        <v>104.85</v>
      </c>
      <c r="E1249" s="23">
        <v>108.06</v>
      </c>
      <c r="F1249" s="25">
        <v>734025</v>
      </c>
      <c r="G1249" s="13"/>
      <c r="H1249" s="26"/>
      <c r="I1249" s="23"/>
    </row>
    <row r="1250" spans="1:9" x14ac:dyDescent="0.3">
      <c r="A1250" s="24">
        <v>44196</v>
      </c>
      <c r="B1250" s="23">
        <v>107.82</v>
      </c>
      <c r="C1250" s="23">
        <v>108.85</v>
      </c>
      <c r="D1250" s="23">
        <v>99.2</v>
      </c>
      <c r="E1250" s="23">
        <v>100.43</v>
      </c>
      <c r="F1250" s="25">
        <v>1055752</v>
      </c>
      <c r="G1250" s="13"/>
      <c r="H1250" s="26"/>
      <c r="I1250" s="23"/>
    </row>
    <row r="1251" spans="1:9" x14ac:dyDescent="0.3">
      <c r="A1251" s="24">
        <v>44200</v>
      </c>
      <c r="B1251" s="23">
        <v>102.09</v>
      </c>
      <c r="C1251" s="23">
        <v>104</v>
      </c>
      <c r="D1251" s="23">
        <v>96.44</v>
      </c>
      <c r="E1251" s="2">
        <v>100.36</v>
      </c>
      <c r="F1251" s="25">
        <v>999908</v>
      </c>
      <c r="G1251" s="13"/>
      <c r="H1251" s="26"/>
      <c r="I1251" s="23"/>
    </row>
    <row r="1252" spans="1:9" x14ac:dyDescent="0.3">
      <c r="A1252" s="24">
        <v>44201</v>
      </c>
      <c r="B1252" s="23">
        <v>99.16</v>
      </c>
      <c r="C1252" s="23">
        <v>101.36</v>
      </c>
      <c r="D1252" s="23">
        <v>97.37</v>
      </c>
      <c r="E1252" s="23">
        <v>100.17</v>
      </c>
      <c r="F1252" s="25">
        <v>606267</v>
      </c>
      <c r="G1252" s="13"/>
      <c r="H1252" s="26"/>
      <c r="I1252" s="23"/>
    </row>
    <row r="1253" spans="1:9" x14ac:dyDescent="0.3">
      <c r="A1253" s="24">
        <v>44202</v>
      </c>
      <c r="B1253" s="23">
        <v>98.4</v>
      </c>
      <c r="C1253" s="23">
        <v>110</v>
      </c>
      <c r="D1253" s="23">
        <v>97.780600000000007</v>
      </c>
      <c r="E1253" s="23">
        <v>105.87</v>
      </c>
      <c r="F1253" s="25">
        <v>1379133</v>
      </c>
      <c r="G1253" s="13"/>
      <c r="H1253" s="26"/>
      <c r="I1253" s="23"/>
    </row>
    <row r="1254" spans="1:9" x14ac:dyDescent="0.3">
      <c r="A1254" s="24">
        <v>44203</v>
      </c>
      <c r="B1254" s="23">
        <v>109.1</v>
      </c>
      <c r="C1254" s="23">
        <v>119.15989999999999</v>
      </c>
      <c r="D1254" s="23">
        <v>108.33</v>
      </c>
      <c r="E1254" s="23">
        <v>118.85</v>
      </c>
      <c r="F1254" s="25">
        <v>1198599</v>
      </c>
      <c r="G1254" s="13"/>
      <c r="H1254" s="26" t="s">
        <v>67</v>
      </c>
      <c r="I1254" s="23">
        <f>AVERAGE(E1251:E1269)</f>
        <v>121.0568421052632</v>
      </c>
    </row>
    <row r="1255" spans="1:9" x14ac:dyDescent="0.3">
      <c r="A1255" s="24">
        <v>44204</v>
      </c>
      <c r="B1255" s="23">
        <v>118.09</v>
      </c>
      <c r="C1255" s="23">
        <v>125.741</v>
      </c>
      <c r="D1255" s="23">
        <v>112.331</v>
      </c>
      <c r="E1255" s="23">
        <v>119.51</v>
      </c>
      <c r="F1255" s="25">
        <v>1137569</v>
      </c>
      <c r="G1255" s="13"/>
      <c r="H1255" s="26"/>
      <c r="I1255" s="23"/>
    </row>
    <row r="1256" spans="1:9" x14ac:dyDescent="0.3">
      <c r="A1256" s="24">
        <v>44207</v>
      </c>
      <c r="B1256" s="23">
        <v>116.72</v>
      </c>
      <c r="C1256" s="23">
        <v>119.3976</v>
      </c>
      <c r="D1256" s="23">
        <v>110.57</v>
      </c>
      <c r="E1256" s="23">
        <v>116.09</v>
      </c>
      <c r="F1256" s="25">
        <v>695700</v>
      </c>
      <c r="G1256" s="13"/>
      <c r="H1256" s="26"/>
      <c r="I1256" s="23"/>
    </row>
    <row r="1257" spans="1:9" x14ac:dyDescent="0.3">
      <c r="A1257" s="24">
        <v>44208</v>
      </c>
      <c r="B1257" s="23">
        <v>117.41</v>
      </c>
      <c r="C1257" s="23">
        <v>121.29</v>
      </c>
      <c r="D1257" s="23">
        <v>115.03</v>
      </c>
      <c r="E1257" s="23">
        <v>118.56</v>
      </c>
      <c r="F1257" s="25">
        <v>869924</v>
      </c>
      <c r="G1257" s="13"/>
      <c r="H1257" s="26"/>
      <c r="I1257" s="23"/>
    </row>
    <row r="1258" spans="1:9" x14ac:dyDescent="0.3">
      <c r="A1258" s="24">
        <v>44209</v>
      </c>
      <c r="B1258" s="23">
        <v>119.27</v>
      </c>
      <c r="C1258" s="23">
        <v>122.5</v>
      </c>
      <c r="D1258" s="23">
        <v>116.50449999999999</v>
      </c>
      <c r="E1258" s="23">
        <v>117.25</v>
      </c>
      <c r="F1258" s="25">
        <v>604952</v>
      </c>
      <c r="G1258" s="13"/>
      <c r="H1258" s="26"/>
      <c r="I1258" s="23"/>
    </row>
    <row r="1259" spans="1:9" x14ac:dyDescent="0.3">
      <c r="A1259" s="24">
        <v>44210</v>
      </c>
      <c r="B1259" s="23">
        <v>118.6</v>
      </c>
      <c r="C1259" s="23">
        <v>129</v>
      </c>
      <c r="D1259" s="23">
        <v>118.49</v>
      </c>
      <c r="E1259" s="23">
        <v>128.22</v>
      </c>
      <c r="F1259" s="25">
        <v>912531</v>
      </c>
      <c r="G1259" s="13"/>
      <c r="H1259" s="26"/>
      <c r="I1259" s="23"/>
    </row>
    <row r="1260" spans="1:9" x14ac:dyDescent="0.3">
      <c r="A1260" s="24">
        <v>44211</v>
      </c>
      <c r="B1260" s="23">
        <v>127.23</v>
      </c>
      <c r="C1260" s="23">
        <v>134.828</v>
      </c>
      <c r="D1260" s="23">
        <v>121.51</v>
      </c>
      <c r="E1260" s="23">
        <v>124.38</v>
      </c>
      <c r="F1260" s="25">
        <v>975109</v>
      </c>
      <c r="G1260" s="13"/>
      <c r="H1260" s="26"/>
      <c r="I1260" s="23"/>
    </row>
    <row r="1261" spans="1:9" x14ac:dyDescent="0.3">
      <c r="A1261" s="24">
        <v>44215</v>
      </c>
      <c r="B1261" s="23">
        <v>128.5</v>
      </c>
      <c r="C1261" s="23">
        <v>132.69550000000001</v>
      </c>
      <c r="D1261" s="23">
        <v>127.76</v>
      </c>
      <c r="E1261" s="23">
        <v>130.38</v>
      </c>
      <c r="F1261" s="25">
        <v>547759</v>
      </c>
      <c r="G1261" s="13"/>
      <c r="H1261" s="26"/>
      <c r="I1261" s="23"/>
    </row>
    <row r="1262" spans="1:9" x14ac:dyDescent="0.3">
      <c r="A1262" s="24">
        <v>44216</v>
      </c>
      <c r="B1262" s="23">
        <v>132.72999999999999</v>
      </c>
      <c r="C1262" s="23">
        <v>136.60499999999999</v>
      </c>
      <c r="D1262" s="23">
        <v>129.27000000000001</v>
      </c>
      <c r="E1262" s="23">
        <v>130.54</v>
      </c>
      <c r="F1262" s="25">
        <v>618707</v>
      </c>
      <c r="G1262" s="13"/>
      <c r="H1262" s="26"/>
      <c r="I1262" s="23"/>
    </row>
    <row r="1263" spans="1:9" x14ac:dyDescent="0.3">
      <c r="A1263" s="24">
        <v>44217</v>
      </c>
      <c r="B1263" s="23">
        <v>131.91</v>
      </c>
      <c r="C1263" s="23">
        <v>132.6</v>
      </c>
      <c r="D1263" s="23">
        <v>120.49</v>
      </c>
      <c r="E1263" s="23">
        <v>121.88</v>
      </c>
      <c r="F1263" s="25">
        <v>803180</v>
      </c>
      <c r="G1263" s="13"/>
      <c r="H1263" s="26"/>
      <c r="I1263" s="23"/>
    </row>
    <row r="1264" spans="1:9" x14ac:dyDescent="0.3">
      <c r="A1264" s="24">
        <v>44218</v>
      </c>
      <c r="B1264" s="23">
        <v>119.5099</v>
      </c>
      <c r="C1264" s="23">
        <v>127.75</v>
      </c>
      <c r="D1264" s="23">
        <v>118.35</v>
      </c>
      <c r="E1264" s="23">
        <v>126.23</v>
      </c>
      <c r="F1264" s="25">
        <v>729109</v>
      </c>
      <c r="G1264" s="13"/>
      <c r="H1264" s="26"/>
      <c r="I1264" s="23"/>
    </row>
    <row r="1265" spans="1:9" x14ac:dyDescent="0.3">
      <c r="A1265" s="24">
        <v>44221</v>
      </c>
      <c r="B1265" s="23">
        <v>127.96</v>
      </c>
      <c r="C1265" s="23">
        <v>137.3263</v>
      </c>
      <c r="D1265" s="23">
        <v>122.9</v>
      </c>
      <c r="E1265" s="23">
        <v>137.18</v>
      </c>
      <c r="F1265" s="25">
        <v>1122660</v>
      </c>
      <c r="G1265" s="13"/>
      <c r="H1265" s="26"/>
      <c r="I1265" s="23"/>
    </row>
    <row r="1266" spans="1:9" x14ac:dyDescent="0.3">
      <c r="A1266" s="24">
        <v>44222</v>
      </c>
      <c r="B1266" s="23">
        <v>138.81</v>
      </c>
      <c r="C1266" s="23">
        <v>141.49289999999999</v>
      </c>
      <c r="D1266" s="23">
        <v>128.2433</v>
      </c>
      <c r="E1266" s="23">
        <v>130.22</v>
      </c>
      <c r="F1266" s="25">
        <v>1016538</v>
      </c>
      <c r="G1266" s="13"/>
      <c r="H1266" s="26"/>
      <c r="I1266" s="23"/>
    </row>
    <row r="1267" spans="1:9" x14ac:dyDescent="0.3">
      <c r="A1267" s="24">
        <v>44223</v>
      </c>
      <c r="B1267" s="23">
        <v>124.92</v>
      </c>
      <c r="C1267" s="23">
        <v>140.97</v>
      </c>
      <c r="D1267" s="23">
        <v>116.3</v>
      </c>
      <c r="E1267" s="23">
        <v>125.05</v>
      </c>
      <c r="F1267" s="25">
        <v>1351212</v>
      </c>
      <c r="G1267" s="13"/>
      <c r="H1267" s="26"/>
      <c r="I1267" s="23"/>
    </row>
    <row r="1268" spans="1:9" x14ac:dyDescent="0.3">
      <c r="A1268" s="24">
        <v>44224</v>
      </c>
      <c r="B1268" s="23">
        <v>128.5</v>
      </c>
      <c r="C1268" s="23">
        <v>133</v>
      </c>
      <c r="D1268" s="23">
        <v>120.54</v>
      </c>
      <c r="E1268" s="23">
        <v>123.17</v>
      </c>
      <c r="F1268" s="25">
        <v>871935</v>
      </c>
      <c r="G1268" s="13"/>
      <c r="H1268" s="26"/>
      <c r="I1268" s="23"/>
    </row>
    <row r="1269" spans="1:9" x14ac:dyDescent="0.3">
      <c r="A1269" s="24">
        <v>44225</v>
      </c>
      <c r="B1269" s="23">
        <v>127.95</v>
      </c>
      <c r="C1269" s="23">
        <v>136.19409999999999</v>
      </c>
      <c r="D1269" s="23">
        <v>119.80500000000001</v>
      </c>
      <c r="E1269" s="23">
        <v>126.17</v>
      </c>
      <c r="F1269" s="25">
        <v>1236608</v>
      </c>
      <c r="G1269" s="13"/>
      <c r="H1269" s="26"/>
      <c r="I1269" s="23"/>
    </row>
    <row r="1270" spans="1:9" x14ac:dyDescent="0.3">
      <c r="A1270" s="24">
        <v>44228</v>
      </c>
      <c r="B1270" s="23">
        <v>135</v>
      </c>
      <c r="C1270" s="23">
        <v>143.96</v>
      </c>
      <c r="D1270" s="23">
        <v>130.94</v>
      </c>
      <c r="E1270" s="2">
        <v>143.07</v>
      </c>
      <c r="F1270" s="25">
        <v>1223873</v>
      </c>
      <c r="G1270" s="13"/>
      <c r="H1270" s="26"/>
      <c r="I1270" s="23"/>
    </row>
    <row r="1271" spans="1:9" x14ac:dyDescent="0.3">
      <c r="A1271" s="24">
        <v>44229</v>
      </c>
      <c r="B1271" s="23">
        <v>147.93</v>
      </c>
      <c r="C1271" s="23">
        <v>153.09</v>
      </c>
      <c r="D1271" s="23">
        <v>138.77000000000001</v>
      </c>
      <c r="E1271" s="23">
        <v>151.86000000000001</v>
      </c>
      <c r="F1271" s="25">
        <v>776950</v>
      </c>
      <c r="G1271" s="13"/>
      <c r="H1271" s="26"/>
      <c r="I1271" s="23"/>
    </row>
    <row r="1272" spans="1:9" x14ac:dyDescent="0.3">
      <c r="A1272" s="24">
        <v>44230</v>
      </c>
      <c r="B1272" s="23">
        <v>151.41999999999999</v>
      </c>
      <c r="C1272" s="23">
        <v>155.94</v>
      </c>
      <c r="D1272" s="23">
        <v>145</v>
      </c>
      <c r="E1272" s="23">
        <v>146.99</v>
      </c>
      <c r="F1272" s="25">
        <v>800067</v>
      </c>
      <c r="G1272" s="13"/>
      <c r="H1272" s="26"/>
      <c r="I1272" s="23"/>
    </row>
    <row r="1273" spans="1:9" x14ac:dyDescent="0.3">
      <c r="A1273" s="24">
        <v>44231</v>
      </c>
      <c r="B1273" s="23">
        <v>149</v>
      </c>
      <c r="C1273" s="23">
        <v>154.02000000000001</v>
      </c>
      <c r="D1273" s="23">
        <v>145.27000000000001</v>
      </c>
      <c r="E1273" s="23">
        <v>150.66999999999999</v>
      </c>
      <c r="F1273" s="25">
        <v>409378</v>
      </c>
      <c r="G1273" s="13"/>
      <c r="H1273" s="26"/>
      <c r="I1273" s="23"/>
    </row>
    <row r="1274" spans="1:9" x14ac:dyDescent="0.3">
      <c r="A1274" s="24">
        <v>44232</v>
      </c>
      <c r="B1274" s="23">
        <v>154.06</v>
      </c>
      <c r="C1274" s="23">
        <v>164.06</v>
      </c>
      <c r="D1274" s="23">
        <v>151.0478</v>
      </c>
      <c r="E1274" s="23">
        <v>162.5</v>
      </c>
      <c r="F1274" s="25">
        <v>593078</v>
      </c>
      <c r="G1274" s="13"/>
      <c r="H1274" s="26" t="s">
        <v>68</v>
      </c>
      <c r="I1274" s="23">
        <f>AVERAGE(E1270:E1288)</f>
        <v>143.97526315789474</v>
      </c>
    </row>
    <row r="1275" spans="1:9" x14ac:dyDescent="0.3">
      <c r="A1275" s="24">
        <v>44235</v>
      </c>
      <c r="B1275" s="23">
        <v>167.4</v>
      </c>
      <c r="C1275" s="23">
        <v>183.435</v>
      </c>
      <c r="D1275" s="23">
        <v>163.85499999999999</v>
      </c>
      <c r="E1275" s="23">
        <v>183.21</v>
      </c>
      <c r="F1275" s="25">
        <v>770233</v>
      </c>
      <c r="G1275" s="13"/>
      <c r="H1275" s="26"/>
      <c r="I1275" s="23"/>
    </row>
    <row r="1276" spans="1:9" x14ac:dyDescent="0.3">
      <c r="A1276" s="24">
        <v>44236</v>
      </c>
      <c r="B1276" s="23">
        <v>184.56</v>
      </c>
      <c r="C1276" s="23">
        <v>185.61</v>
      </c>
      <c r="D1276" s="23">
        <v>174.67850000000001</v>
      </c>
      <c r="E1276" s="23">
        <v>176.51</v>
      </c>
      <c r="F1276" s="25">
        <v>741805</v>
      </c>
      <c r="G1276" s="13"/>
      <c r="H1276" s="26"/>
      <c r="I1276" s="23"/>
    </row>
    <row r="1277" spans="1:9" x14ac:dyDescent="0.3">
      <c r="A1277" s="24">
        <v>44237</v>
      </c>
      <c r="B1277" s="23">
        <v>180.56</v>
      </c>
      <c r="C1277" s="23">
        <v>184.55</v>
      </c>
      <c r="D1277" s="23">
        <v>156.74</v>
      </c>
      <c r="E1277" s="23">
        <v>165.15</v>
      </c>
      <c r="F1277" s="25">
        <v>1154999</v>
      </c>
      <c r="G1277" s="13"/>
      <c r="H1277" s="26"/>
      <c r="I1277" s="23"/>
    </row>
    <row r="1278" spans="1:9" x14ac:dyDescent="0.3">
      <c r="A1278" s="24">
        <v>44238</v>
      </c>
      <c r="B1278" s="23">
        <v>169.96</v>
      </c>
      <c r="C1278" s="23">
        <v>169.96</v>
      </c>
      <c r="D1278" s="23">
        <v>152.97999999999999</v>
      </c>
      <c r="E1278" s="23">
        <v>158.28</v>
      </c>
      <c r="F1278" s="25">
        <v>858720</v>
      </c>
      <c r="G1278" s="13"/>
      <c r="H1278" s="26"/>
      <c r="I1278" s="23"/>
    </row>
    <row r="1279" spans="1:9" x14ac:dyDescent="0.3">
      <c r="A1279" s="24">
        <v>44239</v>
      </c>
      <c r="B1279" s="23">
        <v>156.93</v>
      </c>
      <c r="C1279" s="23">
        <v>159.78</v>
      </c>
      <c r="D1279" s="23">
        <v>150.75</v>
      </c>
      <c r="E1279" s="23">
        <v>153.63</v>
      </c>
      <c r="F1279" s="25">
        <v>755219</v>
      </c>
      <c r="G1279" s="13"/>
      <c r="H1279" s="26"/>
      <c r="I1279" s="23"/>
    </row>
    <row r="1280" spans="1:9" x14ac:dyDescent="0.3">
      <c r="A1280" s="24">
        <v>44243</v>
      </c>
      <c r="B1280" s="23">
        <v>157.06</v>
      </c>
      <c r="C1280" s="23">
        <v>157.06</v>
      </c>
      <c r="D1280" s="23">
        <v>140.13310000000001</v>
      </c>
      <c r="E1280" s="23">
        <v>141.82</v>
      </c>
      <c r="F1280" s="25">
        <v>1255156</v>
      </c>
      <c r="G1280" s="13"/>
      <c r="H1280" s="26"/>
      <c r="I1280" s="23"/>
    </row>
    <row r="1281" spans="1:9" x14ac:dyDescent="0.3">
      <c r="A1281" s="24">
        <v>44244</v>
      </c>
      <c r="B1281" s="23">
        <v>139.93</v>
      </c>
      <c r="C1281" s="23">
        <v>144.41</v>
      </c>
      <c r="D1281" s="23">
        <v>132.59</v>
      </c>
      <c r="E1281" s="23">
        <v>143.72999999999999</v>
      </c>
      <c r="F1281" s="25">
        <v>988718</v>
      </c>
      <c r="G1281" s="13"/>
      <c r="H1281" s="26"/>
      <c r="I1281" s="23"/>
    </row>
    <row r="1282" spans="1:9" x14ac:dyDescent="0.3">
      <c r="A1282" s="24">
        <v>44245</v>
      </c>
      <c r="B1282" s="23">
        <v>139.32</v>
      </c>
      <c r="C1282" s="23">
        <v>139.49</v>
      </c>
      <c r="D1282" s="23">
        <v>129.26329999999999</v>
      </c>
      <c r="E1282" s="23">
        <v>132</v>
      </c>
      <c r="F1282" s="25">
        <v>1368570</v>
      </c>
      <c r="G1282" s="13"/>
      <c r="H1282" s="26"/>
      <c r="I1282" s="23"/>
    </row>
    <row r="1283" spans="1:9" x14ac:dyDescent="0.3">
      <c r="A1283" s="24">
        <v>44246</v>
      </c>
      <c r="B1283" s="23">
        <v>135.80000000000001</v>
      </c>
      <c r="C1283" s="23">
        <v>144.84</v>
      </c>
      <c r="D1283" s="23">
        <v>135</v>
      </c>
      <c r="E1283" s="23">
        <v>139</v>
      </c>
      <c r="F1283" s="25">
        <v>1370565</v>
      </c>
      <c r="G1283" s="13"/>
      <c r="H1283" s="26"/>
      <c r="I1283" s="23"/>
    </row>
    <row r="1284" spans="1:9" x14ac:dyDescent="0.3">
      <c r="A1284" s="24">
        <v>44249</v>
      </c>
      <c r="B1284" s="23">
        <v>137.41</v>
      </c>
      <c r="C1284" s="23">
        <v>139.44999999999999</v>
      </c>
      <c r="D1284" s="23">
        <v>125.4601</v>
      </c>
      <c r="E1284" s="23">
        <v>126.35</v>
      </c>
      <c r="F1284" s="25">
        <v>1305971</v>
      </c>
      <c r="G1284" s="13"/>
      <c r="H1284" s="26"/>
      <c r="I1284" s="23"/>
    </row>
    <row r="1285" spans="1:9" x14ac:dyDescent="0.3">
      <c r="A1285" s="24">
        <v>44250</v>
      </c>
      <c r="B1285" s="23">
        <v>120</v>
      </c>
      <c r="C1285" s="23">
        <v>122.87</v>
      </c>
      <c r="D1285" s="23">
        <v>102.40009999999999</v>
      </c>
      <c r="E1285" s="23">
        <v>118.19</v>
      </c>
      <c r="F1285" s="25">
        <v>2281113</v>
      </c>
      <c r="G1285" s="13"/>
      <c r="H1285" s="26"/>
      <c r="I1285" s="23"/>
    </row>
    <row r="1286" spans="1:9" x14ac:dyDescent="0.3">
      <c r="A1286" s="24">
        <v>44251</v>
      </c>
      <c r="B1286" s="23">
        <v>116.81</v>
      </c>
      <c r="C1286" s="23">
        <v>126.88</v>
      </c>
      <c r="D1286" s="23">
        <v>115.48</v>
      </c>
      <c r="E1286" s="23">
        <v>123.8</v>
      </c>
      <c r="F1286" s="25">
        <v>1185869</v>
      </c>
      <c r="G1286" s="13"/>
      <c r="H1286" s="26"/>
      <c r="I1286" s="23"/>
    </row>
    <row r="1287" spans="1:9" x14ac:dyDescent="0.3">
      <c r="A1287" s="24">
        <v>44252</v>
      </c>
      <c r="B1287" s="23">
        <v>122.24</v>
      </c>
      <c r="C1287" s="23">
        <v>127.23</v>
      </c>
      <c r="D1287" s="23">
        <v>106.24</v>
      </c>
      <c r="E1287" s="23">
        <v>108.33</v>
      </c>
      <c r="F1287" s="25">
        <v>1718921</v>
      </c>
      <c r="G1287" s="13"/>
      <c r="H1287" s="26"/>
      <c r="I1287" s="23"/>
    </row>
    <row r="1288" spans="1:9" x14ac:dyDescent="0.3">
      <c r="A1288" s="24">
        <v>44253</v>
      </c>
      <c r="B1288" s="23">
        <v>111.37</v>
      </c>
      <c r="C1288" s="23">
        <v>115.83</v>
      </c>
      <c r="D1288" s="23">
        <v>100.56</v>
      </c>
      <c r="E1288" s="23">
        <v>110.44</v>
      </c>
      <c r="F1288" s="25">
        <v>1891915</v>
      </c>
      <c r="G1288" s="13"/>
      <c r="H1288" s="26"/>
      <c r="I1288" s="23"/>
    </row>
    <row r="1289" spans="1:9" x14ac:dyDescent="0.3">
      <c r="A1289" s="24">
        <v>44256</v>
      </c>
      <c r="B1289" s="23">
        <v>115.38</v>
      </c>
      <c r="C1289" s="23">
        <v>119.88</v>
      </c>
      <c r="D1289" s="23">
        <v>114.29</v>
      </c>
      <c r="E1289" s="2">
        <v>118.89</v>
      </c>
      <c r="F1289" s="25">
        <v>934945</v>
      </c>
      <c r="G1289" s="13"/>
      <c r="H1289" s="26"/>
      <c r="I1289" s="23"/>
    </row>
    <row r="1290" spans="1:9" x14ac:dyDescent="0.3">
      <c r="A1290" s="24">
        <v>44257</v>
      </c>
      <c r="B1290" s="23">
        <v>117.5</v>
      </c>
      <c r="C1290" s="23">
        <v>117.89</v>
      </c>
      <c r="D1290" s="23">
        <v>107</v>
      </c>
      <c r="E1290" s="23">
        <v>107.43</v>
      </c>
      <c r="F1290" s="25">
        <v>1265983</v>
      </c>
      <c r="G1290" s="13"/>
      <c r="H1290" s="26"/>
      <c r="I1290" s="23"/>
    </row>
    <row r="1291" spans="1:9" x14ac:dyDescent="0.3">
      <c r="A1291" s="24">
        <v>44258</v>
      </c>
      <c r="B1291" s="23">
        <v>106</v>
      </c>
      <c r="C1291" s="23">
        <v>107.24509999999999</v>
      </c>
      <c r="D1291" s="23">
        <v>92.114999999999995</v>
      </c>
      <c r="E1291" s="23">
        <v>92.42</v>
      </c>
      <c r="F1291" s="25">
        <v>2557996</v>
      </c>
      <c r="G1291" s="13"/>
      <c r="H1291" s="26"/>
      <c r="I1291" s="23"/>
    </row>
    <row r="1292" spans="1:9" x14ac:dyDescent="0.3">
      <c r="A1292" s="24">
        <v>44259</v>
      </c>
      <c r="B1292" s="23">
        <v>91.89</v>
      </c>
      <c r="C1292" s="23">
        <v>95.07</v>
      </c>
      <c r="D1292" s="23">
        <v>78.583799999999997</v>
      </c>
      <c r="E1292" s="23">
        <v>83.63</v>
      </c>
      <c r="F1292" s="25">
        <v>3607399</v>
      </c>
      <c r="G1292" s="13"/>
      <c r="H1292" s="26"/>
      <c r="I1292" s="23"/>
    </row>
    <row r="1293" spans="1:9" x14ac:dyDescent="0.3">
      <c r="A1293" s="24">
        <v>44260</v>
      </c>
      <c r="B1293" s="23">
        <v>87.3</v>
      </c>
      <c r="C1293" s="23">
        <v>89.5</v>
      </c>
      <c r="D1293" s="23">
        <v>70.33</v>
      </c>
      <c r="E1293" s="23">
        <v>89.5</v>
      </c>
      <c r="F1293" s="25">
        <v>4476916</v>
      </c>
      <c r="G1293" s="13"/>
      <c r="H1293" s="26" t="s">
        <v>69</v>
      </c>
      <c r="I1293" s="23">
        <f>AVERAGE(E1289:E1311)</f>
        <v>91.670869565217387</v>
      </c>
    </row>
    <row r="1294" spans="1:9" x14ac:dyDescent="0.3">
      <c r="A1294" s="24">
        <v>44263</v>
      </c>
      <c r="B1294" s="23">
        <v>91.75</v>
      </c>
      <c r="C1294" s="23">
        <v>94.87</v>
      </c>
      <c r="D1294" s="23">
        <v>80.739999999999995</v>
      </c>
      <c r="E1294" s="23">
        <v>81.89</v>
      </c>
      <c r="F1294" s="25">
        <v>2555391</v>
      </c>
      <c r="G1294" s="13"/>
      <c r="H1294" s="26"/>
      <c r="I1294" s="23"/>
    </row>
    <row r="1295" spans="1:9" x14ac:dyDescent="0.3">
      <c r="A1295" s="24">
        <v>44264</v>
      </c>
      <c r="B1295" s="23">
        <v>86.29</v>
      </c>
      <c r="C1295" s="23">
        <v>96.36</v>
      </c>
      <c r="D1295" s="23">
        <v>86.29</v>
      </c>
      <c r="E1295" s="23">
        <v>93.77</v>
      </c>
      <c r="F1295" s="25">
        <v>2506325</v>
      </c>
      <c r="G1295" s="13"/>
      <c r="H1295" s="26"/>
      <c r="I1295" s="23"/>
    </row>
    <row r="1296" spans="1:9" x14ac:dyDescent="0.3">
      <c r="A1296" s="24">
        <v>44265</v>
      </c>
      <c r="B1296" s="23">
        <v>99.09</v>
      </c>
      <c r="C1296" s="23">
        <v>101</v>
      </c>
      <c r="D1296" s="23">
        <v>92.11</v>
      </c>
      <c r="E1296" s="23">
        <v>93.83</v>
      </c>
      <c r="F1296" s="25">
        <v>2268949</v>
      </c>
      <c r="G1296" s="13"/>
      <c r="H1296" s="26"/>
      <c r="I1296" s="23"/>
    </row>
    <row r="1297" spans="1:9" x14ac:dyDescent="0.3">
      <c r="A1297" s="24">
        <v>44266</v>
      </c>
      <c r="B1297" s="23">
        <v>99.58</v>
      </c>
      <c r="C1297" s="23">
        <v>105.19</v>
      </c>
      <c r="D1297" s="23">
        <v>98.44</v>
      </c>
      <c r="E1297" s="23">
        <v>105.07</v>
      </c>
      <c r="F1297" s="25">
        <v>1745456</v>
      </c>
      <c r="G1297" s="13"/>
      <c r="H1297" s="26"/>
      <c r="I1297" s="23"/>
    </row>
    <row r="1298" spans="1:9" x14ac:dyDescent="0.3">
      <c r="A1298" s="24">
        <v>44267</v>
      </c>
      <c r="B1298" s="23">
        <v>102.13</v>
      </c>
      <c r="C1298" s="23">
        <v>104.02</v>
      </c>
      <c r="D1298" s="23">
        <v>97.282300000000006</v>
      </c>
      <c r="E1298" s="23">
        <v>103.67</v>
      </c>
      <c r="F1298" s="25">
        <v>1564805</v>
      </c>
      <c r="G1298" s="13"/>
      <c r="H1298" s="26"/>
      <c r="I1298" s="23"/>
    </row>
    <row r="1299" spans="1:9" x14ac:dyDescent="0.3">
      <c r="A1299" s="24">
        <v>44270</v>
      </c>
      <c r="B1299" s="23">
        <v>104.48</v>
      </c>
      <c r="C1299" s="23">
        <v>107.88</v>
      </c>
      <c r="D1299" s="23">
        <v>101.77</v>
      </c>
      <c r="E1299" s="23">
        <v>107.22</v>
      </c>
      <c r="F1299" s="25">
        <v>1168192</v>
      </c>
      <c r="G1299" s="13"/>
      <c r="H1299" s="26"/>
      <c r="I1299" s="23"/>
    </row>
    <row r="1300" spans="1:9" x14ac:dyDescent="0.3">
      <c r="A1300" s="24">
        <v>44271</v>
      </c>
      <c r="B1300" s="23">
        <v>108.7</v>
      </c>
      <c r="C1300" s="23">
        <v>109.47799999999999</v>
      </c>
      <c r="D1300" s="23">
        <v>96.435000000000002</v>
      </c>
      <c r="E1300" s="23">
        <v>102.3</v>
      </c>
      <c r="F1300" s="25">
        <v>1659033</v>
      </c>
      <c r="G1300" s="13"/>
      <c r="H1300" s="26"/>
      <c r="I1300" s="23"/>
    </row>
    <row r="1301" spans="1:9" x14ac:dyDescent="0.3">
      <c r="A1301" s="24">
        <v>44272</v>
      </c>
      <c r="B1301" s="23">
        <v>97.57</v>
      </c>
      <c r="C1301" s="23">
        <v>107.64</v>
      </c>
      <c r="D1301" s="23">
        <v>95</v>
      </c>
      <c r="E1301" s="23">
        <v>105.91</v>
      </c>
      <c r="F1301" s="25">
        <v>1343032</v>
      </c>
      <c r="G1301" s="13"/>
      <c r="H1301" s="26"/>
      <c r="I1301" s="23"/>
    </row>
    <row r="1302" spans="1:9" x14ac:dyDescent="0.3">
      <c r="A1302" s="24">
        <v>44273</v>
      </c>
      <c r="B1302" s="23">
        <v>100.6999</v>
      </c>
      <c r="C1302" s="23">
        <v>103.9683</v>
      </c>
      <c r="D1302" s="23">
        <v>90</v>
      </c>
      <c r="E1302" s="23">
        <v>90.68</v>
      </c>
      <c r="F1302" s="25">
        <v>2094407</v>
      </c>
      <c r="G1302" s="13"/>
      <c r="H1302" s="26"/>
      <c r="I1302" s="23"/>
    </row>
    <row r="1303" spans="1:9" x14ac:dyDescent="0.3">
      <c r="A1303" s="24">
        <v>44274</v>
      </c>
      <c r="B1303" s="23">
        <v>91.4</v>
      </c>
      <c r="C1303" s="23">
        <v>99.62</v>
      </c>
      <c r="D1303" s="23">
        <v>91.4</v>
      </c>
      <c r="E1303" s="23">
        <v>99.09</v>
      </c>
      <c r="F1303" s="25">
        <v>1627921</v>
      </c>
      <c r="G1303" s="13"/>
      <c r="H1303" s="26"/>
      <c r="I1303" s="23"/>
    </row>
    <row r="1304" spans="1:9" x14ac:dyDescent="0.3">
      <c r="A1304" s="24">
        <v>44277</v>
      </c>
      <c r="B1304" s="23">
        <v>100.67</v>
      </c>
      <c r="C1304" s="23">
        <v>106.26</v>
      </c>
      <c r="D1304" s="23">
        <v>99.44</v>
      </c>
      <c r="E1304" s="23">
        <v>103.62</v>
      </c>
      <c r="F1304" s="25">
        <v>1406323</v>
      </c>
      <c r="G1304" s="13"/>
      <c r="H1304" s="26"/>
      <c r="I1304" s="23"/>
    </row>
    <row r="1305" spans="1:9" x14ac:dyDescent="0.3">
      <c r="A1305" s="24">
        <v>44278</v>
      </c>
      <c r="B1305" s="23">
        <v>101.44</v>
      </c>
      <c r="C1305" s="23">
        <v>101.44</v>
      </c>
      <c r="D1305" s="23">
        <v>83.995000000000005</v>
      </c>
      <c r="E1305" s="23">
        <v>85.77</v>
      </c>
      <c r="F1305" s="25">
        <v>4235540</v>
      </c>
      <c r="G1305" s="13"/>
      <c r="H1305" s="26"/>
      <c r="I1305" s="23"/>
    </row>
    <row r="1306" spans="1:9" x14ac:dyDescent="0.3">
      <c r="A1306" s="24">
        <v>44279</v>
      </c>
      <c r="B1306" s="23">
        <v>88.75</v>
      </c>
      <c r="C1306" s="23">
        <v>88.75</v>
      </c>
      <c r="D1306" s="23">
        <v>72.12</v>
      </c>
      <c r="E1306" s="23">
        <v>72.47</v>
      </c>
      <c r="F1306" s="25">
        <v>4392559</v>
      </c>
      <c r="G1306" s="13"/>
      <c r="H1306" s="26"/>
      <c r="I1306" s="23"/>
    </row>
    <row r="1307" spans="1:9" x14ac:dyDescent="0.3">
      <c r="A1307" s="24">
        <v>44280</v>
      </c>
      <c r="B1307" s="23">
        <v>69.3</v>
      </c>
      <c r="C1307" s="23">
        <v>78.849999999999994</v>
      </c>
      <c r="D1307" s="23">
        <v>67.8</v>
      </c>
      <c r="E1307" s="23">
        <v>78.78</v>
      </c>
      <c r="F1307" s="25">
        <v>4917330</v>
      </c>
      <c r="G1307" s="13"/>
      <c r="H1307" s="26"/>
      <c r="I1307" s="23"/>
    </row>
    <row r="1308" spans="1:9" x14ac:dyDescent="0.3">
      <c r="A1308" s="24">
        <v>44281</v>
      </c>
      <c r="B1308" s="23">
        <v>78.91</v>
      </c>
      <c r="C1308" s="23">
        <v>79.739999999999995</v>
      </c>
      <c r="D1308" s="23">
        <v>68.911000000000001</v>
      </c>
      <c r="E1308" s="23">
        <v>75.12</v>
      </c>
      <c r="F1308" s="25">
        <v>3786766</v>
      </c>
      <c r="G1308" s="13"/>
      <c r="H1308" s="26"/>
      <c r="I1308" s="23"/>
    </row>
    <row r="1309" spans="1:9" x14ac:dyDescent="0.3">
      <c r="A1309" s="24">
        <v>44284</v>
      </c>
      <c r="B1309" s="23">
        <v>74</v>
      </c>
      <c r="C1309" s="23">
        <v>74.75</v>
      </c>
      <c r="D1309" s="23">
        <v>67.930000000000007</v>
      </c>
      <c r="E1309" s="23">
        <v>68.5</v>
      </c>
      <c r="F1309" s="25">
        <v>2929620</v>
      </c>
      <c r="G1309" s="13"/>
      <c r="H1309" s="26"/>
      <c r="I1309" s="23"/>
    </row>
    <row r="1310" spans="1:9" x14ac:dyDescent="0.3">
      <c r="A1310" s="24">
        <v>44285</v>
      </c>
      <c r="B1310" s="23">
        <v>67.3</v>
      </c>
      <c r="C1310" s="23">
        <v>72.45</v>
      </c>
      <c r="D1310" s="23">
        <v>63.63</v>
      </c>
      <c r="E1310" s="23">
        <v>69.95</v>
      </c>
      <c r="F1310" s="25">
        <v>2866736</v>
      </c>
      <c r="G1310" s="13"/>
      <c r="H1310" s="26"/>
      <c r="I1310" s="23"/>
    </row>
    <row r="1311" spans="1:9" x14ac:dyDescent="0.3">
      <c r="A1311" s="24">
        <v>44286</v>
      </c>
      <c r="B1311" s="23">
        <v>71.97</v>
      </c>
      <c r="C1311" s="23">
        <v>79.995599999999996</v>
      </c>
      <c r="D1311" s="23">
        <v>71.394999999999996</v>
      </c>
      <c r="E1311" s="23">
        <v>78.92</v>
      </c>
      <c r="F1311" s="25">
        <v>3510219</v>
      </c>
      <c r="G1311" s="13"/>
      <c r="H1311" s="26"/>
      <c r="I1311" s="23"/>
    </row>
    <row r="1312" spans="1:9" x14ac:dyDescent="0.3">
      <c r="A1312" s="24">
        <v>44287</v>
      </c>
      <c r="B1312" s="23">
        <v>81.650000000000006</v>
      </c>
      <c r="C1312" s="23">
        <v>85.84</v>
      </c>
      <c r="D1312" s="23">
        <v>79.162499999999994</v>
      </c>
      <c r="E1312" s="2">
        <v>81.14</v>
      </c>
      <c r="F1312" s="25">
        <v>3018744</v>
      </c>
      <c r="G1312" s="13"/>
      <c r="H1312" s="26"/>
      <c r="I1312" s="23"/>
    </row>
    <row r="1313" spans="1:9" x14ac:dyDescent="0.3">
      <c r="A1313" s="24">
        <v>44291</v>
      </c>
      <c r="B1313" s="23">
        <v>84.41</v>
      </c>
      <c r="C1313" s="23">
        <v>85.21</v>
      </c>
      <c r="D1313" s="23">
        <v>80.870999999999995</v>
      </c>
      <c r="E1313" s="23">
        <v>83.97</v>
      </c>
      <c r="F1313" s="25">
        <v>1858471</v>
      </c>
      <c r="G1313" s="13"/>
      <c r="H1313" s="26"/>
      <c r="I1313" s="23"/>
    </row>
    <row r="1314" spans="1:9" x14ac:dyDescent="0.3">
      <c r="A1314" s="24">
        <v>44292</v>
      </c>
      <c r="B1314" s="23">
        <v>83.48</v>
      </c>
      <c r="C1314" s="23">
        <v>84.72</v>
      </c>
      <c r="D1314" s="23">
        <v>76.644999999999996</v>
      </c>
      <c r="E1314" s="23">
        <v>77.209999999999994</v>
      </c>
      <c r="F1314" s="25">
        <v>2056824</v>
      </c>
      <c r="G1314" s="13"/>
      <c r="H1314" s="26"/>
      <c r="I1314" s="23"/>
    </row>
    <row r="1315" spans="1:9" x14ac:dyDescent="0.3">
      <c r="A1315" s="24">
        <v>44293</v>
      </c>
      <c r="B1315" s="23">
        <v>77.63</v>
      </c>
      <c r="C1315" s="23">
        <v>77.959999999999994</v>
      </c>
      <c r="D1315" s="23">
        <v>71.25</v>
      </c>
      <c r="E1315" s="23">
        <v>71.86</v>
      </c>
      <c r="F1315" s="25">
        <v>2225055</v>
      </c>
      <c r="G1315" s="13"/>
      <c r="H1315" s="26"/>
      <c r="I1315" s="23"/>
    </row>
    <row r="1316" spans="1:9" x14ac:dyDescent="0.3">
      <c r="A1316" s="24">
        <v>44294</v>
      </c>
      <c r="B1316" s="23">
        <v>73.569999999999993</v>
      </c>
      <c r="C1316" s="23">
        <v>75.92</v>
      </c>
      <c r="D1316" s="23">
        <v>71.599999999999994</v>
      </c>
      <c r="E1316" s="23">
        <v>73.290000000000006</v>
      </c>
      <c r="F1316" s="25">
        <v>2402914</v>
      </c>
      <c r="G1316" s="13"/>
      <c r="H1316" s="26" t="s">
        <v>70</v>
      </c>
      <c r="I1316" s="23">
        <f>AVERAGE(E1312:E1332)</f>
        <v>74.76857142857142</v>
      </c>
    </row>
    <row r="1317" spans="1:9" x14ac:dyDescent="0.3">
      <c r="A1317" s="24">
        <v>44295</v>
      </c>
      <c r="B1317" s="23">
        <v>72.989999999999995</v>
      </c>
      <c r="C1317" s="23">
        <v>73.180000000000007</v>
      </c>
      <c r="D1317" s="23">
        <v>67.41</v>
      </c>
      <c r="E1317" s="23">
        <v>68.63</v>
      </c>
      <c r="F1317" s="25">
        <v>3175399</v>
      </c>
      <c r="G1317" s="13"/>
      <c r="H1317" s="26"/>
      <c r="I1317" s="23"/>
    </row>
    <row r="1318" spans="1:9" x14ac:dyDescent="0.3">
      <c r="A1318" s="24">
        <v>44298</v>
      </c>
      <c r="B1318" s="23">
        <v>68.67</v>
      </c>
      <c r="C1318" s="23">
        <v>68.67</v>
      </c>
      <c r="D1318" s="23">
        <v>62.58</v>
      </c>
      <c r="E1318" s="23">
        <v>64.209999999999994</v>
      </c>
      <c r="F1318" s="25">
        <v>3811301</v>
      </c>
      <c r="G1318" s="13"/>
      <c r="H1318" s="26"/>
      <c r="I1318" s="23"/>
    </row>
    <row r="1319" spans="1:9" x14ac:dyDescent="0.3">
      <c r="A1319" s="24">
        <v>44299</v>
      </c>
      <c r="B1319" s="23">
        <v>64.790000000000006</v>
      </c>
      <c r="C1319" s="23">
        <v>67</v>
      </c>
      <c r="D1319" s="23">
        <v>62.6</v>
      </c>
      <c r="E1319" s="23">
        <v>67</v>
      </c>
      <c r="F1319" s="25">
        <v>2885008</v>
      </c>
      <c r="G1319" s="13"/>
      <c r="H1319" s="26"/>
      <c r="I1319" s="23"/>
    </row>
    <row r="1320" spans="1:9" x14ac:dyDescent="0.3">
      <c r="A1320" s="24">
        <v>44300</v>
      </c>
      <c r="B1320" s="23">
        <v>68</v>
      </c>
      <c r="C1320" s="23">
        <v>75.59</v>
      </c>
      <c r="D1320" s="23">
        <v>67.27</v>
      </c>
      <c r="E1320" s="23">
        <v>72.12</v>
      </c>
      <c r="F1320" s="25">
        <v>4516164</v>
      </c>
      <c r="G1320" s="13"/>
      <c r="H1320" s="26"/>
      <c r="I1320" s="23"/>
    </row>
    <row r="1321" spans="1:9" x14ac:dyDescent="0.3">
      <c r="A1321" s="24">
        <v>44301</v>
      </c>
      <c r="B1321" s="23">
        <v>74.939899999999994</v>
      </c>
      <c r="C1321" s="23">
        <v>77.1999</v>
      </c>
      <c r="D1321" s="23">
        <v>73.400000000000006</v>
      </c>
      <c r="E1321" s="23">
        <v>74.5</v>
      </c>
      <c r="F1321" s="25">
        <v>2886127</v>
      </c>
      <c r="G1321" s="13"/>
      <c r="H1321" s="26"/>
      <c r="I1321" s="23"/>
    </row>
    <row r="1322" spans="1:9" x14ac:dyDescent="0.3">
      <c r="A1322" s="24">
        <v>44302</v>
      </c>
      <c r="B1322" s="23">
        <v>75.63</v>
      </c>
      <c r="C1322" s="23">
        <v>75.78</v>
      </c>
      <c r="D1322" s="23">
        <v>68.305000000000007</v>
      </c>
      <c r="E1322" s="23">
        <v>70.8</v>
      </c>
      <c r="F1322" s="25">
        <v>3384019</v>
      </c>
      <c r="G1322" s="13"/>
      <c r="H1322" s="26"/>
      <c r="I1322" s="23"/>
    </row>
    <row r="1323" spans="1:9" x14ac:dyDescent="0.3">
      <c r="A1323" s="24">
        <v>44305</v>
      </c>
      <c r="B1323" s="23">
        <v>69.2</v>
      </c>
      <c r="C1323" s="23">
        <v>71.718400000000003</v>
      </c>
      <c r="D1323" s="23">
        <v>64.48</v>
      </c>
      <c r="E1323" s="23">
        <v>66.3</v>
      </c>
      <c r="F1323" s="25">
        <v>3412177</v>
      </c>
      <c r="G1323" s="13"/>
      <c r="H1323" s="26"/>
      <c r="I1323" s="23"/>
    </row>
    <row r="1324" spans="1:9" x14ac:dyDescent="0.3">
      <c r="A1324" s="24">
        <v>44306</v>
      </c>
      <c r="B1324" s="23">
        <v>65.62</v>
      </c>
      <c r="C1324" s="23">
        <v>68.397900000000007</v>
      </c>
      <c r="D1324" s="23">
        <v>61.9</v>
      </c>
      <c r="E1324" s="23">
        <v>65.92</v>
      </c>
      <c r="F1324" s="25">
        <v>3362401</v>
      </c>
      <c r="G1324" s="13"/>
      <c r="H1324" s="26"/>
      <c r="I1324" s="23"/>
    </row>
    <row r="1325" spans="1:9" x14ac:dyDescent="0.3">
      <c r="A1325" s="24">
        <v>44307</v>
      </c>
      <c r="B1325" s="23">
        <v>65.3</v>
      </c>
      <c r="C1325" s="23">
        <v>72.618600000000001</v>
      </c>
      <c r="D1325" s="23">
        <v>63.702399999999997</v>
      </c>
      <c r="E1325" s="23">
        <v>72.58</v>
      </c>
      <c r="F1325" s="25">
        <v>3047175</v>
      </c>
      <c r="G1325" s="13"/>
      <c r="H1325" s="26"/>
      <c r="I1325" s="23"/>
    </row>
    <row r="1326" spans="1:9" x14ac:dyDescent="0.3">
      <c r="A1326" s="24">
        <v>44308</v>
      </c>
      <c r="B1326" s="23">
        <v>71.88</v>
      </c>
      <c r="C1326" s="23">
        <v>79.489900000000006</v>
      </c>
      <c r="D1326" s="23">
        <v>69.25</v>
      </c>
      <c r="E1326" s="23">
        <v>75.14</v>
      </c>
      <c r="F1326" s="25">
        <v>5362582</v>
      </c>
      <c r="G1326" s="13"/>
      <c r="H1326" s="26"/>
      <c r="I1326" s="23"/>
    </row>
    <row r="1327" spans="1:9" x14ac:dyDescent="0.3">
      <c r="A1327" s="24">
        <v>44309</v>
      </c>
      <c r="B1327" s="23">
        <v>75.930000000000007</v>
      </c>
      <c r="C1327" s="23">
        <v>77.650000000000006</v>
      </c>
      <c r="D1327" s="23">
        <v>74.110100000000003</v>
      </c>
      <c r="E1327" s="23">
        <v>74.83</v>
      </c>
      <c r="F1327" s="25">
        <v>2369076</v>
      </c>
      <c r="G1327" s="13"/>
      <c r="H1327" s="26"/>
      <c r="I1327" s="23"/>
    </row>
    <row r="1328" spans="1:9" x14ac:dyDescent="0.3">
      <c r="A1328" s="24">
        <v>44312</v>
      </c>
      <c r="B1328" s="23">
        <v>75.349999999999994</v>
      </c>
      <c r="C1328" s="23">
        <v>83.527900000000002</v>
      </c>
      <c r="D1328" s="23">
        <v>74.819999999999993</v>
      </c>
      <c r="E1328" s="23">
        <v>83.16</v>
      </c>
      <c r="F1328" s="25">
        <v>3191352</v>
      </c>
      <c r="G1328" s="13"/>
      <c r="H1328" s="26"/>
      <c r="I1328" s="23"/>
    </row>
    <row r="1329" spans="1:9" x14ac:dyDescent="0.3">
      <c r="A1329" s="24">
        <v>44313</v>
      </c>
      <c r="B1329" s="23">
        <v>84.05</v>
      </c>
      <c r="C1329" s="23">
        <v>85.889899999999997</v>
      </c>
      <c r="D1329" s="23">
        <v>81.38</v>
      </c>
      <c r="E1329" s="23">
        <v>83.27</v>
      </c>
      <c r="F1329" s="25">
        <v>2349584</v>
      </c>
      <c r="G1329" s="13"/>
      <c r="H1329" s="26"/>
      <c r="I1329" s="23"/>
    </row>
    <row r="1330" spans="1:9" x14ac:dyDescent="0.3">
      <c r="A1330" s="24">
        <v>44314</v>
      </c>
      <c r="B1330" s="23">
        <v>82.27</v>
      </c>
      <c r="C1330" s="23">
        <v>86.12</v>
      </c>
      <c r="D1330" s="23">
        <v>79.66</v>
      </c>
      <c r="E1330" s="23">
        <v>84.34</v>
      </c>
      <c r="F1330" s="25">
        <v>2054594</v>
      </c>
      <c r="G1330" s="13"/>
      <c r="H1330" s="26"/>
      <c r="I1330" s="23"/>
    </row>
    <row r="1331" spans="1:9" x14ac:dyDescent="0.3">
      <c r="A1331" s="24">
        <v>44315</v>
      </c>
      <c r="B1331" s="23">
        <v>86.148099999999999</v>
      </c>
      <c r="C1331" s="23">
        <v>86.148099999999999</v>
      </c>
      <c r="D1331" s="23">
        <v>78.12</v>
      </c>
      <c r="E1331" s="23">
        <v>81.12</v>
      </c>
      <c r="F1331" s="25">
        <v>3241067</v>
      </c>
      <c r="G1331" s="13"/>
      <c r="H1331" s="26"/>
      <c r="I1331" s="23"/>
    </row>
    <row r="1332" spans="1:9" x14ac:dyDescent="0.3">
      <c r="A1332" s="24">
        <v>44316</v>
      </c>
      <c r="B1332" s="23">
        <v>78.5</v>
      </c>
      <c r="C1332" s="23">
        <v>83.25</v>
      </c>
      <c r="D1332" s="23">
        <v>77.819999999999993</v>
      </c>
      <c r="E1332" s="23">
        <v>78.75</v>
      </c>
      <c r="F1332" s="25">
        <v>1997731</v>
      </c>
      <c r="G1332" s="13"/>
      <c r="H1332" s="26"/>
      <c r="I1332" s="23"/>
    </row>
    <row r="1333" spans="1:9" x14ac:dyDescent="0.3">
      <c r="A1333" s="24">
        <v>44319</v>
      </c>
      <c r="B1333" s="23">
        <v>80.150000000000006</v>
      </c>
      <c r="C1333" s="23">
        <v>81.25</v>
      </c>
      <c r="D1333" s="23">
        <v>75.42</v>
      </c>
      <c r="E1333" s="2">
        <v>75.92</v>
      </c>
      <c r="F1333" s="25">
        <v>2037719</v>
      </c>
      <c r="G1333" s="13"/>
      <c r="H1333" s="26"/>
      <c r="I1333" s="23"/>
    </row>
    <row r="1334" spans="1:9" x14ac:dyDescent="0.3">
      <c r="A1334" s="24">
        <v>44320</v>
      </c>
      <c r="B1334" s="23">
        <v>74.09</v>
      </c>
      <c r="C1334" s="23">
        <v>74.09</v>
      </c>
      <c r="D1334" s="23">
        <v>65.98</v>
      </c>
      <c r="E1334" s="23">
        <v>66.81</v>
      </c>
      <c r="F1334" s="25">
        <v>4803575</v>
      </c>
      <c r="G1334" s="13"/>
      <c r="H1334" s="26"/>
      <c r="I1334" s="23"/>
    </row>
    <row r="1335" spans="1:9" x14ac:dyDescent="0.3">
      <c r="A1335" s="24">
        <v>44321</v>
      </c>
      <c r="B1335" s="23">
        <v>68.566900000000004</v>
      </c>
      <c r="C1335" s="23">
        <v>69.099000000000004</v>
      </c>
      <c r="D1335" s="23">
        <v>62.302199999999999</v>
      </c>
      <c r="E1335" s="23">
        <v>63.51</v>
      </c>
      <c r="F1335" s="25">
        <v>4314278</v>
      </c>
      <c r="G1335" s="13"/>
      <c r="H1335" s="26"/>
      <c r="I1335" s="23"/>
    </row>
    <row r="1336" spans="1:9" x14ac:dyDescent="0.3">
      <c r="A1336" s="24">
        <v>44322</v>
      </c>
      <c r="B1336" s="23">
        <v>62.47</v>
      </c>
      <c r="C1336" s="23">
        <v>62.996099999999998</v>
      </c>
      <c r="D1336" s="23">
        <v>56.51</v>
      </c>
      <c r="E1336" s="23">
        <v>61.17</v>
      </c>
      <c r="F1336" s="25">
        <v>6344989</v>
      </c>
      <c r="G1336" s="13"/>
      <c r="H1336" s="26"/>
      <c r="I1336" s="23"/>
    </row>
    <row r="1337" spans="1:9" x14ac:dyDescent="0.3">
      <c r="A1337" s="24">
        <v>44323</v>
      </c>
      <c r="B1337" s="23">
        <v>62.69</v>
      </c>
      <c r="C1337" s="23">
        <v>65.686199999999999</v>
      </c>
      <c r="D1337" s="23">
        <v>62.04</v>
      </c>
      <c r="E1337" s="23">
        <v>63.72</v>
      </c>
      <c r="F1337" s="25">
        <v>3925730</v>
      </c>
      <c r="G1337" s="13"/>
      <c r="H1337" s="26" t="s">
        <v>71</v>
      </c>
      <c r="I1337" s="23">
        <f>AVERAGE(E1333:E1352)</f>
        <v>61.756000000000014</v>
      </c>
    </row>
    <row r="1338" spans="1:9" x14ac:dyDescent="0.3">
      <c r="A1338" s="24">
        <v>44326</v>
      </c>
      <c r="B1338" s="23">
        <v>63.02</v>
      </c>
      <c r="C1338" s="23">
        <v>63.02</v>
      </c>
      <c r="D1338" s="23">
        <v>56.5</v>
      </c>
      <c r="E1338" s="23">
        <v>56.81</v>
      </c>
      <c r="F1338" s="25">
        <v>4052622</v>
      </c>
      <c r="G1338" s="13"/>
      <c r="H1338" s="26"/>
      <c r="I1338" s="23"/>
    </row>
    <row r="1339" spans="1:9" x14ac:dyDescent="0.3">
      <c r="A1339" s="24">
        <v>44327</v>
      </c>
      <c r="B1339" s="23">
        <v>51.677999999999997</v>
      </c>
      <c r="C1339" s="23">
        <v>61.3</v>
      </c>
      <c r="D1339" s="23">
        <v>50</v>
      </c>
      <c r="E1339" s="23">
        <v>59.63</v>
      </c>
      <c r="F1339" s="25">
        <v>4606583</v>
      </c>
      <c r="G1339" s="13"/>
      <c r="H1339" s="26"/>
      <c r="I1339" s="23"/>
    </row>
    <row r="1340" spans="1:9" x14ac:dyDescent="0.3">
      <c r="A1340" s="24">
        <v>44328</v>
      </c>
      <c r="B1340" s="23">
        <v>57.11</v>
      </c>
      <c r="C1340" s="23">
        <v>62.749899999999997</v>
      </c>
      <c r="D1340" s="23">
        <v>56.63</v>
      </c>
      <c r="E1340" s="23">
        <v>58.18</v>
      </c>
      <c r="F1340" s="25">
        <v>3408229</v>
      </c>
      <c r="G1340" s="13"/>
      <c r="H1340" s="26"/>
      <c r="I1340" s="23"/>
    </row>
    <row r="1341" spans="1:9" x14ac:dyDescent="0.3">
      <c r="A1341" s="24">
        <v>44329</v>
      </c>
      <c r="B1341" s="23">
        <v>59.74</v>
      </c>
      <c r="C1341" s="23">
        <v>60.8</v>
      </c>
      <c r="D1341" s="23">
        <v>52.200099999999999</v>
      </c>
      <c r="E1341" s="23">
        <v>55.68</v>
      </c>
      <c r="F1341" s="25">
        <v>4707801</v>
      </c>
      <c r="G1341" s="13"/>
      <c r="H1341" s="26"/>
      <c r="I1341" s="23"/>
    </row>
    <row r="1342" spans="1:9" x14ac:dyDescent="0.3">
      <c r="A1342" s="24">
        <v>44330</v>
      </c>
      <c r="B1342" s="23">
        <v>57.17</v>
      </c>
      <c r="C1342" s="23">
        <v>62.75</v>
      </c>
      <c r="D1342" s="23">
        <v>56.16</v>
      </c>
      <c r="E1342" s="23">
        <v>61.83</v>
      </c>
      <c r="F1342" s="25">
        <v>3105794</v>
      </c>
      <c r="G1342" s="13"/>
      <c r="H1342" s="26"/>
      <c r="I1342" s="23"/>
    </row>
    <row r="1343" spans="1:9" x14ac:dyDescent="0.3">
      <c r="A1343" s="24">
        <v>44333</v>
      </c>
      <c r="B1343" s="23">
        <v>60.533499999999997</v>
      </c>
      <c r="C1343" s="23">
        <v>63.1</v>
      </c>
      <c r="D1343" s="23">
        <v>59.16</v>
      </c>
      <c r="E1343" s="23">
        <v>61.21</v>
      </c>
      <c r="F1343" s="25">
        <v>2036376</v>
      </c>
      <c r="G1343" s="13"/>
      <c r="H1343" s="26"/>
      <c r="I1343" s="23"/>
    </row>
    <row r="1344" spans="1:9" x14ac:dyDescent="0.3">
      <c r="A1344" s="24">
        <v>44334</v>
      </c>
      <c r="B1344" s="23">
        <v>62.08</v>
      </c>
      <c r="C1344" s="23">
        <v>66.59</v>
      </c>
      <c r="D1344" s="23">
        <v>60.96</v>
      </c>
      <c r="E1344" s="23">
        <v>62.25</v>
      </c>
      <c r="F1344" s="25">
        <v>3458611</v>
      </c>
      <c r="G1344" s="13"/>
      <c r="H1344" s="26"/>
      <c r="I1344" s="23"/>
    </row>
    <row r="1345" spans="1:9" x14ac:dyDescent="0.3">
      <c r="A1345" s="24">
        <v>44335</v>
      </c>
      <c r="B1345" s="23">
        <v>59</v>
      </c>
      <c r="C1345" s="23">
        <v>61.239899999999999</v>
      </c>
      <c r="D1345" s="23">
        <v>57.18</v>
      </c>
      <c r="E1345" s="23">
        <v>58.84</v>
      </c>
      <c r="F1345" s="25">
        <v>4594186</v>
      </c>
      <c r="G1345" s="13"/>
      <c r="H1345" s="26"/>
      <c r="I1345" s="23"/>
    </row>
    <row r="1346" spans="1:9" x14ac:dyDescent="0.3">
      <c r="A1346" s="24">
        <v>44336</v>
      </c>
      <c r="B1346" s="23">
        <v>60.15</v>
      </c>
      <c r="C1346" s="23">
        <v>63.739899999999999</v>
      </c>
      <c r="D1346" s="23">
        <v>58.454999999999998</v>
      </c>
      <c r="E1346" s="23">
        <v>62.38</v>
      </c>
      <c r="F1346" s="25">
        <v>3577649</v>
      </c>
      <c r="G1346" s="13"/>
      <c r="H1346" s="26"/>
      <c r="I1346" s="23"/>
    </row>
    <row r="1347" spans="1:9" x14ac:dyDescent="0.3">
      <c r="A1347" s="24">
        <v>44337</v>
      </c>
      <c r="B1347" s="23">
        <v>64.25</v>
      </c>
      <c r="C1347" s="23">
        <v>64.64</v>
      </c>
      <c r="D1347" s="23">
        <v>61.12</v>
      </c>
      <c r="E1347" s="23">
        <v>61.3</v>
      </c>
      <c r="F1347" s="25">
        <v>2752120</v>
      </c>
      <c r="G1347" s="13"/>
      <c r="H1347" s="26"/>
      <c r="I1347" s="23"/>
    </row>
    <row r="1348" spans="1:9" x14ac:dyDescent="0.3">
      <c r="A1348" s="24">
        <v>44340</v>
      </c>
      <c r="B1348" s="23">
        <v>62.56</v>
      </c>
      <c r="C1348" s="23">
        <v>63.04</v>
      </c>
      <c r="D1348" s="23">
        <v>58.87</v>
      </c>
      <c r="E1348" s="23">
        <v>59.94</v>
      </c>
      <c r="F1348" s="25">
        <v>2541010</v>
      </c>
      <c r="G1348" s="13"/>
      <c r="H1348" s="26"/>
      <c r="I1348" s="23"/>
    </row>
    <row r="1349" spans="1:9" x14ac:dyDescent="0.3">
      <c r="A1349" s="24">
        <v>44341</v>
      </c>
      <c r="B1349" s="23">
        <v>60.58</v>
      </c>
      <c r="C1349" s="23">
        <v>61.72</v>
      </c>
      <c r="D1349" s="23">
        <v>57.57</v>
      </c>
      <c r="E1349" s="23">
        <v>57.89</v>
      </c>
      <c r="F1349" s="25">
        <v>2919460</v>
      </c>
      <c r="G1349" s="13"/>
      <c r="H1349" s="26"/>
      <c r="I1349" s="23"/>
    </row>
    <row r="1350" spans="1:9" x14ac:dyDescent="0.3">
      <c r="A1350" s="24">
        <v>44342</v>
      </c>
      <c r="B1350" s="23">
        <v>58.14</v>
      </c>
      <c r="C1350" s="23">
        <v>61.61</v>
      </c>
      <c r="D1350" s="23">
        <v>57.88</v>
      </c>
      <c r="E1350" s="23">
        <v>61.42</v>
      </c>
      <c r="F1350" s="25">
        <v>2452127</v>
      </c>
      <c r="G1350" s="13"/>
      <c r="H1350" s="26"/>
      <c r="I1350" s="23"/>
    </row>
    <row r="1351" spans="1:9" x14ac:dyDescent="0.3">
      <c r="A1351" s="24">
        <v>44343</v>
      </c>
      <c r="B1351" s="23">
        <v>62.45</v>
      </c>
      <c r="C1351" s="23">
        <v>63.9</v>
      </c>
      <c r="D1351" s="23">
        <v>60.481000000000002</v>
      </c>
      <c r="E1351" s="23">
        <v>63.63</v>
      </c>
      <c r="F1351" s="25">
        <v>2081231</v>
      </c>
      <c r="G1351" s="13"/>
      <c r="H1351" s="26"/>
      <c r="I1351" s="23"/>
    </row>
    <row r="1352" spans="1:9" x14ac:dyDescent="0.3">
      <c r="A1352" s="24">
        <v>44344</v>
      </c>
      <c r="B1352" s="23">
        <v>64.599999999999994</v>
      </c>
      <c r="C1352" s="23">
        <v>67.8</v>
      </c>
      <c r="D1352" s="23">
        <v>62.46</v>
      </c>
      <c r="E1352" s="23">
        <v>63</v>
      </c>
      <c r="F1352" s="25">
        <v>3360055</v>
      </c>
      <c r="G1352" s="13"/>
      <c r="H1352" s="26"/>
      <c r="I1352" s="23"/>
    </row>
    <row r="1353" spans="1:9" x14ac:dyDescent="0.3">
      <c r="A1353" s="24">
        <v>44348</v>
      </c>
      <c r="B1353" s="23">
        <v>64.0899</v>
      </c>
      <c r="C1353" s="23">
        <v>64.0899</v>
      </c>
      <c r="D1353" s="23">
        <v>59.9</v>
      </c>
      <c r="E1353" s="2">
        <v>60.94</v>
      </c>
      <c r="F1353" s="25">
        <v>2408940</v>
      </c>
      <c r="G1353" s="13"/>
      <c r="H1353" s="26"/>
      <c r="I1353" s="23"/>
    </row>
    <row r="1354" spans="1:9" x14ac:dyDescent="0.3">
      <c r="A1354" s="24">
        <v>44349</v>
      </c>
      <c r="B1354" s="23">
        <v>61.76</v>
      </c>
      <c r="C1354" s="23">
        <v>62.78</v>
      </c>
      <c r="D1354" s="23">
        <v>59.23</v>
      </c>
      <c r="E1354" s="23">
        <v>61.84</v>
      </c>
      <c r="F1354" s="25">
        <v>2403597</v>
      </c>
      <c r="G1354" s="13"/>
      <c r="H1354" s="26"/>
      <c r="I1354" s="23"/>
    </row>
    <row r="1355" spans="1:9" x14ac:dyDescent="0.3">
      <c r="A1355" s="24">
        <v>44350</v>
      </c>
      <c r="B1355" s="23">
        <v>60.8</v>
      </c>
      <c r="C1355" s="23">
        <v>62.097999999999999</v>
      </c>
      <c r="D1355" s="23">
        <v>58.63</v>
      </c>
      <c r="E1355" s="23">
        <v>60.94</v>
      </c>
      <c r="F1355" s="25">
        <v>2191635</v>
      </c>
      <c r="G1355" s="13"/>
      <c r="H1355" s="26"/>
      <c r="I1355" s="23"/>
    </row>
    <row r="1356" spans="1:9" x14ac:dyDescent="0.3">
      <c r="A1356" s="24">
        <v>44351</v>
      </c>
      <c r="B1356" s="23">
        <v>61.76</v>
      </c>
      <c r="C1356" s="23">
        <v>63.08</v>
      </c>
      <c r="D1356" s="23">
        <v>60.58</v>
      </c>
      <c r="E1356" s="23">
        <v>61.3</v>
      </c>
      <c r="F1356" s="25">
        <v>2090970</v>
      </c>
      <c r="G1356" s="13"/>
      <c r="H1356" s="26" t="s">
        <v>72</v>
      </c>
      <c r="I1356" s="23">
        <f>AVERAGE(E1353:E1374)</f>
        <v>71.097272727272738</v>
      </c>
    </row>
    <row r="1357" spans="1:9" x14ac:dyDescent="0.3">
      <c r="A1357" s="24">
        <v>44354</v>
      </c>
      <c r="B1357" s="23">
        <v>61.74</v>
      </c>
      <c r="C1357" s="23">
        <v>71.42</v>
      </c>
      <c r="D1357" s="23">
        <v>61.18</v>
      </c>
      <c r="E1357" s="23">
        <v>69.400000000000006</v>
      </c>
      <c r="F1357" s="25">
        <v>6338405</v>
      </c>
      <c r="G1357" s="13"/>
      <c r="H1357" s="26"/>
      <c r="I1357" s="23"/>
    </row>
    <row r="1358" spans="1:9" x14ac:dyDescent="0.3">
      <c r="A1358" s="24">
        <v>44355</v>
      </c>
      <c r="B1358" s="23">
        <v>71.27</v>
      </c>
      <c r="C1358" s="23">
        <v>72.87</v>
      </c>
      <c r="D1358" s="23">
        <v>65.130099999999999</v>
      </c>
      <c r="E1358" s="23">
        <v>70.89</v>
      </c>
      <c r="F1358" s="25">
        <v>3724219</v>
      </c>
      <c r="G1358" s="13"/>
      <c r="H1358" s="26"/>
      <c r="I1358" s="23"/>
    </row>
    <row r="1359" spans="1:9" x14ac:dyDescent="0.3">
      <c r="A1359" s="24">
        <v>44356</v>
      </c>
      <c r="B1359" s="23">
        <v>71.88</v>
      </c>
      <c r="C1359" s="23">
        <v>75.19</v>
      </c>
      <c r="D1359" s="23">
        <v>71.180000000000007</v>
      </c>
      <c r="E1359" s="23">
        <v>72.78</v>
      </c>
      <c r="F1359" s="25">
        <v>3396716</v>
      </c>
      <c r="G1359" s="13"/>
      <c r="H1359" s="26"/>
      <c r="I1359" s="23"/>
    </row>
    <row r="1360" spans="1:9" x14ac:dyDescent="0.3">
      <c r="A1360" s="24">
        <v>44357</v>
      </c>
      <c r="B1360" s="23">
        <v>72.78</v>
      </c>
      <c r="C1360" s="23">
        <v>75.599999999999994</v>
      </c>
      <c r="D1360" s="23">
        <v>70.58</v>
      </c>
      <c r="E1360" s="23">
        <v>74.900000000000006</v>
      </c>
      <c r="F1360" s="25">
        <v>2490329</v>
      </c>
      <c r="G1360" s="13"/>
      <c r="H1360" s="26"/>
      <c r="I1360" s="23"/>
    </row>
    <row r="1361" spans="1:9" x14ac:dyDescent="0.3">
      <c r="A1361" s="24">
        <v>44358</v>
      </c>
      <c r="B1361" s="23">
        <v>75.81</v>
      </c>
      <c r="C1361" s="23">
        <v>75.88</v>
      </c>
      <c r="D1361" s="23">
        <v>72.16</v>
      </c>
      <c r="E1361" s="23">
        <v>74.59</v>
      </c>
      <c r="F1361" s="25">
        <v>1849667</v>
      </c>
      <c r="G1361" s="13"/>
      <c r="H1361" s="26"/>
      <c r="I1361" s="23"/>
    </row>
    <row r="1362" spans="1:9" x14ac:dyDescent="0.3">
      <c r="A1362" s="24">
        <v>44361</v>
      </c>
      <c r="B1362" s="23">
        <v>75.0501</v>
      </c>
      <c r="C1362" s="23">
        <v>77.73</v>
      </c>
      <c r="D1362" s="23">
        <v>74.73</v>
      </c>
      <c r="E1362" s="23">
        <v>76.2</v>
      </c>
      <c r="F1362" s="25">
        <v>1836459</v>
      </c>
      <c r="G1362" s="13"/>
      <c r="H1362" s="26"/>
      <c r="I1362" s="23"/>
    </row>
    <row r="1363" spans="1:9" x14ac:dyDescent="0.3">
      <c r="A1363" s="24">
        <v>44362</v>
      </c>
      <c r="B1363" s="23">
        <v>75.88</v>
      </c>
      <c r="C1363" s="23">
        <v>75.89</v>
      </c>
      <c r="D1363" s="23">
        <v>69.209999999999994</v>
      </c>
      <c r="E1363" s="23">
        <v>70.69</v>
      </c>
      <c r="F1363" s="25">
        <v>3127773</v>
      </c>
      <c r="G1363" s="13"/>
      <c r="H1363" s="26"/>
      <c r="I1363" s="23"/>
    </row>
    <row r="1364" spans="1:9" x14ac:dyDescent="0.3">
      <c r="A1364" s="24">
        <v>44363</v>
      </c>
      <c r="B1364" s="23">
        <v>70.010000000000005</v>
      </c>
      <c r="C1364" s="23">
        <v>72.239999999999995</v>
      </c>
      <c r="D1364" s="23">
        <v>65.900000000000006</v>
      </c>
      <c r="E1364" s="23">
        <v>70.8</v>
      </c>
      <c r="F1364" s="25">
        <v>3303610</v>
      </c>
      <c r="G1364" s="13"/>
      <c r="H1364" s="26"/>
      <c r="I1364" s="23"/>
    </row>
    <row r="1365" spans="1:9" x14ac:dyDescent="0.3">
      <c r="A1365" s="24">
        <v>44364</v>
      </c>
      <c r="B1365" s="23">
        <v>69.763499999999993</v>
      </c>
      <c r="C1365" s="23">
        <v>73.58</v>
      </c>
      <c r="D1365" s="23">
        <v>68.84</v>
      </c>
      <c r="E1365" s="23">
        <v>72.069999999999993</v>
      </c>
      <c r="F1365" s="25">
        <v>2303543</v>
      </c>
      <c r="G1365" s="13"/>
      <c r="H1365" s="26"/>
      <c r="I1365" s="23"/>
    </row>
    <row r="1366" spans="1:9" x14ac:dyDescent="0.3">
      <c r="A1366" s="24">
        <v>44365</v>
      </c>
      <c r="B1366" s="23">
        <v>70.054299999999998</v>
      </c>
      <c r="C1366" s="23">
        <v>71.66</v>
      </c>
      <c r="D1366" s="23">
        <v>67.88</v>
      </c>
      <c r="E1366" s="23">
        <v>70.47</v>
      </c>
      <c r="F1366" s="25">
        <v>2080216</v>
      </c>
      <c r="G1366" s="13"/>
      <c r="H1366" s="26"/>
      <c r="I1366" s="23"/>
    </row>
    <row r="1367" spans="1:9" x14ac:dyDescent="0.3">
      <c r="A1367" s="24">
        <v>44368</v>
      </c>
      <c r="B1367" s="23">
        <v>71.400000000000006</v>
      </c>
      <c r="C1367" s="23">
        <v>73.52</v>
      </c>
      <c r="D1367" s="23">
        <v>68.680000000000007</v>
      </c>
      <c r="E1367" s="23">
        <v>72.78</v>
      </c>
      <c r="F1367" s="25">
        <v>1919935</v>
      </c>
      <c r="G1367" s="13"/>
      <c r="H1367" s="26"/>
      <c r="I1367" s="23"/>
    </row>
    <row r="1368" spans="1:9" x14ac:dyDescent="0.3">
      <c r="A1368" s="24">
        <v>44369</v>
      </c>
      <c r="B1368" s="23">
        <v>72.41</v>
      </c>
      <c r="C1368" s="23">
        <v>72.94</v>
      </c>
      <c r="D1368" s="23">
        <v>68.03</v>
      </c>
      <c r="E1368" s="23">
        <v>70.69</v>
      </c>
      <c r="F1368" s="25">
        <v>2860772</v>
      </c>
      <c r="G1368" s="13"/>
      <c r="H1368" s="26"/>
      <c r="I1368" s="23"/>
    </row>
    <row r="1369" spans="1:9" x14ac:dyDescent="0.3">
      <c r="A1369" s="24">
        <v>44370</v>
      </c>
      <c r="B1369" s="23">
        <v>70.489999999999995</v>
      </c>
      <c r="C1369" s="23">
        <v>73.08</v>
      </c>
      <c r="D1369" s="23">
        <v>69.17</v>
      </c>
      <c r="E1369" s="23">
        <v>71.7</v>
      </c>
      <c r="F1369" s="25">
        <v>2113989</v>
      </c>
      <c r="G1369" s="13"/>
      <c r="H1369" s="26"/>
      <c r="I1369" s="23"/>
    </row>
    <row r="1370" spans="1:9" x14ac:dyDescent="0.3">
      <c r="A1370" s="24">
        <v>44371</v>
      </c>
      <c r="B1370" s="23">
        <v>73.359899999999996</v>
      </c>
      <c r="C1370" s="23">
        <v>76.89</v>
      </c>
      <c r="D1370" s="23">
        <v>73.209999999999994</v>
      </c>
      <c r="E1370" s="23">
        <v>76.59</v>
      </c>
      <c r="F1370" s="25">
        <v>2843023</v>
      </c>
      <c r="G1370" s="13"/>
      <c r="H1370" s="26"/>
      <c r="I1370" s="23"/>
    </row>
    <row r="1371" spans="1:9" x14ac:dyDescent="0.3">
      <c r="A1371" s="24">
        <v>44372</v>
      </c>
      <c r="B1371" s="23">
        <v>77</v>
      </c>
      <c r="C1371" s="23">
        <v>79.14</v>
      </c>
      <c r="D1371" s="23">
        <v>75.442899999999995</v>
      </c>
      <c r="E1371" s="23">
        <v>78.84</v>
      </c>
      <c r="F1371" s="25">
        <v>1961534</v>
      </c>
      <c r="G1371" s="13"/>
      <c r="H1371" s="26"/>
      <c r="I1371" s="23"/>
    </row>
    <row r="1372" spans="1:9" x14ac:dyDescent="0.3">
      <c r="A1372" s="24">
        <v>44375</v>
      </c>
      <c r="B1372" s="23">
        <v>82.36</v>
      </c>
      <c r="C1372" s="23">
        <v>83.82</v>
      </c>
      <c r="D1372" s="23">
        <v>77.082700000000003</v>
      </c>
      <c r="E1372" s="23">
        <v>77.94</v>
      </c>
      <c r="F1372" s="25">
        <v>3062239</v>
      </c>
      <c r="G1372" s="13"/>
      <c r="H1372" s="26"/>
      <c r="I1372" s="23"/>
    </row>
    <row r="1373" spans="1:9" x14ac:dyDescent="0.3">
      <c r="A1373" s="24">
        <v>44376</v>
      </c>
      <c r="B1373" s="23">
        <v>77.75</v>
      </c>
      <c r="C1373" s="23">
        <v>78.599999999999994</v>
      </c>
      <c r="D1373" s="23">
        <v>73.75</v>
      </c>
      <c r="E1373" s="23">
        <v>74.14</v>
      </c>
      <c r="F1373" s="25">
        <v>1996430</v>
      </c>
      <c r="G1373" s="13"/>
      <c r="H1373" s="26"/>
      <c r="I1373" s="23"/>
    </row>
    <row r="1374" spans="1:9" x14ac:dyDescent="0.3">
      <c r="A1374" s="24">
        <v>44377</v>
      </c>
      <c r="B1374" s="23">
        <v>73.400000000000006</v>
      </c>
      <c r="C1374" s="23">
        <v>76.53</v>
      </c>
      <c r="D1374" s="23">
        <v>70.5</v>
      </c>
      <c r="E1374" s="23">
        <v>73.650000000000006</v>
      </c>
      <c r="F1374" s="25">
        <v>2343622</v>
      </c>
      <c r="G1374" s="13"/>
      <c r="H1374" s="26"/>
      <c r="I1374" s="23"/>
    </row>
    <row r="1375" spans="1:9" x14ac:dyDescent="0.3">
      <c r="A1375" s="24">
        <v>44378</v>
      </c>
      <c r="B1375" s="23">
        <v>74.44</v>
      </c>
      <c r="C1375" s="23">
        <v>78.48</v>
      </c>
      <c r="D1375" s="23">
        <v>72.849999999999994</v>
      </c>
      <c r="E1375" s="2">
        <v>78.45</v>
      </c>
      <c r="F1375" s="25">
        <v>2069102</v>
      </c>
      <c r="G1375" s="13"/>
      <c r="H1375" s="26"/>
      <c r="I1375" s="23"/>
    </row>
    <row r="1376" spans="1:9" x14ac:dyDescent="0.3">
      <c r="A1376" s="24">
        <v>44379</v>
      </c>
      <c r="B1376" s="23">
        <v>78.650000000000006</v>
      </c>
      <c r="C1376" s="23">
        <v>78.716200000000001</v>
      </c>
      <c r="D1376" s="23">
        <v>73.849999999999994</v>
      </c>
      <c r="E1376" s="23">
        <v>75.22</v>
      </c>
      <c r="F1376" s="25">
        <v>2016914</v>
      </c>
      <c r="G1376" s="13"/>
      <c r="H1376" s="26"/>
      <c r="I1376" s="23"/>
    </row>
    <row r="1377" spans="1:9" x14ac:dyDescent="0.3">
      <c r="A1377" s="24">
        <v>44383</v>
      </c>
      <c r="B1377" s="23">
        <v>75.5</v>
      </c>
      <c r="C1377" s="23">
        <v>75.996499999999997</v>
      </c>
      <c r="D1377" s="23">
        <v>69.92</v>
      </c>
      <c r="E1377" s="23">
        <v>70.48</v>
      </c>
      <c r="F1377" s="25">
        <v>2616095</v>
      </c>
      <c r="G1377" s="13"/>
      <c r="H1377" s="26"/>
      <c r="I1377" s="23"/>
    </row>
    <row r="1378" spans="1:9" x14ac:dyDescent="0.3">
      <c r="A1378" s="24">
        <v>44384</v>
      </c>
      <c r="B1378" s="23">
        <v>70.680000000000007</v>
      </c>
      <c r="C1378" s="23">
        <v>71.45</v>
      </c>
      <c r="D1378" s="23">
        <v>64.209999999999994</v>
      </c>
      <c r="E1378" s="23">
        <v>66.64</v>
      </c>
      <c r="F1378" s="25">
        <v>3656509</v>
      </c>
      <c r="G1378" s="13"/>
      <c r="H1378" s="26"/>
      <c r="I1378" s="23"/>
    </row>
    <row r="1379" spans="1:9" x14ac:dyDescent="0.3">
      <c r="A1379" s="24">
        <v>44385</v>
      </c>
      <c r="B1379" s="23">
        <v>62.780700000000003</v>
      </c>
      <c r="C1379" s="23">
        <v>68.635000000000005</v>
      </c>
      <c r="D1379" s="23">
        <v>62.1</v>
      </c>
      <c r="E1379" s="23">
        <v>67.77</v>
      </c>
      <c r="F1379" s="25">
        <v>2431668</v>
      </c>
      <c r="G1379" s="13"/>
      <c r="H1379" s="26"/>
      <c r="I1379" s="23"/>
    </row>
    <row r="1380" spans="1:9" x14ac:dyDescent="0.3">
      <c r="A1380" s="24">
        <v>44386</v>
      </c>
      <c r="B1380" s="23">
        <v>68.599999999999994</v>
      </c>
      <c r="C1380" s="23">
        <v>70.8</v>
      </c>
      <c r="D1380" s="23">
        <v>66.510000000000005</v>
      </c>
      <c r="E1380" s="23">
        <v>70.459999999999994</v>
      </c>
      <c r="F1380" s="25">
        <v>1900743</v>
      </c>
      <c r="G1380" s="13"/>
      <c r="H1380" s="26" t="s">
        <v>73</v>
      </c>
      <c r="I1380" s="23">
        <f>AVERAGE(E1375:E1395)</f>
        <v>63.121428571428588</v>
      </c>
    </row>
    <row r="1381" spans="1:9" x14ac:dyDescent="0.3">
      <c r="A1381" s="24">
        <v>44389</v>
      </c>
      <c r="B1381" s="23">
        <v>70.42</v>
      </c>
      <c r="C1381" s="23">
        <v>71.78</v>
      </c>
      <c r="D1381" s="23">
        <v>67.149900000000002</v>
      </c>
      <c r="E1381" s="23">
        <v>67.739999999999995</v>
      </c>
      <c r="F1381" s="25">
        <v>1769322</v>
      </c>
      <c r="G1381" s="13"/>
      <c r="H1381" s="26"/>
      <c r="I1381" s="23"/>
    </row>
    <row r="1382" spans="1:9" x14ac:dyDescent="0.3">
      <c r="A1382" s="24">
        <v>44390</v>
      </c>
      <c r="B1382" s="23">
        <v>66.73</v>
      </c>
      <c r="C1382" s="23">
        <v>67.28</v>
      </c>
      <c r="D1382" s="23">
        <v>63.78</v>
      </c>
      <c r="E1382" s="23">
        <v>63.98</v>
      </c>
      <c r="F1382" s="25">
        <v>2798393</v>
      </c>
      <c r="G1382" s="13"/>
      <c r="H1382" s="26"/>
      <c r="I1382" s="23"/>
    </row>
    <row r="1383" spans="1:9" x14ac:dyDescent="0.3">
      <c r="A1383" s="24">
        <v>44391</v>
      </c>
      <c r="B1383" s="23">
        <v>65</v>
      </c>
      <c r="C1383" s="23">
        <v>65</v>
      </c>
      <c r="D1383" s="23">
        <v>58.37</v>
      </c>
      <c r="E1383" s="23">
        <v>58.7</v>
      </c>
      <c r="F1383" s="25">
        <v>4428114</v>
      </c>
      <c r="G1383" s="13"/>
      <c r="H1383" s="26"/>
      <c r="I1383" s="23"/>
    </row>
    <row r="1384" spans="1:9" x14ac:dyDescent="0.3">
      <c r="A1384" s="24">
        <v>44392</v>
      </c>
      <c r="B1384" s="23">
        <v>58.448099999999997</v>
      </c>
      <c r="C1384" s="23">
        <v>59.593499999999999</v>
      </c>
      <c r="D1384" s="23">
        <v>55.38</v>
      </c>
      <c r="E1384" s="23">
        <v>58.63</v>
      </c>
      <c r="F1384" s="25">
        <v>3990475</v>
      </c>
      <c r="G1384" s="13"/>
      <c r="H1384" s="26"/>
      <c r="I1384" s="23"/>
    </row>
    <row r="1385" spans="1:9" x14ac:dyDescent="0.3">
      <c r="A1385" s="24">
        <v>44393</v>
      </c>
      <c r="B1385" s="23">
        <v>59.4</v>
      </c>
      <c r="C1385" s="23">
        <v>61.09</v>
      </c>
      <c r="D1385" s="23">
        <v>57.22</v>
      </c>
      <c r="E1385" s="23">
        <v>58.74</v>
      </c>
      <c r="F1385" s="25">
        <v>3023908</v>
      </c>
      <c r="G1385" s="13"/>
      <c r="H1385" s="26"/>
      <c r="I1385" s="23"/>
    </row>
    <row r="1386" spans="1:9" x14ac:dyDescent="0.3">
      <c r="A1386" s="24">
        <v>44396</v>
      </c>
      <c r="B1386" s="23">
        <v>56.33</v>
      </c>
      <c r="C1386" s="23">
        <v>61.25</v>
      </c>
      <c r="D1386" s="23">
        <v>55.71</v>
      </c>
      <c r="E1386" s="23">
        <v>59.03</v>
      </c>
      <c r="F1386" s="25">
        <v>2649638</v>
      </c>
      <c r="G1386" s="13"/>
      <c r="H1386" s="26"/>
      <c r="I1386" s="23"/>
    </row>
    <row r="1387" spans="1:9" x14ac:dyDescent="0.3">
      <c r="A1387" s="24">
        <v>44397</v>
      </c>
      <c r="B1387" s="23">
        <v>58.92</v>
      </c>
      <c r="C1387" s="23">
        <v>62.9</v>
      </c>
      <c r="D1387" s="23">
        <v>57.96</v>
      </c>
      <c r="E1387" s="23">
        <v>62.71</v>
      </c>
      <c r="F1387" s="25">
        <v>2944792</v>
      </c>
      <c r="G1387" s="13"/>
      <c r="H1387" s="26"/>
      <c r="I1387" s="23"/>
    </row>
    <row r="1388" spans="1:9" x14ac:dyDescent="0.3">
      <c r="A1388" s="24">
        <v>44398</v>
      </c>
      <c r="B1388" s="23">
        <v>62.94</v>
      </c>
      <c r="C1388" s="23">
        <v>64.95</v>
      </c>
      <c r="D1388" s="23">
        <v>60.39</v>
      </c>
      <c r="E1388" s="23">
        <v>64.67</v>
      </c>
      <c r="F1388" s="25">
        <v>2388998</v>
      </c>
      <c r="G1388" s="13"/>
      <c r="H1388" s="26"/>
      <c r="I1388" s="23"/>
    </row>
    <row r="1389" spans="1:9" x14ac:dyDescent="0.3">
      <c r="A1389" s="24">
        <v>44399</v>
      </c>
      <c r="B1389" s="23">
        <v>63.32</v>
      </c>
      <c r="C1389" s="23">
        <v>64.56</v>
      </c>
      <c r="D1389" s="23">
        <v>60.88</v>
      </c>
      <c r="E1389" s="23">
        <v>61.21</v>
      </c>
      <c r="F1389" s="25">
        <v>2402993</v>
      </c>
      <c r="G1389" s="13"/>
      <c r="H1389" s="26"/>
      <c r="I1389" s="23"/>
    </row>
    <row r="1390" spans="1:9" x14ac:dyDescent="0.3">
      <c r="A1390" s="24">
        <v>44400</v>
      </c>
      <c r="B1390" s="23">
        <v>61.682200000000002</v>
      </c>
      <c r="C1390" s="23">
        <v>62.0349</v>
      </c>
      <c r="D1390" s="23">
        <v>57.66</v>
      </c>
      <c r="E1390" s="23">
        <v>59.4</v>
      </c>
      <c r="F1390" s="25">
        <v>2947378</v>
      </c>
      <c r="G1390" s="13"/>
      <c r="H1390" s="26"/>
      <c r="I1390" s="23"/>
    </row>
    <row r="1391" spans="1:9" x14ac:dyDescent="0.3">
      <c r="A1391" s="24">
        <v>44403</v>
      </c>
      <c r="B1391" s="23">
        <v>58.83</v>
      </c>
      <c r="C1391" s="23">
        <v>60.48</v>
      </c>
      <c r="D1391" s="23">
        <v>55.9</v>
      </c>
      <c r="E1391" s="23">
        <v>56</v>
      </c>
      <c r="F1391" s="25">
        <v>3384786</v>
      </c>
      <c r="G1391" s="13"/>
      <c r="H1391" s="26"/>
      <c r="I1391" s="23"/>
    </row>
    <row r="1392" spans="1:9" x14ac:dyDescent="0.3">
      <c r="A1392" s="24">
        <v>44404</v>
      </c>
      <c r="B1392" s="23">
        <v>55.57</v>
      </c>
      <c r="C1392" s="23">
        <v>56.2</v>
      </c>
      <c r="D1392" s="23">
        <v>51.07</v>
      </c>
      <c r="E1392" s="23">
        <v>54.19</v>
      </c>
      <c r="F1392" s="25">
        <v>5128925</v>
      </c>
      <c r="G1392" s="13"/>
      <c r="H1392" s="26"/>
      <c r="I1392" s="23"/>
    </row>
    <row r="1393" spans="1:9" x14ac:dyDescent="0.3">
      <c r="A1393" s="24">
        <v>44405</v>
      </c>
      <c r="B1393" s="23">
        <v>54.65</v>
      </c>
      <c r="C1393" s="23">
        <v>60.6</v>
      </c>
      <c r="D1393" s="23">
        <v>54.65</v>
      </c>
      <c r="E1393" s="23">
        <v>59.9</v>
      </c>
      <c r="F1393" s="25">
        <v>3406744</v>
      </c>
      <c r="G1393" s="13"/>
      <c r="H1393" s="26"/>
      <c r="I1393" s="23"/>
    </row>
    <row r="1394" spans="1:9" x14ac:dyDescent="0.3">
      <c r="A1394" s="24">
        <v>44406</v>
      </c>
      <c r="B1394" s="23">
        <v>60.82</v>
      </c>
      <c r="C1394" s="23">
        <v>61.64</v>
      </c>
      <c r="D1394" s="23">
        <v>56.72</v>
      </c>
      <c r="E1394" s="23">
        <v>56.9</v>
      </c>
      <c r="F1394" s="25">
        <v>2778041</v>
      </c>
      <c r="G1394" s="13"/>
      <c r="H1394" s="26"/>
      <c r="I1394" s="23"/>
    </row>
    <row r="1395" spans="1:9" x14ac:dyDescent="0.3">
      <c r="A1395" s="24">
        <v>44407</v>
      </c>
      <c r="B1395" s="23">
        <v>55.813000000000002</v>
      </c>
      <c r="C1395" s="23">
        <v>57.66</v>
      </c>
      <c r="D1395" s="23">
        <v>54.01</v>
      </c>
      <c r="E1395" s="23">
        <v>54.73</v>
      </c>
      <c r="F1395" s="25">
        <v>2671263</v>
      </c>
      <c r="G1395" s="13"/>
      <c r="H1395" s="26"/>
      <c r="I1395" s="23"/>
    </row>
    <row r="1396" spans="1:9" x14ac:dyDescent="0.3">
      <c r="A1396" s="24">
        <v>44410</v>
      </c>
      <c r="B1396" s="23">
        <v>55.56</v>
      </c>
      <c r="C1396" s="23">
        <v>57.09</v>
      </c>
      <c r="D1396" s="23">
        <v>54.83</v>
      </c>
      <c r="E1396" s="2">
        <v>55.21</v>
      </c>
      <c r="F1396" s="25">
        <v>1979409</v>
      </c>
      <c r="G1396" s="13"/>
      <c r="H1396" s="26"/>
      <c r="I1396" s="23"/>
    </row>
    <row r="1397" spans="1:9" x14ac:dyDescent="0.3">
      <c r="A1397" s="24">
        <v>44411</v>
      </c>
      <c r="B1397" s="23">
        <v>56.06</v>
      </c>
      <c r="C1397" s="23">
        <v>56.35</v>
      </c>
      <c r="D1397" s="23">
        <v>53.14</v>
      </c>
      <c r="E1397" s="23">
        <v>56.35</v>
      </c>
      <c r="F1397" s="25">
        <v>2695386</v>
      </c>
      <c r="G1397" s="13"/>
      <c r="H1397" s="26"/>
      <c r="I1397" s="23"/>
    </row>
    <row r="1398" spans="1:9" x14ac:dyDescent="0.3">
      <c r="A1398" s="24">
        <v>44412</v>
      </c>
      <c r="B1398" s="23">
        <v>55.65</v>
      </c>
      <c r="C1398" s="23">
        <v>59.7</v>
      </c>
      <c r="D1398" s="23">
        <v>55.5</v>
      </c>
      <c r="E1398" s="23">
        <v>56.38</v>
      </c>
      <c r="F1398" s="25">
        <v>2681528</v>
      </c>
      <c r="G1398" s="13"/>
      <c r="H1398" s="26"/>
      <c r="I1398" s="23"/>
    </row>
    <row r="1399" spans="1:9" x14ac:dyDescent="0.3">
      <c r="A1399" s="24">
        <v>44413</v>
      </c>
      <c r="B1399" s="23">
        <v>56.66</v>
      </c>
      <c r="C1399" s="23">
        <v>62.869900000000001</v>
      </c>
      <c r="D1399" s="23">
        <v>55.8</v>
      </c>
      <c r="E1399" s="23">
        <v>62.68</v>
      </c>
      <c r="F1399" s="25">
        <v>3614806</v>
      </c>
      <c r="G1399" s="13"/>
      <c r="H1399" s="26"/>
      <c r="I1399" s="23"/>
    </row>
    <row r="1400" spans="1:9" x14ac:dyDescent="0.3">
      <c r="A1400" s="24">
        <v>44414</v>
      </c>
      <c r="B1400" s="23">
        <v>62.18</v>
      </c>
      <c r="C1400" s="23">
        <v>62.25</v>
      </c>
      <c r="D1400" s="23">
        <v>58.15</v>
      </c>
      <c r="E1400" s="23">
        <v>59.7</v>
      </c>
      <c r="F1400" s="25">
        <v>2689933</v>
      </c>
      <c r="G1400" s="13"/>
      <c r="H1400" s="26" t="s">
        <v>74</v>
      </c>
      <c r="I1400" s="23">
        <f>AVERAGE(E1396:E1417)</f>
        <v>57.885454545454536</v>
      </c>
    </row>
    <row r="1401" spans="1:9" x14ac:dyDescent="0.3">
      <c r="A1401" s="24">
        <v>44417</v>
      </c>
      <c r="B1401" s="23">
        <v>59.17</v>
      </c>
      <c r="C1401" s="23">
        <v>61.71</v>
      </c>
      <c r="D1401" s="23">
        <v>58.4</v>
      </c>
      <c r="E1401" s="23">
        <v>59.75</v>
      </c>
      <c r="F1401" s="25">
        <v>2130083</v>
      </c>
      <c r="G1401" s="13"/>
      <c r="H1401" s="26"/>
      <c r="I1401" s="23"/>
    </row>
    <row r="1402" spans="1:9" x14ac:dyDescent="0.3">
      <c r="A1402" s="24">
        <v>44418</v>
      </c>
      <c r="B1402" s="23">
        <v>60.74</v>
      </c>
      <c r="C1402" s="23">
        <v>61.24</v>
      </c>
      <c r="D1402" s="23">
        <v>57.21</v>
      </c>
      <c r="E1402" s="23">
        <v>58.41</v>
      </c>
      <c r="F1402" s="25">
        <v>2460282</v>
      </c>
      <c r="G1402" s="13"/>
      <c r="H1402" s="26"/>
      <c r="I1402" s="23"/>
    </row>
    <row r="1403" spans="1:9" x14ac:dyDescent="0.3">
      <c r="A1403" s="24">
        <v>44419</v>
      </c>
      <c r="B1403" s="23">
        <v>58.22</v>
      </c>
      <c r="C1403" s="23">
        <v>58.59</v>
      </c>
      <c r="D1403" s="23">
        <v>55.3</v>
      </c>
      <c r="E1403" s="23">
        <v>57.28</v>
      </c>
      <c r="F1403" s="25">
        <v>3097266</v>
      </c>
      <c r="G1403" s="13"/>
      <c r="H1403" s="26"/>
      <c r="I1403" s="23"/>
    </row>
    <row r="1404" spans="1:9" x14ac:dyDescent="0.3">
      <c r="A1404" s="24">
        <v>44420</v>
      </c>
      <c r="B1404" s="23">
        <v>57.01</v>
      </c>
      <c r="C1404" s="23">
        <v>59.33</v>
      </c>
      <c r="D1404" s="23">
        <v>56.32</v>
      </c>
      <c r="E1404" s="23">
        <v>58.67</v>
      </c>
      <c r="F1404" s="25">
        <v>2147263</v>
      </c>
      <c r="G1404" s="13"/>
      <c r="H1404" s="26"/>
      <c r="I1404" s="23"/>
    </row>
    <row r="1405" spans="1:9" x14ac:dyDescent="0.3">
      <c r="A1405" s="24">
        <v>44421</v>
      </c>
      <c r="B1405" s="23">
        <v>58.89</v>
      </c>
      <c r="C1405" s="23">
        <v>59.545000000000002</v>
      </c>
      <c r="D1405" s="23">
        <v>55.66</v>
      </c>
      <c r="E1405" s="23">
        <v>55.98</v>
      </c>
      <c r="F1405" s="25">
        <v>2308156</v>
      </c>
      <c r="G1405" s="13"/>
      <c r="H1405" s="26"/>
      <c r="I1405" s="23"/>
    </row>
    <row r="1406" spans="1:9" x14ac:dyDescent="0.3">
      <c r="A1406" s="24">
        <v>44424</v>
      </c>
      <c r="B1406" s="23">
        <v>55.04</v>
      </c>
      <c r="C1406" s="23">
        <v>55.39</v>
      </c>
      <c r="D1406" s="23">
        <v>51.49</v>
      </c>
      <c r="E1406" s="23">
        <v>51.87</v>
      </c>
      <c r="F1406" s="25">
        <v>3481828</v>
      </c>
      <c r="G1406" s="13"/>
      <c r="H1406" s="26"/>
      <c r="I1406" s="23"/>
    </row>
    <row r="1407" spans="1:9" x14ac:dyDescent="0.3">
      <c r="A1407" s="24">
        <v>44425</v>
      </c>
      <c r="B1407" s="23">
        <v>50.55</v>
      </c>
      <c r="C1407" s="23">
        <v>54.45</v>
      </c>
      <c r="D1407" s="23">
        <v>49.43</v>
      </c>
      <c r="E1407" s="23">
        <v>54.4</v>
      </c>
      <c r="F1407" s="25">
        <v>3599824</v>
      </c>
      <c r="G1407" s="13"/>
      <c r="H1407" s="26"/>
      <c r="I1407" s="23"/>
    </row>
    <row r="1408" spans="1:9" x14ac:dyDescent="0.3">
      <c r="A1408" s="24">
        <v>44426</v>
      </c>
      <c r="B1408" s="23">
        <v>54.15</v>
      </c>
      <c r="C1408" s="23">
        <v>55.21</v>
      </c>
      <c r="D1408" s="23">
        <v>51.5</v>
      </c>
      <c r="E1408" s="23">
        <v>51.56</v>
      </c>
      <c r="F1408" s="25">
        <v>2646828</v>
      </c>
      <c r="G1408" s="13"/>
      <c r="H1408" s="26"/>
      <c r="I1408" s="23"/>
    </row>
    <row r="1409" spans="1:9" x14ac:dyDescent="0.3">
      <c r="A1409" s="24">
        <v>44427</v>
      </c>
      <c r="B1409" s="23">
        <v>50.32</v>
      </c>
      <c r="C1409" s="23">
        <v>51.4</v>
      </c>
      <c r="D1409" s="23">
        <v>47.63</v>
      </c>
      <c r="E1409" s="23">
        <v>47.91</v>
      </c>
      <c r="F1409" s="25">
        <v>4378532</v>
      </c>
      <c r="G1409" s="13"/>
      <c r="H1409" s="26"/>
      <c r="I1409" s="23"/>
    </row>
    <row r="1410" spans="1:9" x14ac:dyDescent="0.3">
      <c r="A1410" s="24">
        <v>44428</v>
      </c>
      <c r="B1410" s="23">
        <v>48.51</v>
      </c>
      <c r="C1410" s="23">
        <v>52.86</v>
      </c>
      <c r="D1410" s="23">
        <v>47.59</v>
      </c>
      <c r="E1410" s="23">
        <v>52</v>
      </c>
      <c r="F1410" s="25">
        <v>4007469</v>
      </c>
      <c r="G1410" s="13"/>
      <c r="H1410" s="26"/>
      <c r="I1410" s="23"/>
    </row>
    <row r="1411" spans="1:9" x14ac:dyDescent="0.3">
      <c r="A1411" s="24">
        <v>44431</v>
      </c>
      <c r="B1411" s="23">
        <v>54.08</v>
      </c>
      <c r="C1411" s="23">
        <v>59.22</v>
      </c>
      <c r="D1411" s="23">
        <v>53.89</v>
      </c>
      <c r="E1411" s="23">
        <v>59.09</v>
      </c>
      <c r="F1411" s="25">
        <v>3750876</v>
      </c>
      <c r="G1411" s="13"/>
      <c r="H1411" s="26"/>
      <c r="I1411" s="23"/>
    </row>
    <row r="1412" spans="1:9" x14ac:dyDescent="0.3">
      <c r="A1412" s="24">
        <v>44432</v>
      </c>
      <c r="B1412" s="23">
        <v>58.85</v>
      </c>
      <c r="C1412" s="23">
        <v>59.26</v>
      </c>
      <c r="D1412" s="23">
        <v>56.5</v>
      </c>
      <c r="E1412" s="23">
        <v>59.16</v>
      </c>
      <c r="F1412" s="25">
        <v>2797318</v>
      </c>
      <c r="G1412" s="13"/>
      <c r="H1412" s="26"/>
      <c r="I1412" s="23"/>
    </row>
    <row r="1413" spans="1:9" x14ac:dyDescent="0.3">
      <c r="A1413" s="24">
        <v>44433</v>
      </c>
      <c r="B1413" s="23">
        <v>58.72</v>
      </c>
      <c r="C1413" s="23">
        <v>62.08</v>
      </c>
      <c r="D1413" s="23">
        <v>57.27</v>
      </c>
      <c r="E1413" s="23">
        <v>61.05</v>
      </c>
      <c r="F1413" s="25">
        <v>2700746</v>
      </c>
      <c r="G1413" s="13"/>
      <c r="H1413" s="26"/>
      <c r="I1413" s="23"/>
    </row>
    <row r="1414" spans="1:9" x14ac:dyDescent="0.3">
      <c r="A1414" s="24">
        <v>44434</v>
      </c>
      <c r="B1414" s="23">
        <v>60.760199999999998</v>
      </c>
      <c r="C1414" s="23">
        <v>63.74</v>
      </c>
      <c r="D1414" s="23">
        <v>59.4</v>
      </c>
      <c r="E1414" s="23">
        <v>60.22</v>
      </c>
      <c r="F1414" s="25">
        <v>3146250</v>
      </c>
      <c r="G1414" s="13"/>
      <c r="H1414" s="26"/>
      <c r="I1414" s="23"/>
    </row>
    <row r="1415" spans="1:9" x14ac:dyDescent="0.3">
      <c r="A1415" s="24">
        <v>44435</v>
      </c>
      <c r="B1415" s="23">
        <v>60.73</v>
      </c>
      <c r="C1415" s="23">
        <v>66.41</v>
      </c>
      <c r="D1415" s="23">
        <v>60.070999999999998</v>
      </c>
      <c r="E1415" s="23">
        <v>64.98</v>
      </c>
      <c r="F1415" s="25">
        <v>4204124</v>
      </c>
      <c r="G1415" s="13"/>
      <c r="H1415" s="26"/>
      <c r="I1415" s="23"/>
    </row>
    <row r="1416" spans="1:9" x14ac:dyDescent="0.3">
      <c r="A1416" s="24">
        <v>44438</v>
      </c>
      <c r="B1416" s="23">
        <v>65.7</v>
      </c>
      <c r="C1416" s="23">
        <v>67.400000000000006</v>
      </c>
      <c r="D1416" s="23">
        <v>63.72</v>
      </c>
      <c r="E1416" s="23">
        <v>64.53</v>
      </c>
      <c r="F1416" s="25">
        <v>2592196</v>
      </c>
      <c r="G1416" s="13"/>
      <c r="H1416" s="26"/>
      <c r="I1416" s="23"/>
    </row>
    <row r="1417" spans="1:9" x14ac:dyDescent="0.3">
      <c r="A1417" s="24">
        <v>44439</v>
      </c>
      <c r="B1417" s="23">
        <v>64.59</v>
      </c>
      <c r="C1417" s="23">
        <v>67.36</v>
      </c>
      <c r="D1417" s="23">
        <v>64.5</v>
      </c>
      <c r="E1417" s="23">
        <v>66.3</v>
      </c>
      <c r="F1417" s="25">
        <v>1948894</v>
      </c>
      <c r="G1417" s="13"/>
      <c r="H1417" s="26"/>
      <c r="I1417" s="23"/>
    </row>
    <row r="1418" spans="1:9" x14ac:dyDescent="0.3">
      <c r="A1418" s="24">
        <v>44440</v>
      </c>
      <c r="B1418" s="23">
        <v>66.31</v>
      </c>
      <c r="C1418" s="23">
        <v>69.930000000000007</v>
      </c>
      <c r="D1418" s="23">
        <v>66.19</v>
      </c>
      <c r="E1418" s="2">
        <v>69.680000000000007</v>
      </c>
      <c r="F1418" s="25">
        <v>2737569</v>
      </c>
      <c r="G1418" s="13"/>
      <c r="H1418" s="26"/>
      <c r="I1418" s="23"/>
    </row>
    <row r="1419" spans="1:9" x14ac:dyDescent="0.3">
      <c r="A1419" s="24">
        <v>44441</v>
      </c>
      <c r="B1419" s="23">
        <v>69.861999999999995</v>
      </c>
      <c r="C1419" s="23">
        <v>71.959999999999994</v>
      </c>
      <c r="D1419" s="23">
        <v>69.3001</v>
      </c>
      <c r="E1419" s="23">
        <v>71.87</v>
      </c>
      <c r="F1419" s="25">
        <v>2450758</v>
      </c>
      <c r="G1419" s="13"/>
      <c r="H1419" s="26"/>
      <c r="I1419" s="23"/>
    </row>
    <row r="1420" spans="1:9" x14ac:dyDescent="0.3">
      <c r="A1420" s="24">
        <v>44442</v>
      </c>
      <c r="B1420" s="23">
        <v>70.91</v>
      </c>
      <c r="C1420" s="23">
        <v>71</v>
      </c>
      <c r="D1420" s="23">
        <v>66.599999999999994</v>
      </c>
      <c r="E1420" s="23">
        <v>68</v>
      </c>
      <c r="F1420" s="25">
        <v>3070197</v>
      </c>
      <c r="G1420" s="13"/>
      <c r="H1420" s="26"/>
      <c r="I1420" s="23"/>
    </row>
    <row r="1421" spans="1:9" x14ac:dyDescent="0.3">
      <c r="A1421" s="24">
        <v>44446</v>
      </c>
      <c r="B1421" s="23">
        <v>68.091999999999999</v>
      </c>
      <c r="C1421" s="23">
        <v>70.63</v>
      </c>
      <c r="D1421" s="23">
        <v>65.66</v>
      </c>
      <c r="E1421" s="23">
        <v>67.069999999999993</v>
      </c>
      <c r="F1421" s="25">
        <v>2538599</v>
      </c>
      <c r="G1421" s="13"/>
      <c r="H1421" s="26"/>
      <c r="I1421" s="23"/>
    </row>
    <row r="1422" spans="1:9" x14ac:dyDescent="0.3">
      <c r="A1422" s="24">
        <v>44447</v>
      </c>
      <c r="B1422" s="23">
        <v>67.3399</v>
      </c>
      <c r="C1422" s="23">
        <v>67.619900000000001</v>
      </c>
      <c r="D1422" s="23">
        <v>63.34</v>
      </c>
      <c r="E1422" s="23">
        <v>65.319999999999993</v>
      </c>
      <c r="F1422" s="25">
        <v>2441650</v>
      </c>
      <c r="G1422" s="13"/>
      <c r="H1422" s="26" t="s">
        <v>75</v>
      </c>
      <c r="I1422" s="23">
        <f>AVERAGE(E1418:E1438)</f>
        <v>63.489999999999995</v>
      </c>
    </row>
    <row r="1423" spans="1:9" x14ac:dyDescent="0.3">
      <c r="A1423" s="24">
        <v>44448</v>
      </c>
      <c r="B1423" s="23">
        <v>64.59</v>
      </c>
      <c r="C1423" s="23">
        <v>68.88</v>
      </c>
      <c r="D1423" s="23">
        <v>64.2</v>
      </c>
      <c r="E1423" s="23">
        <v>66.099999999999994</v>
      </c>
      <c r="F1423" s="25">
        <v>2608283</v>
      </c>
      <c r="G1423" s="13"/>
      <c r="H1423" s="26"/>
      <c r="I1423" s="23"/>
    </row>
    <row r="1424" spans="1:9" x14ac:dyDescent="0.3">
      <c r="A1424" s="24">
        <v>44449</v>
      </c>
      <c r="B1424" s="23">
        <v>66.92</v>
      </c>
      <c r="C1424" s="23">
        <v>66.92</v>
      </c>
      <c r="D1424" s="23">
        <v>63.5</v>
      </c>
      <c r="E1424" s="23">
        <v>64.44</v>
      </c>
      <c r="F1424" s="25">
        <v>2699990</v>
      </c>
      <c r="G1424" s="13"/>
      <c r="H1424" s="26"/>
      <c r="I1424" s="23"/>
    </row>
    <row r="1425" spans="1:9" x14ac:dyDescent="0.3">
      <c r="A1425" s="24">
        <v>44452</v>
      </c>
      <c r="B1425" s="23">
        <v>65.010000000000005</v>
      </c>
      <c r="C1425" s="23">
        <v>66.66</v>
      </c>
      <c r="D1425" s="23">
        <v>60.75</v>
      </c>
      <c r="E1425" s="23">
        <v>63.55</v>
      </c>
      <c r="F1425" s="25">
        <v>3064008</v>
      </c>
      <c r="G1425" s="13"/>
      <c r="H1425" s="26"/>
      <c r="I1425" s="23"/>
    </row>
    <row r="1426" spans="1:9" x14ac:dyDescent="0.3">
      <c r="A1426" s="24">
        <v>44453</v>
      </c>
      <c r="B1426" s="23">
        <v>64.180000000000007</v>
      </c>
      <c r="C1426" s="23">
        <v>65.150000000000006</v>
      </c>
      <c r="D1426" s="23">
        <v>60.11</v>
      </c>
      <c r="E1426" s="23">
        <v>60.79</v>
      </c>
      <c r="F1426" s="25">
        <v>2741506</v>
      </c>
      <c r="G1426" s="13"/>
      <c r="H1426" s="26"/>
      <c r="I1426" s="23"/>
    </row>
    <row r="1427" spans="1:9" x14ac:dyDescent="0.3">
      <c r="A1427" s="24">
        <v>44454</v>
      </c>
      <c r="B1427" s="23">
        <v>60.73</v>
      </c>
      <c r="C1427" s="23">
        <v>63.5</v>
      </c>
      <c r="D1427" s="23">
        <v>60.02</v>
      </c>
      <c r="E1427" s="23">
        <v>62.5</v>
      </c>
      <c r="F1427" s="25">
        <v>2017204</v>
      </c>
      <c r="G1427" s="13"/>
      <c r="H1427" s="26"/>
      <c r="I1427" s="23"/>
    </row>
    <row r="1428" spans="1:9" x14ac:dyDescent="0.3">
      <c r="A1428" s="24">
        <v>44455</v>
      </c>
      <c r="B1428" s="23">
        <v>62.39</v>
      </c>
      <c r="C1428" s="23">
        <v>63.49</v>
      </c>
      <c r="D1428" s="23">
        <v>59.92</v>
      </c>
      <c r="E1428" s="23">
        <v>63.23</v>
      </c>
      <c r="F1428" s="25">
        <v>1909892</v>
      </c>
      <c r="G1428" s="13"/>
      <c r="H1428" s="26"/>
      <c r="I1428" s="23"/>
    </row>
    <row r="1429" spans="1:9" x14ac:dyDescent="0.3">
      <c r="A1429" s="24">
        <v>44456</v>
      </c>
      <c r="B1429" s="23">
        <v>62.77</v>
      </c>
      <c r="C1429" s="23">
        <v>66.650000000000006</v>
      </c>
      <c r="D1429" s="23">
        <v>61.157200000000003</v>
      </c>
      <c r="E1429" s="23">
        <v>66.17</v>
      </c>
      <c r="F1429" s="25">
        <v>2220564</v>
      </c>
      <c r="G1429" s="13"/>
      <c r="H1429" s="26"/>
      <c r="I1429" s="23"/>
    </row>
    <row r="1430" spans="1:9" x14ac:dyDescent="0.3">
      <c r="A1430" s="24">
        <v>44459</v>
      </c>
      <c r="B1430" s="23">
        <v>62.239899999999999</v>
      </c>
      <c r="C1430" s="23">
        <v>64.19</v>
      </c>
      <c r="D1430" s="23">
        <v>57.4</v>
      </c>
      <c r="E1430" s="23">
        <v>59.78</v>
      </c>
      <c r="F1430" s="25">
        <v>4083242</v>
      </c>
      <c r="G1430" s="13"/>
      <c r="H1430" s="26"/>
      <c r="I1430" s="23"/>
    </row>
    <row r="1431" spans="1:9" x14ac:dyDescent="0.3">
      <c r="A1431" s="24">
        <v>44460</v>
      </c>
      <c r="B1431" s="23">
        <v>60.58</v>
      </c>
      <c r="C1431" s="23">
        <v>63.61</v>
      </c>
      <c r="D1431" s="23">
        <v>60.17</v>
      </c>
      <c r="E1431" s="23">
        <v>62.03</v>
      </c>
      <c r="F1431" s="25">
        <v>2451031</v>
      </c>
      <c r="G1431" s="13"/>
      <c r="H1431" s="26"/>
      <c r="I1431" s="23"/>
    </row>
    <row r="1432" spans="1:9" x14ac:dyDescent="0.3">
      <c r="A1432" s="24">
        <v>44461</v>
      </c>
      <c r="B1432" s="23">
        <v>62.99</v>
      </c>
      <c r="C1432" s="23">
        <v>64.1233</v>
      </c>
      <c r="D1432" s="23">
        <v>60.701000000000001</v>
      </c>
      <c r="E1432" s="23">
        <v>62.35</v>
      </c>
      <c r="F1432" s="25">
        <v>2474229</v>
      </c>
      <c r="G1432" s="13"/>
      <c r="H1432" s="26"/>
      <c r="I1432" s="23"/>
    </row>
    <row r="1433" spans="1:9" x14ac:dyDescent="0.3">
      <c r="A1433" s="24">
        <v>44462</v>
      </c>
      <c r="B1433" s="23">
        <v>62.88</v>
      </c>
      <c r="C1433" s="23">
        <v>66</v>
      </c>
      <c r="D1433" s="23">
        <v>62.19</v>
      </c>
      <c r="E1433" s="23">
        <v>65.930000000000007</v>
      </c>
      <c r="F1433" s="25">
        <v>1982627</v>
      </c>
      <c r="G1433" s="13"/>
      <c r="H1433" s="26"/>
      <c r="I1433" s="23"/>
    </row>
    <row r="1434" spans="1:9" x14ac:dyDescent="0.3">
      <c r="A1434" s="24">
        <v>44463</v>
      </c>
      <c r="B1434" s="23">
        <v>64.09</v>
      </c>
      <c r="C1434" s="23">
        <v>65.059899999999999</v>
      </c>
      <c r="D1434" s="23">
        <v>61.5702</v>
      </c>
      <c r="E1434" s="23">
        <v>61.88</v>
      </c>
      <c r="F1434" s="25">
        <v>2830547</v>
      </c>
      <c r="G1434" s="13"/>
      <c r="H1434" s="26"/>
      <c r="I1434" s="23"/>
    </row>
    <row r="1435" spans="1:9" x14ac:dyDescent="0.3">
      <c r="A1435" s="24">
        <v>44466</v>
      </c>
      <c r="B1435" s="23">
        <v>61.98</v>
      </c>
      <c r="C1435" s="23">
        <v>65.210599999999999</v>
      </c>
      <c r="D1435" s="23">
        <v>60.81</v>
      </c>
      <c r="E1435" s="23">
        <v>63.97</v>
      </c>
      <c r="F1435" s="25">
        <v>2278771</v>
      </c>
      <c r="G1435" s="13"/>
      <c r="H1435" s="26"/>
      <c r="I1435" s="23"/>
    </row>
    <row r="1436" spans="1:9" x14ac:dyDescent="0.3">
      <c r="A1436" s="24">
        <v>44467</v>
      </c>
      <c r="B1436" s="23">
        <v>62.15</v>
      </c>
      <c r="C1436" s="23">
        <v>62.38</v>
      </c>
      <c r="D1436" s="23">
        <v>57.845999999999997</v>
      </c>
      <c r="E1436" s="23">
        <v>58.28</v>
      </c>
      <c r="F1436" s="25">
        <v>3306007</v>
      </c>
      <c r="G1436" s="13"/>
      <c r="H1436" s="26"/>
      <c r="I1436" s="23"/>
    </row>
    <row r="1437" spans="1:9" x14ac:dyDescent="0.3">
      <c r="A1437" s="24">
        <v>44468</v>
      </c>
      <c r="B1437" s="23">
        <v>58.848100000000002</v>
      </c>
      <c r="C1437" s="23">
        <v>59.719000000000001</v>
      </c>
      <c r="D1437" s="23">
        <v>54.72</v>
      </c>
      <c r="E1437" s="23">
        <v>55.05</v>
      </c>
      <c r="F1437" s="25">
        <v>3431281</v>
      </c>
      <c r="G1437" s="13"/>
      <c r="H1437" s="26"/>
      <c r="I1437" s="23"/>
    </row>
    <row r="1438" spans="1:9" x14ac:dyDescent="0.3">
      <c r="A1438" s="24">
        <v>44469</v>
      </c>
      <c r="B1438" s="23">
        <v>55.8</v>
      </c>
      <c r="C1438" s="23">
        <v>57.42</v>
      </c>
      <c r="D1438" s="23">
        <v>55.18</v>
      </c>
      <c r="E1438" s="23">
        <v>55.3</v>
      </c>
      <c r="F1438" s="25">
        <v>2728085</v>
      </c>
      <c r="G1438" s="13"/>
      <c r="H1438" s="26"/>
      <c r="I1438" s="23"/>
    </row>
    <row r="1439" spans="1:9" x14ac:dyDescent="0.3">
      <c r="A1439" s="24">
        <v>44470</v>
      </c>
      <c r="B1439" s="23">
        <v>56</v>
      </c>
      <c r="C1439" s="23">
        <v>56.307000000000002</v>
      </c>
      <c r="D1439" s="23">
        <v>51</v>
      </c>
      <c r="E1439" s="2">
        <v>55.65</v>
      </c>
      <c r="F1439" s="25">
        <v>4358315</v>
      </c>
      <c r="G1439" s="13"/>
      <c r="H1439" s="26"/>
      <c r="I1439" s="23"/>
    </row>
    <row r="1440" spans="1:9" x14ac:dyDescent="0.3">
      <c r="A1440" s="24">
        <v>44473</v>
      </c>
      <c r="B1440" s="23">
        <v>54.56</v>
      </c>
      <c r="C1440" s="23">
        <v>54.6</v>
      </c>
      <c r="D1440" s="23">
        <v>51.33</v>
      </c>
      <c r="E1440" s="23">
        <v>51.9</v>
      </c>
      <c r="F1440" s="25">
        <v>2847775</v>
      </c>
      <c r="G1440" s="13"/>
      <c r="H1440" s="26"/>
      <c r="I1440" s="23"/>
    </row>
    <row r="1441" spans="1:9" x14ac:dyDescent="0.3">
      <c r="A1441" s="24">
        <v>44474</v>
      </c>
      <c r="B1441" s="23">
        <v>52.38</v>
      </c>
      <c r="C1441" s="23">
        <v>54.450200000000002</v>
      </c>
      <c r="D1441" s="23">
        <v>51.24</v>
      </c>
      <c r="E1441" s="23">
        <v>52.36</v>
      </c>
      <c r="F1441" s="25">
        <v>3081774</v>
      </c>
      <c r="G1441" s="13"/>
      <c r="H1441" s="26"/>
      <c r="I1441" s="23"/>
    </row>
    <row r="1442" spans="1:9" x14ac:dyDescent="0.3">
      <c r="A1442" s="24">
        <v>44475</v>
      </c>
      <c r="B1442" s="23">
        <v>51</v>
      </c>
      <c r="C1442" s="23">
        <v>52.27</v>
      </c>
      <c r="D1442" s="23">
        <v>50</v>
      </c>
      <c r="E1442" s="23">
        <v>50.7</v>
      </c>
      <c r="F1442" s="25">
        <v>3781552</v>
      </c>
      <c r="G1442" s="13"/>
      <c r="H1442" s="26"/>
      <c r="I1442" s="23"/>
    </row>
    <row r="1443" spans="1:9" x14ac:dyDescent="0.3">
      <c r="A1443" s="24">
        <v>44476</v>
      </c>
      <c r="B1443" s="23">
        <v>51.55</v>
      </c>
      <c r="C1443" s="23">
        <v>54.309899999999999</v>
      </c>
      <c r="D1443" s="23">
        <v>50.69</v>
      </c>
      <c r="E1443" s="23">
        <v>52.7</v>
      </c>
      <c r="F1443" s="25">
        <v>2859791</v>
      </c>
      <c r="G1443" s="13"/>
      <c r="H1443" s="26"/>
      <c r="I1443" s="23"/>
    </row>
    <row r="1444" spans="1:9" x14ac:dyDescent="0.3">
      <c r="A1444" s="24">
        <v>44477</v>
      </c>
      <c r="B1444" s="23">
        <v>53.52</v>
      </c>
      <c r="C1444" s="23">
        <v>54</v>
      </c>
      <c r="D1444" s="23">
        <v>51.2</v>
      </c>
      <c r="E1444" s="23">
        <v>52.07</v>
      </c>
      <c r="F1444" s="25">
        <v>2312766</v>
      </c>
      <c r="G1444" s="13"/>
      <c r="H1444" s="26" t="s">
        <v>76</v>
      </c>
      <c r="I1444" s="23">
        <f>AVERAGE(E1439:E1459)</f>
        <v>52.951428571428572</v>
      </c>
    </row>
    <row r="1445" spans="1:9" x14ac:dyDescent="0.3">
      <c r="A1445" s="24">
        <v>44480</v>
      </c>
      <c r="B1445" s="23">
        <v>52.12</v>
      </c>
      <c r="C1445" s="23">
        <v>54.66</v>
      </c>
      <c r="D1445" s="23">
        <v>51.38</v>
      </c>
      <c r="E1445" s="23">
        <v>52.93</v>
      </c>
      <c r="F1445" s="25">
        <v>2342188</v>
      </c>
      <c r="G1445" s="13"/>
      <c r="H1445" s="26"/>
      <c r="I1445" s="23"/>
    </row>
    <row r="1446" spans="1:9" x14ac:dyDescent="0.3">
      <c r="A1446" s="24">
        <v>44481</v>
      </c>
      <c r="B1446" s="23">
        <v>53.23</v>
      </c>
      <c r="C1446" s="23">
        <v>54.939900000000002</v>
      </c>
      <c r="D1446" s="23">
        <v>53.177599999999998</v>
      </c>
      <c r="E1446" s="23">
        <v>53.68</v>
      </c>
      <c r="F1446" s="25">
        <v>1884087</v>
      </c>
      <c r="G1446" s="13"/>
      <c r="H1446" s="26"/>
      <c r="I1446" s="23"/>
    </row>
    <row r="1447" spans="1:9" x14ac:dyDescent="0.3">
      <c r="A1447" s="24">
        <v>44482</v>
      </c>
      <c r="B1447" s="23">
        <v>54</v>
      </c>
      <c r="C1447" s="23">
        <v>55.204300000000003</v>
      </c>
      <c r="D1447" s="23">
        <v>52.759500000000003</v>
      </c>
      <c r="E1447" s="23">
        <v>54.25</v>
      </c>
      <c r="F1447" s="25">
        <v>2374832</v>
      </c>
      <c r="G1447" s="13"/>
      <c r="H1447" s="26"/>
      <c r="I1447" s="23"/>
    </row>
    <row r="1448" spans="1:9" x14ac:dyDescent="0.3">
      <c r="A1448" s="24">
        <v>44483</v>
      </c>
      <c r="B1448" s="23">
        <v>55.68</v>
      </c>
      <c r="C1448" s="23">
        <v>57.99</v>
      </c>
      <c r="D1448" s="23">
        <v>55.12</v>
      </c>
      <c r="E1448" s="23">
        <v>56.8</v>
      </c>
      <c r="F1448" s="25">
        <v>2302952</v>
      </c>
      <c r="G1448" s="13"/>
      <c r="H1448" s="26"/>
      <c r="I1448" s="23"/>
    </row>
    <row r="1449" spans="1:9" x14ac:dyDescent="0.3">
      <c r="A1449" s="24">
        <v>44484</v>
      </c>
      <c r="B1449" s="23">
        <v>58</v>
      </c>
      <c r="C1449" s="23">
        <v>58.22</v>
      </c>
      <c r="D1449" s="23">
        <v>53.895000000000003</v>
      </c>
      <c r="E1449" s="23">
        <v>54.09</v>
      </c>
      <c r="F1449" s="25">
        <v>3001013</v>
      </c>
      <c r="G1449" s="13"/>
      <c r="H1449" s="26"/>
      <c r="I1449" s="23"/>
    </row>
    <row r="1450" spans="1:9" x14ac:dyDescent="0.3">
      <c r="A1450" s="24">
        <v>44487</v>
      </c>
      <c r="B1450" s="23">
        <v>53.03</v>
      </c>
      <c r="C1450" s="23">
        <v>53.265599999999999</v>
      </c>
      <c r="D1450" s="23">
        <v>50.42</v>
      </c>
      <c r="E1450" s="23">
        <v>50.93</v>
      </c>
      <c r="F1450" s="25">
        <v>4513675</v>
      </c>
      <c r="G1450" s="13"/>
      <c r="H1450" s="26"/>
      <c r="I1450" s="23"/>
    </row>
    <row r="1451" spans="1:9" x14ac:dyDescent="0.3">
      <c r="A1451" s="24">
        <v>44488</v>
      </c>
      <c r="B1451" s="23">
        <v>51.83</v>
      </c>
      <c r="C1451" s="23">
        <v>53.804900000000004</v>
      </c>
      <c r="D1451" s="23">
        <v>51.21</v>
      </c>
      <c r="E1451" s="23">
        <v>52.31</v>
      </c>
      <c r="F1451" s="25">
        <v>2929039</v>
      </c>
      <c r="G1451" s="13"/>
      <c r="H1451" s="26"/>
      <c r="I1451" s="23"/>
    </row>
    <row r="1452" spans="1:9" x14ac:dyDescent="0.3">
      <c r="A1452" s="24">
        <v>44489</v>
      </c>
      <c r="B1452" s="23">
        <v>52.45</v>
      </c>
      <c r="C1452" s="23">
        <v>53.81</v>
      </c>
      <c r="D1452" s="23">
        <v>51.27</v>
      </c>
      <c r="E1452" s="23">
        <v>51.69</v>
      </c>
      <c r="F1452" s="25">
        <v>2306479</v>
      </c>
      <c r="G1452" s="13"/>
      <c r="H1452" s="26"/>
      <c r="I1452" s="23"/>
    </row>
    <row r="1453" spans="1:9" x14ac:dyDescent="0.3">
      <c r="A1453" s="24">
        <v>44490</v>
      </c>
      <c r="B1453" s="23">
        <v>51.74</v>
      </c>
      <c r="C1453" s="23">
        <v>53.695</v>
      </c>
      <c r="D1453" s="23">
        <v>51.65</v>
      </c>
      <c r="E1453" s="23">
        <v>52.63</v>
      </c>
      <c r="F1453" s="25">
        <v>2417610</v>
      </c>
      <c r="G1453" s="13"/>
      <c r="H1453" s="26"/>
      <c r="I1453" s="23"/>
    </row>
    <row r="1454" spans="1:9" x14ac:dyDescent="0.3">
      <c r="A1454" s="24">
        <v>44491</v>
      </c>
      <c r="B1454" s="23">
        <v>52.2</v>
      </c>
      <c r="C1454" s="23">
        <v>52.86</v>
      </c>
      <c r="D1454" s="23">
        <v>50</v>
      </c>
      <c r="E1454" s="23">
        <v>52.86</v>
      </c>
      <c r="F1454" s="25">
        <v>4157460</v>
      </c>
      <c r="G1454" s="13"/>
      <c r="H1454" s="26"/>
      <c r="I1454" s="23"/>
    </row>
    <row r="1455" spans="1:9" x14ac:dyDescent="0.3">
      <c r="A1455" s="24">
        <v>44494</v>
      </c>
      <c r="B1455" s="23">
        <v>52.8</v>
      </c>
      <c r="C1455" s="23">
        <v>53.869900000000001</v>
      </c>
      <c r="D1455" s="23">
        <v>51.61</v>
      </c>
      <c r="E1455" s="23">
        <v>53.16</v>
      </c>
      <c r="F1455" s="25">
        <v>2857487</v>
      </c>
      <c r="G1455" s="13"/>
      <c r="H1455" s="26"/>
      <c r="I1455" s="23"/>
    </row>
    <row r="1456" spans="1:9" x14ac:dyDescent="0.3">
      <c r="A1456" s="24">
        <v>44495</v>
      </c>
      <c r="B1456" s="23">
        <v>53.795999999999999</v>
      </c>
      <c r="C1456" s="23">
        <v>55.42</v>
      </c>
      <c r="D1456" s="23">
        <v>52.4</v>
      </c>
      <c r="E1456" s="23">
        <v>52.6</v>
      </c>
      <c r="F1456" s="25">
        <v>3391165</v>
      </c>
      <c r="G1456" s="13"/>
      <c r="H1456" s="26"/>
      <c r="I1456" s="23"/>
    </row>
    <row r="1457" spans="1:9" x14ac:dyDescent="0.3">
      <c r="A1457" s="24">
        <v>44496</v>
      </c>
      <c r="B1457" s="23">
        <v>52.32</v>
      </c>
      <c r="C1457" s="23">
        <v>52.94</v>
      </c>
      <c r="D1457" s="23">
        <v>50.12</v>
      </c>
      <c r="E1457" s="23">
        <v>50.27</v>
      </c>
      <c r="F1457" s="25">
        <v>3880160</v>
      </c>
      <c r="G1457" s="13"/>
      <c r="H1457" s="26"/>
      <c r="I1457" s="23"/>
    </row>
    <row r="1458" spans="1:9" x14ac:dyDescent="0.3">
      <c r="A1458" s="24">
        <v>44497</v>
      </c>
      <c r="B1458" s="23">
        <v>51.08</v>
      </c>
      <c r="C1458" s="23">
        <v>55.168399999999998</v>
      </c>
      <c r="D1458" s="23">
        <v>50.3</v>
      </c>
      <c r="E1458" s="23">
        <v>55</v>
      </c>
      <c r="F1458" s="25">
        <v>3914525</v>
      </c>
      <c r="G1458" s="13"/>
      <c r="H1458" s="26"/>
      <c r="I1458" s="23"/>
    </row>
    <row r="1459" spans="1:9" x14ac:dyDescent="0.3">
      <c r="A1459" s="24">
        <v>44498</v>
      </c>
      <c r="B1459" s="23">
        <v>54.49</v>
      </c>
      <c r="C1459" s="23">
        <v>55.93</v>
      </c>
      <c r="D1459" s="23">
        <v>53.03</v>
      </c>
      <c r="E1459" s="23">
        <v>53.4</v>
      </c>
      <c r="F1459" s="25">
        <v>2732748</v>
      </c>
      <c r="G1459" s="13"/>
      <c r="H1459" s="26"/>
      <c r="I1459" s="23"/>
    </row>
    <row r="1460" spans="1:9" x14ac:dyDescent="0.3">
      <c r="A1460" s="24">
        <v>44501</v>
      </c>
      <c r="B1460" s="23">
        <v>53.998100000000001</v>
      </c>
      <c r="C1460" s="23">
        <v>59.53</v>
      </c>
      <c r="D1460" s="23">
        <v>53.51</v>
      </c>
      <c r="E1460" s="2">
        <v>59.36</v>
      </c>
      <c r="F1460" s="25">
        <v>4035608</v>
      </c>
      <c r="G1460" s="13"/>
      <c r="H1460" s="26"/>
      <c r="I1460" s="23"/>
    </row>
    <row r="1461" spans="1:9" x14ac:dyDescent="0.3">
      <c r="A1461" s="24">
        <v>44502</v>
      </c>
      <c r="B1461" s="23">
        <v>59.51</v>
      </c>
      <c r="C1461" s="23">
        <v>61.91</v>
      </c>
      <c r="D1461" s="23">
        <v>56.85</v>
      </c>
      <c r="E1461" s="23">
        <v>61.76</v>
      </c>
      <c r="F1461" s="25">
        <v>2754496</v>
      </c>
      <c r="G1461" s="13"/>
      <c r="H1461" s="26"/>
      <c r="I1461" s="23"/>
    </row>
    <row r="1462" spans="1:9" x14ac:dyDescent="0.3">
      <c r="A1462" s="24">
        <v>44503</v>
      </c>
      <c r="B1462" s="23">
        <v>61.41</v>
      </c>
      <c r="C1462" s="23">
        <v>66.17</v>
      </c>
      <c r="D1462" s="23">
        <v>60.27</v>
      </c>
      <c r="E1462" s="23">
        <v>65.930000000000007</v>
      </c>
      <c r="F1462" s="25">
        <v>3705698</v>
      </c>
      <c r="G1462" s="13"/>
      <c r="H1462" s="26"/>
      <c r="I1462" s="23"/>
    </row>
    <row r="1463" spans="1:9" x14ac:dyDescent="0.3">
      <c r="A1463" s="24">
        <v>44504</v>
      </c>
      <c r="B1463" s="23">
        <v>65.86</v>
      </c>
      <c r="C1463" s="23">
        <v>66.746799999999993</v>
      </c>
      <c r="D1463" s="23">
        <v>62.5</v>
      </c>
      <c r="E1463" s="23">
        <v>64.489999999999995</v>
      </c>
      <c r="F1463" s="25">
        <v>2933578</v>
      </c>
      <c r="G1463" s="13"/>
      <c r="H1463" s="26"/>
      <c r="I1463" s="23"/>
    </row>
    <row r="1464" spans="1:9" x14ac:dyDescent="0.3">
      <c r="A1464" s="24">
        <v>44505</v>
      </c>
      <c r="B1464" s="23">
        <v>62.98</v>
      </c>
      <c r="C1464" s="23">
        <v>64.599999999999994</v>
      </c>
      <c r="D1464" s="23">
        <v>59.46</v>
      </c>
      <c r="E1464" s="23">
        <v>61.7</v>
      </c>
      <c r="F1464" s="25">
        <v>4304478</v>
      </c>
      <c r="G1464" s="13"/>
      <c r="H1464" s="26"/>
      <c r="I1464" s="23"/>
    </row>
    <row r="1465" spans="1:9" x14ac:dyDescent="0.3">
      <c r="A1465" s="24">
        <v>44508</v>
      </c>
      <c r="B1465" s="23">
        <v>62.41</v>
      </c>
      <c r="C1465" s="23">
        <v>63.26</v>
      </c>
      <c r="D1465" s="23">
        <v>59.85</v>
      </c>
      <c r="E1465" s="23">
        <v>60.49</v>
      </c>
      <c r="F1465" s="25">
        <v>2447245</v>
      </c>
      <c r="G1465" s="13"/>
      <c r="H1465" s="26"/>
      <c r="I1465" s="23"/>
    </row>
    <row r="1466" spans="1:9" x14ac:dyDescent="0.3">
      <c r="A1466" s="24">
        <v>44509</v>
      </c>
      <c r="B1466" s="23">
        <v>59.91</v>
      </c>
      <c r="C1466" s="23">
        <v>60.448799999999999</v>
      </c>
      <c r="D1466" s="23">
        <v>57.26</v>
      </c>
      <c r="E1466" s="23">
        <v>58.14</v>
      </c>
      <c r="F1466" s="25">
        <v>2665194</v>
      </c>
      <c r="G1466" s="13"/>
      <c r="H1466" s="26" t="s">
        <v>77</v>
      </c>
      <c r="I1466" s="23">
        <f>AVERAGE(E1460:E1480)</f>
        <v>53.13333333333334</v>
      </c>
    </row>
    <row r="1467" spans="1:9" x14ac:dyDescent="0.3">
      <c r="A1467" s="24">
        <v>44510</v>
      </c>
      <c r="B1467" s="23">
        <v>57</v>
      </c>
      <c r="C1467" s="23">
        <v>59.99</v>
      </c>
      <c r="D1467" s="23">
        <v>54.127499999999998</v>
      </c>
      <c r="E1467" s="23">
        <v>54.66</v>
      </c>
      <c r="F1467" s="25">
        <v>3414069</v>
      </c>
      <c r="G1467" s="13"/>
      <c r="H1467" s="26"/>
      <c r="I1467" s="23"/>
    </row>
    <row r="1468" spans="1:9" x14ac:dyDescent="0.3">
      <c r="A1468" s="24">
        <v>44511</v>
      </c>
      <c r="B1468" s="23">
        <v>55.23</v>
      </c>
      <c r="C1468" s="23">
        <v>56.49</v>
      </c>
      <c r="D1468" s="23">
        <v>54.25</v>
      </c>
      <c r="E1468" s="23">
        <v>54.82</v>
      </c>
      <c r="F1468" s="25">
        <v>2580889</v>
      </c>
      <c r="G1468" s="13"/>
      <c r="H1468" s="26"/>
      <c r="I1468" s="23"/>
    </row>
    <row r="1469" spans="1:9" x14ac:dyDescent="0.3">
      <c r="A1469" s="24">
        <v>44512</v>
      </c>
      <c r="B1469" s="23">
        <v>55.46</v>
      </c>
      <c r="C1469" s="23">
        <v>55.89</v>
      </c>
      <c r="D1469" s="23">
        <v>53.42</v>
      </c>
      <c r="E1469" s="23">
        <v>55.01</v>
      </c>
      <c r="F1469" s="25">
        <v>2645014</v>
      </c>
      <c r="G1469" s="13"/>
      <c r="H1469" s="26"/>
      <c r="I1469" s="23"/>
    </row>
    <row r="1470" spans="1:9" x14ac:dyDescent="0.3">
      <c r="A1470" s="24">
        <v>44515</v>
      </c>
      <c r="B1470" s="23">
        <v>55.37</v>
      </c>
      <c r="C1470" s="23">
        <v>55.76</v>
      </c>
      <c r="D1470" s="23">
        <v>51.24</v>
      </c>
      <c r="E1470" s="23">
        <v>51.59</v>
      </c>
      <c r="F1470" s="25">
        <v>4790964</v>
      </c>
      <c r="G1470" s="13"/>
      <c r="H1470" s="26"/>
      <c r="I1470" s="23"/>
    </row>
    <row r="1471" spans="1:9" x14ac:dyDescent="0.3">
      <c r="A1471" s="24">
        <v>44516</v>
      </c>
      <c r="B1471" s="23">
        <v>51.5</v>
      </c>
      <c r="C1471" s="23">
        <v>52.71</v>
      </c>
      <c r="D1471" s="23">
        <v>50.2</v>
      </c>
      <c r="E1471" s="23">
        <v>52.51</v>
      </c>
      <c r="F1471" s="25">
        <v>3860989</v>
      </c>
      <c r="G1471" s="13"/>
      <c r="H1471" s="26"/>
      <c r="I1471" s="23"/>
    </row>
    <row r="1472" spans="1:9" x14ac:dyDescent="0.3">
      <c r="A1472" s="24">
        <v>44517</v>
      </c>
      <c r="B1472" s="23">
        <v>52.17</v>
      </c>
      <c r="C1472" s="23">
        <v>52.669899999999998</v>
      </c>
      <c r="D1472" s="23">
        <v>50.22</v>
      </c>
      <c r="E1472" s="23">
        <v>50.43</v>
      </c>
      <c r="F1472" s="25">
        <v>4623163</v>
      </c>
      <c r="G1472" s="13"/>
      <c r="H1472" s="26"/>
      <c r="I1472" s="23"/>
    </row>
    <row r="1473" spans="1:9" x14ac:dyDescent="0.3">
      <c r="A1473" s="24">
        <v>44518</v>
      </c>
      <c r="B1473" s="23">
        <v>51.97</v>
      </c>
      <c r="C1473" s="23">
        <v>52.53</v>
      </c>
      <c r="D1473" s="23">
        <v>49.06</v>
      </c>
      <c r="E1473" s="23">
        <v>49.7</v>
      </c>
      <c r="F1473" s="25">
        <v>5354520</v>
      </c>
      <c r="G1473" s="13"/>
      <c r="H1473" s="26"/>
      <c r="I1473" s="23"/>
    </row>
    <row r="1474" spans="1:9" x14ac:dyDescent="0.3">
      <c r="A1474" s="24">
        <v>44519</v>
      </c>
      <c r="B1474" s="23">
        <v>49.48</v>
      </c>
      <c r="C1474" s="23">
        <v>50.69</v>
      </c>
      <c r="D1474" s="23">
        <v>48.51</v>
      </c>
      <c r="E1474" s="23">
        <v>49.31</v>
      </c>
      <c r="F1474" s="25">
        <v>4115113</v>
      </c>
      <c r="G1474" s="13"/>
      <c r="H1474" s="26"/>
      <c r="I1474" s="23"/>
    </row>
    <row r="1475" spans="1:9" x14ac:dyDescent="0.3">
      <c r="A1475" s="24">
        <v>44522</v>
      </c>
      <c r="B1475" s="23">
        <v>50.1</v>
      </c>
      <c r="C1475" s="23">
        <v>50.1</v>
      </c>
      <c r="D1475" s="23">
        <v>45.77</v>
      </c>
      <c r="E1475" s="23">
        <v>46.08</v>
      </c>
      <c r="F1475" s="25">
        <v>5794894</v>
      </c>
      <c r="G1475" s="13"/>
      <c r="H1475" s="26"/>
      <c r="I1475" s="23"/>
    </row>
    <row r="1476" spans="1:9" x14ac:dyDescent="0.3">
      <c r="A1476" s="24">
        <v>44523</v>
      </c>
      <c r="B1476" s="23">
        <v>45.72</v>
      </c>
      <c r="C1476" s="23">
        <v>46.28</v>
      </c>
      <c r="D1476" s="23">
        <v>41.489899999999999</v>
      </c>
      <c r="E1476" s="23">
        <v>46.12</v>
      </c>
      <c r="F1476" s="25">
        <v>7122065</v>
      </c>
      <c r="G1476" s="13"/>
      <c r="H1476" s="26"/>
      <c r="I1476" s="23"/>
    </row>
    <row r="1477" spans="1:9" x14ac:dyDescent="0.3">
      <c r="A1477" s="24">
        <v>44524</v>
      </c>
      <c r="B1477" s="23">
        <v>44.88</v>
      </c>
      <c r="C1477" s="23">
        <v>47.295099999999998</v>
      </c>
      <c r="D1477" s="23">
        <v>43.633400000000002</v>
      </c>
      <c r="E1477" s="23">
        <v>46.99</v>
      </c>
      <c r="F1477" s="25">
        <v>3839024</v>
      </c>
      <c r="G1477" s="13"/>
      <c r="H1477" s="26"/>
      <c r="I1477" s="23"/>
    </row>
    <row r="1478" spans="1:9" x14ac:dyDescent="0.3">
      <c r="A1478" s="24">
        <v>44526</v>
      </c>
      <c r="B1478" s="23">
        <v>45.48</v>
      </c>
      <c r="C1478" s="23">
        <v>47.36</v>
      </c>
      <c r="D1478" s="23">
        <v>40.909999999999997</v>
      </c>
      <c r="E1478" s="23">
        <v>43.05</v>
      </c>
      <c r="F1478" s="25">
        <v>6556252</v>
      </c>
      <c r="G1478" s="13"/>
      <c r="H1478" s="26"/>
      <c r="I1478" s="23"/>
    </row>
    <row r="1479" spans="1:9" x14ac:dyDescent="0.3">
      <c r="A1479" s="24">
        <v>44529</v>
      </c>
      <c r="B1479" s="23">
        <v>44.9</v>
      </c>
      <c r="C1479" s="23">
        <v>45.85</v>
      </c>
      <c r="D1479" s="23">
        <v>40.840400000000002</v>
      </c>
      <c r="E1479" s="23">
        <v>41.17</v>
      </c>
      <c r="F1479" s="25">
        <v>5044834</v>
      </c>
      <c r="G1479" s="13"/>
      <c r="H1479" s="26"/>
      <c r="I1479" s="23"/>
    </row>
    <row r="1480" spans="1:9" x14ac:dyDescent="0.3">
      <c r="A1480" s="24">
        <v>44530</v>
      </c>
      <c r="B1480" s="23">
        <v>40.229999999999997</v>
      </c>
      <c r="C1480" s="23">
        <v>42.780999999999999</v>
      </c>
      <c r="D1480" s="23">
        <v>38.450000000000003</v>
      </c>
      <c r="E1480" s="23">
        <v>42.49</v>
      </c>
      <c r="F1480" s="25">
        <v>6871415</v>
      </c>
      <c r="G1480" s="13"/>
      <c r="H1480" s="26"/>
      <c r="I1480" s="23"/>
    </row>
    <row r="1481" spans="1:9" x14ac:dyDescent="0.3">
      <c r="A1481" s="24">
        <v>44531</v>
      </c>
      <c r="B1481" s="23">
        <v>43.24</v>
      </c>
      <c r="C1481" s="23">
        <v>44.53</v>
      </c>
      <c r="D1481" s="23">
        <v>38.1</v>
      </c>
      <c r="E1481" s="2">
        <v>38.159999999999997</v>
      </c>
      <c r="F1481" s="25">
        <v>7789117</v>
      </c>
      <c r="G1481" s="13"/>
      <c r="H1481" s="26"/>
      <c r="I1481" s="23"/>
    </row>
    <row r="1482" spans="1:9" x14ac:dyDescent="0.3">
      <c r="A1482" s="24">
        <v>44532</v>
      </c>
      <c r="B1482" s="23">
        <v>38.020000000000003</v>
      </c>
      <c r="C1482" s="23">
        <v>40.67</v>
      </c>
      <c r="D1482" s="23">
        <v>36.85</v>
      </c>
      <c r="E1482" s="23">
        <v>40.5</v>
      </c>
      <c r="F1482" s="25">
        <v>6079365</v>
      </c>
      <c r="G1482" s="13"/>
      <c r="H1482" s="26"/>
      <c r="I1482" s="23"/>
    </row>
    <row r="1483" spans="1:9" x14ac:dyDescent="0.3">
      <c r="A1483" s="24">
        <v>44533</v>
      </c>
      <c r="B1483" s="23">
        <v>40.92</v>
      </c>
      <c r="C1483" s="23">
        <v>40.92</v>
      </c>
      <c r="D1483" s="23">
        <v>34.11</v>
      </c>
      <c r="E1483" s="23">
        <v>34.97</v>
      </c>
      <c r="F1483" s="25">
        <v>10375305</v>
      </c>
      <c r="G1483" s="13"/>
      <c r="H1483" s="26" t="s">
        <v>78</v>
      </c>
      <c r="I1483" s="23">
        <f>AVERAGE(E1481:E1502)</f>
        <v>37.976363636363637</v>
      </c>
    </row>
    <row r="1484" spans="1:9" x14ac:dyDescent="0.3">
      <c r="A1484" s="24">
        <v>44536</v>
      </c>
      <c r="B1484" s="23">
        <v>35.15</v>
      </c>
      <c r="C1484" s="23">
        <v>35.869999999999997</v>
      </c>
      <c r="D1484" s="23">
        <v>32.42</v>
      </c>
      <c r="E1484" s="23">
        <v>35</v>
      </c>
      <c r="F1484" s="25">
        <v>7518505</v>
      </c>
      <c r="G1484" s="13"/>
      <c r="H1484" s="26"/>
      <c r="I1484" s="23"/>
    </row>
    <row r="1485" spans="1:9" x14ac:dyDescent="0.3">
      <c r="A1485" s="24">
        <v>44537</v>
      </c>
      <c r="B1485" s="23">
        <v>36.834000000000003</v>
      </c>
      <c r="C1485" s="23">
        <v>41.96</v>
      </c>
      <c r="D1485" s="23">
        <v>36.834000000000003</v>
      </c>
      <c r="E1485" s="23">
        <v>40.31</v>
      </c>
      <c r="F1485" s="25">
        <v>7692725</v>
      </c>
      <c r="G1485" s="13"/>
      <c r="H1485" s="26"/>
      <c r="I1485" s="23"/>
    </row>
    <row r="1486" spans="1:9" x14ac:dyDescent="0.3">
      <c r="A1486" s="24">
        <v>44538</v>
      </c>
      <c r="B1486" s="23">
        <v>40.688000000000002</v>
      </c>
      <c r="C1486" s="23">
        <v>42.37</v>
      </c>
      <c r="D1486" s="23">
        <v>38.820099999999996</v>
      </c>
      <c r="E1486" s="23">
        <v>41.92</v>
      </c>
      <c r="F1486" s="25">
        <v>6442100</v>
      </c>
      <c r="G1486" s="13"/>
      <c r="H1486" s="26"/>
      <c r="I1486" s="23"/>
    </row>
    <row r="1487" spans="1:9" x14ac:dyDescent="0.3">
      <c r="A1487" s="24">
        <v>44539</v>
      </c>
      <c r="B1487" s="23">
        <v>41.13</v>
      </c>
      <c r="C1487" s="23">
        <v>41.98</v>
      </c>
      <c r="D1487" s="23">
        <v>36.450000000000003</v>
      </c>
      <c r="E1487" s="23">
        <v>36.69</v>
      </c>
      <c r="F1487" s="25">
        <v>7563360</v>
      </c>
      <c r="G1487" s="13"/>
      <c r="H1487" s="26"/>
      <c r="I1487" s="23"/>
    </row>
    <row r="1488" spans="1:9" x14ac:dyDescent="0.3">
      <c r="A1488" s="24">
        <v>44540</v>
      </c>
      <c r="B1488" s="23">
        <v>37.5</v>
      </c>
      <c r="C1488" s="23">
        <v>38.15</v>
      </c>
      <c r="D1488" s="23">
        <v>34.409999999999997</v>
      </c>
      <c r="E1488" s="23">
        <v>34.799999999999997</v>
      </c>
      <c r="F1488" s="25">
        <v>7205605</v>
      </c>
      <c r="G1488" s="13"/>
      <c r="H1488" s="26"/>
      <c r="I1488" s="23"/>
    </row>
    <row r="1489" spans="1:9" x14ac:dyDescent="0.3">
      <c r="A1489" s="24">
        <v>44543</v>
      </c>
      <c r="B1489" s="23">
        <v>35.25</v>
      </c>
      <c r="C1489" s="23">
        <v>37.1</v>
      </c>
      <c r="D1489" s="23">
        <v>33.35</v>
      </c>
      <c r="E1489" s="23">
        <v>35.78</v>
      </c>
      <c r="F1489" s="25">
        <v>7172026</v>
      </c>
      <c r="G1489" s="13"/>
      <c r="H1489" s="26"/>
      <c r="I1489" s="23"/>
    </row>
    <row r="1490" spans="1:9" x14ac:dyDescent="0.3">
      <c r="A1490" s="24">
        <v>44544</v>
      </c>
      <c r="B1490" s="23">
        <v>34.22</v>
      </c>
      <c r="C1490" s="23">
        <v>35.450000000000003</v>
      </c>
      <c r="D1490" s="23">
        <v>32.520000000000003</v>
      </c>
      <c r="E1490" s="23">
        <v>33.74</v>
      </c>
      <c r="F1490" s="25">
        <v>7666579</v>
      </c>
      <c r="G1490" s="13"/>
      <c r="H1490" s="26"/>
      <c r="I1490" s="23"/>
    </row>
    <row r="1491" spans="1:9" x14ac:dyDescent="0.3">
      <c r="A1491" s="24">
        <v>44545</v>
      </c>
      <c r="B1491" s="23">
        <v>33.89</v>
      </c>
      <c r="C1491" s="23">
        <v>38.15</v>
      </c>
      <c r="D1491" s="23">
        <v>31.9</v>
      </c>
      <c r="E1491" s="23">
        <v>38.08</v>
      </c>
      <c r="F1491" s="25">
        <v>9499552</v>
      </c>
      <c r="G1491" s="13"/>
      <c r="H1491" s="26"/>
      <c r="I1491" s="23"/>
    </row>
    <row r="1492" spans="1:9" x14ac:dyDescent="0.3">
      <c r="A1492" s="24">
        <v>44546</v>
      </c>
      <c r="B1492" s="23">
        <v>38.799999999999997</v>
      </c>
      <c r="C1492" s="23">
        <v>39.0289</v>
      </c>
      <c r="D1492" s="23">
        <v>34</v>
      </c>
      <c r="E1492" s="23">
        <v>34.92</v>
      </c>
      <c r="F1492" s="25">
        <v>10133826</v>
      </c>
      <c r="G1492" s="13"/>
      <c r="H1492" s="26"/>
      <c r="I1492" s="23"/>
    </row>
    <row r="1493" spans="1:9" x14ac:dyDescent="0.3">
      <c r="A1493" s="24">
        <v>44547</v>
      </c>
      <c r="B1493" s="23">
        <v>33.950000000000003</v>
      </c>
      <c r="C1493" s="23">
        <v>40.69</v>
      </c>
      <c r="D1493" s="23">
        <v>33.6</v>
      </c>
      <c r="E1493" s="23">
        <v>39.96</v>
      </c>
      <c r="F1493" s="25">
        <v>8918804</v>
      </c>
      <c r="G1493" s="13"/>
      <c r="H1493" s="26"/>
      <c r="I1493" s="23"/>
    </row>
    <row r="1494" spans="1:9" x14ac:dyDescent="0.3">
      <c r="A1494" s="24">
        <v>44550</v>
      </c>
      <c r="B1494" s="23">
        <v>38.49</v>
      </c>
      <c r="C1494" s="23">
        <v>41.348999999999997</v>
      </c>
      <c r="D1494" s="23">
        <v>36.21</v>
      </c>
      <c r="E1494" s="23">
        <v>40.06</v>
      </c>
      <c r="F1494" s="25">
        <v>6808472</v>
      </c>
      <c r="G1494" s="13"/>
      <c r="H1494" s="26"/>
      <c r="I1494" s="23"/>
    </row>
    <row r="1495" spans="1:9" x14ac:dyDescent="0.3">
      <c r="A1495" s="24">
        <v>44551</v>
      </c>
      <c r="B1495" s="23">
        <v>40.33</v>
      </c>
      <c r="C1495" s="23">
        <v>40.85</v>
      </c>
      <c r="D1495" s="23">
        <v>38.520000000000003</v>
      </c>
      <c r="E1495" s="23">
        <v>40.76</v>
      </c>
      <c r="F1495" s="25">
        <v>5924026</v>
      </c>
      <c r="G1495" s="13"/>
      <c r="H1495" s="26"/>
      <c r="I1495" s="23"/>
    </row>
    <row r="1496" spans="1:9" x14ac:dyDescent="0.3">
      <c r="A1496" s="24">
        <v>44552</v>
      </c>
      <c r="B1496" s="23">
        <v>39.81</v>
      </c>
      <c r="C1496" s="23">
        <v>41.41</v>
      </c>
      <c r="D1496" s="23">
        <v>38.049999999999997</v>
      </c>
      <c r="E1496" s="23">
        <v>40.67</v>
      </c>
      <c r="F1496" s="25">
        <v>5761432</v>
      </c>
      <c r="G1496" s="13"/>
      <c r="H1496" s="26"/>
      <c r="I1496" s="23"/>
    </row>
    <row r="1497" spans="1:9" x14ac:dyDescent="0.3">
      <c r="A1497" s="24">
        <v>44553</v>
      </c>
      <c r="B1497" s="23">
        <v>40.69</v>
      </c>
      <c r="C1497" s="23">
        <v>43.52</v>
      </c>
      <c r="D1497" s="23">
        <v>39.781999999999996</v>
      </c>
      <c r="E1497" s="23">
        <v>42.52</v>
      </c>
      <c r="F1497" s="25">
        <v>5766339</v>
      </c>
      <c r="G1497" s="13"/>
      <c r="H1497" s="26"/>
      <c r="I1497" s="23"/>
    </row>
    <row r="1498" spans="1:9" x14ac:dyDescent="0.3">
      <c r="A1498" s="24">
        <v>44557</v>
      </c>
      <c r="B1498" s="23">
        <v>41.93</v>
      </c>
      <c r="C1498" s="23">
        <v>41.93</v>
      </c>
      <c r="D1498" s="23">
        <v>39.03</v>
      </c>
      <c r="E1498" s="23">
        <v>39.229999999999997</v>
      </c>
      <c r="F1498" s="25">
        <v>5613177</v>
      </c>
      <c r="G1498" s="13"/>
      <c r="H1498" s="26"/>
      <c r="I1498" s="23"/>
    </row>
    <row r="1499" spans="1:9" x14ac:dyDescent="0.3">
      <c r="A1499" s="24">
        <v>44558</v>
      </c>
      <c r="B1499" s="23">
        <v>38.799999999999997</v>
      </c>
      <c r="C1499" s="23">
        <v>41.55</v>
      </c>
      <c r="D1499" s="23">
        <v>37.04</v>
      </c>
      <c r="E1499" s="23">
        <v>37.26</v>
      </c>
      <c r="F1499" s="25">
        <v>6767091</v>
      </c>
      <c r="G1499" s="13"/>
      <c r="H1499" s="26"/>
      <c r="I1499" s="23"/>
    </row>
    <row r="1500" spans="1:9" x14ac:dyDescent="0.3">
      <c r="A1500" s="24">
        <v>44559</v>
      </c>
      <c r="B1500" s="23">
        <v>37.01</v>
      </c>
      <c r="C1500" s="23">
        <v>37.490099999999998</v>
      </c>
      <c r="D1500" s="23">
        <v>35.64</v>
      </c>
      <c r="E1500" s="23">
        <v>36.83</v>
      </c>
      <c r="F1500" s="25">
        <v>5639176</v>
      </c>
      <c r="G1500" s="13"/>
      <c r="H1500" s="26"/>
      <c r="I1500" s="23"/>
    </row>
    <row r="1501" spans="1:9" x14ac:dyDescent="0.3">
      <c r="A1501" s="24">
        <v>44560</v>
      </c>
      <c r="B1501" s="23">
        <v>36.81</v>
      </c>
      <c r="C1501" s="23">
        <v>39.700000000000003</v>
      </c>
      <c r="D1501" s="23">
        <v>36.14</v>
      </c>
      <c r="E1501" s="23">
        <v>37.32</v>
      </c>
      <c r="F1501" s="25">
        <v>6778606</v>
      </c>
      <c r="G1501" s="13"/>
      <c r="H1501" s="26"/>
      <c r="I1501" s="23"/>
    </row>
    <row r="1502" spans="1:9" x14ac:dyDescent="0.3">
      <c r="A1502" s="24">
        <v>44561</v>
      </c>
      <c r="B1502" s="23">
        <v>37.35</v>
      </c>
      <c r="C1502" s="23">
        <v>38.89</v>
      </c>
      <c r="D1502" s="23">
        <v>35.79</v>
      </c>
      <c r="E1502" s="23">
        <v>36</v>
      </c>
      <c r="F1502" s="25">
        <v>5473960</v>
      </c>
      <c r="G1502" s="13"/>
      <c r="H1502" s="26"/>
      <c r="I1502" s="23"/>
    </row>
    <row r="1503" spans="1:9" x14ac:dyDescent="0.3">
      <c r="A1503" s="24">
        <v>44564</v>
      </c>
      <c r="B1503" s="23">
        <v>36.549999999999997</v>
      </c>
      <c r="C1503" s="23">
        <v>39.39</v>
      </c>
      <c r="D1503" s="23">
        <v>34.402099999999997</v>
      </c>
      <c r="E1503" s="2">
        <v>39.31</v>
      </c>
      <c r="F1503" s="25">
        <v>7604105</v>
      </c>
      <c r="G1503" s="13"/>
      <c r="H1503" s="26"/>
      <c r="I1503" s="23"/>
    </row>
    <row r="1504" spans="1:9" x14ac:dyDescent="0.3">
      <c r="A1504" s="24">
        <v>44565</v>
      </c>
      <c r="B1504" s="23">
        <v>38.82</v>
      </c>
      <c r="C1504" s="23">
        <v>39.4983</v>
      </c>
      <c r="D1504" s="23">
        <v>34.030099999999997</v>
      </c>
      <c r="E1504" s="23">
        <v>35.22</v>
      </c>
      <c r="F1504" s="25">
        <v>12017643</v>
      </c>
      <c r="G1504" s="13"/>
      <c r="H1504" s="26"/>
      <c r="I1504" s="23"/>
    </row>
    <row r="1505" spans="1:9" x14ac:dyDescent="0.3">
      <c r="A1505" s="24">
        <v>44566</v>
      </c>
      <c r="B1505" s="23">
        <v>35.06</v>
      </c>
      <c r="C1505" s="23">
        <v>35.977699999999999</v>
      </c>
      <c r="D1505" s="23">
        <v>29.3</v>
      </c>
      <c r="E1505" s="23">
        <v>29.42</v>
      </c>
      <c r="F1505" s="25">
        <v>16611759</v>
      </c>
      <c r="G1505" s="13"/>
      <c r="H1505" s="26" t="s">
        <v>79</v>
      </c>
      <c r="I1505" s="23">
        <f>AVERAGE(E1503:E1512)</f>
        <v>29.095999999999997</v>
      </c>
    </row>
    <row r="1506" spans="1:9" x14ac:dyDescent="0.3">
      <c r="A1506" s="24">
        <v>44567</v>
      </c>
      <c r="B1506" s="23">
        <v>29.66</v>
      </c>
      <c r="C1506" s="23">
        <v>30.92</v>
      </c>
      <c r="D1506" s="23">
        <v>27</v>
      </c>
      <c r="E1506" s="23">
        <v>29.41</v>
      </c>
      <c r="F1506" s="25">
        <v>12518996</v>
      </c>
      <c r="G1506" s="13"/>
      <c r="H1506" s="26"/>
      <c r="I1506" s="23"/>
    </row>
    <row r="1507" spans="1:9" x14ac:dyDescent="0.3">
      <c r="A1507" s="24">
        <v>44568</v>
      </c>
      <c r="B1507" s="23">
        <v>29.24</v>
      </c>
      <c r="C1507" s="23">
        <v>31.12</v>
      </c>
      <c r="D1507" s="23">
        <v>27.25</v>
      </c>
      <c r="E1507" s="23">
        <v>27.38</v>
      </c>
      <c r="F1507" s="25">
        <v>12240244</v>
      </c>
      <c r="G1507" s="13"/>
      <c r="H1507" s="26"/>
      <c r="I1507" s="23"/>
    </row>
    <row r="1508" spans="1:9" x14ac:dyDescent="0.3">
      <c r="A1508" s="24">
        <v>44571</v>
      </c>
      <c r="B1508" s="23">
        <v>26.79</v>
      </c>
      <c r="C1508" s="23">
        <v>27.6</v>
      </c>
      <c r="D1508" s="23">
        <v>25.07</v>
      </c>
      <c r="E1508" s="23">
        <v>27.6</v>
      </c>
      <c r="F1508" s="25">
        <v>15022402</v>
      </c>
      <c r="G1508" s="13"/>
      <c r="H1508" s="26"/>
      <c r="I1508" s="23"/>
    </row>
    <row r="1509" spans="1:9" x14ac:dyDescent="0.3">
      <c r="A1509" s="24">
        <v>44572</v>
      </c>
      <c r="B1509" s="23">
        <v>27.31</v>
      </c>
      <c r="C1509" s="23">
        <v>29.05</v>
      </c>
      <c r="D1509" s="23">
        <v>26.33</v>
      </c>
      <c r="E1509" s="23">
        <v>28.23</v>
      </c>
      <c r="F1509" s="25">
        <v>11342794</v>
      </c>
      <c r="G1509" s="13"/>
      <c r="H1509" s="26"/>
      <c r="I1509" s="23"/>
    </row>
    <row r="1510" spans="1:9" x14ac:dyDescent="0.3">
      <c r="A1510" s="24">
        <v>44573</v>
      </c>
      <c r="B1510" s="23">
        <v>28.34</v>
      </c>
      <c r="C1510" s="23">
        <v>28.78</v>
      </c>
      <c r="D1510" s="23">
        <v>25.350100000000001</v>
      </c>
      <c r="E1510" s="23">
        <v>25.5</v>
      </c>
      <c r="F1510" s="25">
        <v>16084260</v>
      </c>
      <c r="G1510" s="13"/>
      <c r="H1510" s="26"/>
      <c r="I1510" s="23"/>
    </row>
    <row r="1511" spans="1:9" x14ac:dyDescent="0.3">
      <c r="A1511" s="24">
        <v>44574</v>
      </c>
      <c r="B1511" s="23">
        <v>25.65</v>
      </c>
      <c r="C1511" s="23">
        <v>26.26</v>
      </c>
      <c r="D1511" s="23">
        <v>23.295000000000002</v>
      </c>
      <c r="E1511" s="23">
        <v>23.59</v>
      </c>
      <c r="F1511" s="25">
        <v>18658507</v>
      </c>
      <c r="G1511" s="13"/>
      <c r="H1511" s="26"/>
      <c r="I1511" s="23"/>
    </row>
    <row r="1512" spans="1:9" x14ac:dyDescent="0.3">
      <c r="A1512" s="24">
        <v>44575</v>
      </c>
      <c r="B1512" s="23">
        <v>22.72</v>
      </c>
      <c r="C1512" s="23">
        <v>25.38</v>
      </c>
      <c r="D1512" s="23">
        <v>21.86</v>
      </c>
      <c r="E1512" s="23">
        <v>25.3</v>
      </c>
      <c r="F1512" s="25">
        <v>20850933</v>
      </c>
      <c r="G1512" s="13"/>
      <c r="H1512" s="26"/>
      <c r="I1512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D104"/>
  <sheetViews>
    <sheetView workbookViewId="0">
      <selection activeCell="G21" sqref="G21"/>
    </sheetView>
  </sheetViews>
  <sheetFormatPr defaultRowHeight="14.4" x14ac:dyDescent="0.3"/>
  <cols>
    <col min="3" max="3" width="11.77734375" bestFit="1" customWidth="1"/>
  </cols>
  <sheetData>
    <row r="2" spans="3:4" x14ac:dyDescent="0.3">
      <c r="C2" s="15" t="s">
        <v>0</v>
      </c>
      <c r="D2" s="15" t="s">
        <v>6</v>
      </c>
    </row>
    <row r="3" spans="3:4" x14ac:dyDescent="0.3">
      <c r="C3" s="1" t="s">
        <v>7</v>
      </c>
      <c r="D3" s="14">
        <v>34.013333333333335</v>
      </c>
    </row>
    <row r="4" spans="3:4" x14ac:dyDescent="0.3">
      <c r="C4" s="1" t="s">
        <v>8</v>
      </c>
      <c r="D4" s="14">
        <v>24.999839999999999</v>
      </c>
    </row>
    <row r="5" spans="3:4" x14ac:dyDescent="0.3">
      <c r="C5" s="1" t="s">
        <v>9</v>
      </c>
      <c r="D5" s="14">
        <v>26.633181818181821</v>
      </c>
    </row>
    <row r="6" spans="3:4" x14ac:dyDescent="0.3">
      <c r="C6" s="1" t="s">
        <v>10</v>
      </c>
      <c r="D6" s="14">
        <v>34.118095238095236</v>
      </c>
    </row>
    <row r="7" spans="3:4" x14ac:dyDescent="0.3">
      <c r="C7" s="1" t="s">
        <v>11</v>
      </c>
      <c r="D7" s="14">
        <v>28.716152380952376</v>
      </c>
    </row>
    <row r="8" spans="3:4" x14ac:dyDescent="0.3">
      <c r="C8" s="1" t="s">
        <v>12</v>
      </c>
      <c r="D8" s="14">
        <v>31.147727272727277</v>
      </c>
    </row>
    <row r="9" spans="3:4" x14ac:dyDescent="0.3">
      <c r="C9" s="1" t="s">
        <v>13</v>
      </c>
      <c r="D9" s="14">
        <v>34.759460000000004</v>
      </c>
    </row>
    <row r="10" spans="3:4" x14ac:dyDescent="0.3">
      <c r="C10" s="1" t="s">
        <v>14</v>
      </c>
      <c r="D10" s="14">
        <v>42.005217391304342</v>
      </c>
    </row>
    <row r="11" spans="3:4" x14ac:dyDescent="0.3">
      <c r="C11" s="1" t="s">
        <v>15</v>
      </c>
      <c r="D11" s="14">
        <v>46.597619047619055</v>
      </c>
    </row>
    <row r="12" spans="3:4" x14ac:dyDescent="0.3">
      <c r="C12" s="1" t="s">
        <v>16</v>
      </c>
      <c r="D12" s="14">
        <v>38.005238095238106</v>
      </c>
    </row>
    <row r="13" spans="3:4" x14ac:dyDescent="0.3">
      <c r="C13" s="1" t="s">
        <v>17</v>
      </c>
      <c r="D13" s="14">
        <v>39.579523809523806</v>
      </c>
    </row>
    <row r="14" spans="3:4" x14ac:dyDescent="0.3">
      <c r="C14" s="4" t="s">
        <v>18</v>
      </c>
      <c r="D14" s="17">
        <v>35.083809523809521</v>
      </c>
    </row>
    <row r="15" spans="3:4" x14ac:dyDescent="0.3">
      <c r="C15" s="13"/>
      <c r="D15" s="19"/>
    </row>
    <row r="16" spans="3:4" x14ac:dyDescent="0.3">
      <c r="C16" s="13"/>
      <c r="D16" s="13"/>
    </row>
    <row r="17" spans="3:4" x14ac:dyDescent="0.3">
      <c r="C17" s="13"/>
      <c r="D17" s="19"/>
    </row>
    <row r="18" spans="3:4" x14ac:dyDescent="0.3">
      <c r="C18" s="13"/>
      <c r="D18" s="19"/>
    </row>
    <row r="19" spans="3:4" x14ac:dyDescent="0.3">
      <c r="C19" s="8" t="s">
        <v>19</v>
      </c>
      <c r="D19" s="16">
        <v>37.846499999999992</v>
      </c>
    </row>
    <row r="20" spans="3:4" x14ac:dyDescent="0.3">
      <c r="C20" s="1" t="s">
        <v>24</v>
      </c>
      <c r="D20" s="14">
        <v>44.98842105263158</v>
      </c>
    </row>
    <row r="21" spans="3:4" x14ac:dyDescent="0.3">
      <c r="C21" s="1" t="s">
        <v>23</v>
      </c>
      <c r="D21" s="14">
        <v>50.02514782608695</v>
      </c>
    </row>
    <row r="22" spans="3:4" x14ac:dyDescent="0.3">
      <c r="C22" s="1" t="s">
        <v>22</v>
      </c>
      <c r="D22" s="14">
        <v>45.909473684210539</v>
      </c>
    </row>
    <row r="23" spans="3:4" x14ac:dyDescent="0.3">
      <c r="C23" s="1" t="s">
        <v>21</v>
      </c>
      <c r="D23" s="14">
        <v>47.559999999999995</v>
      </c>
    </row>
    <row r="24" spans="3:4" x14ac:dyDescent="0.3">
      <c r="C24" s="1" t="s">
        <v>20</v>
      </c>
      <c r="D24" s="14">
        <v>57.237272727272739</v>
      </c>
    </row>
    <row r="25" spans="3:4" x14ac:dyDescent="0.3">
      <c r="C25" s="1" t="s">
        <v>25</v>
      </c>
      <c r="D25" s="14">
        <v>67.458499999999987</v>
      </c>
    </row>
    <row r="26" spans="3:4" x14ac:dyDescent="0.3">
      <c r="C26" s="1" t="s">
        <v>26</v>
      </c>
      <c r="D26" s="14">
        <v>62.724782608695655</v>
      </c>
    </row>
    <row r="27" spans="3:4" x14ac:dyDescent="0.3">
      <c r="C27" s="1" t="s">
        <v>27</v>
      </c>
      <c r="D27" s="14">
        <v>78.931999999999988</v>
      </c>
    </row>
    <row r="28" spans="3:4" ht="15" customHeight="1" x14ac:dyDescent="0.3">
      <c r="C28" s="1" t="s">
        <v>28</v>
      </c>
      <c r="D28" s="14">
        <v>83.805909090909097</v>
      </c>
    </row>
    <row r="29" spans="3:4" x14ac:dyDescent="0.3">
      <c r="C29" s="1" t="s">
        <v>29</v>
      </c>
      <c r="D29" s="14">
        <v>72.405238095238104</v>
      </c>
    </row>
    <row r="30" spans="3:4" x14ac:dyDescent="0.3">
      <c r="C30" s="9" t="s">
        <v>30</v>
      </c>
      <c r="D30" s="18">
        <v>72.888999999999996</v>
      </c>
    </row>
    <row r="31" spans="3:4" x14ac:dyDescent="0.3">
      <c r="C31" s="20"/>
      <c r="D31" s="21"/>
    </row>
    <row r="32" spans="3:4" x14ac:dyDescent="0.3">
      <c r="C32" s="20"/>
      <c r="D32" s="21"/>
    </row>
    <row r="33" spans="3:4" x14ac:dyDescent="0.3">
      <c r="C33" s="20"/>
      <c r="D33" s="21"/>
    </row>
    <row r="34" spans="3:4" x14ac:dyDescent="0.3">
      <c r="C34" s="20"/>
      <c r="D34" s="21"/>
    </row>
    <row r="35" spans="3:4" x14ac:dyDescent="0.3">
      <c r="C35" s="13"/>
      <c r="D35" s="19"/>
    </row>
    <row r="36" spans="3:4" x14ac:dyDescent="0.3">
      <c r="C36" s="8" t="s">
        <v>31</v>
      </c>
      <c r="D36" s="16">
        <v>93.661904761904736</v>
      </c>
    </row>
    <row r="37" spans="3:4" x14ac:dyDescent="0.3">
      <c r="C37" s="1" t="s">
        <v>32</v>
      </c>
      <c r="D37" s="14">
        <v>91.166842105263143</v>
      </c>
    </row>
    <row r="38" spans="3:4" x14ac:dyDescent="0.3">
      <c r="C38" s="1" t="s">
        <v>33</v>
      </c>
      <c r="D38" s="14">
        <v>94.258095238095251</v>
      </c>
    </row>
    <row r="39" spans="3:4" x14ac:dyDescent="0.3">
      <c r="C39" s="1" t="s">
        <v>34</v>
      </c>
      <c r="D39" s="14">
        <v>77.350476190476172</v>
      </c>
    </row>
    <row r="40" spans="3:4" x14ac:dyDescent="0.3">
      <c r="C40" s="1" t="s">
        <v>35</v>
      </c>
      <c r="D40" s="14">
        <v>85.524090909090901</v>
      </c>
    </row>
    <row r="41" spans="3:4" x14ac:dyDescent="0.3">
      <c r="C41" s="1" t="s">
        <v>36</v>
      </c>
      <c r="D41" s="14">
        <v>101.5035</v>
      </c>
    </row>
    <row r="42" spans="3:4" x14ac:dyDescent="0.3">
      <c r="C42" s="1" t="s">
        <v>37</v>
      </c>
      <c r="D42" s="14">
        <v>104.43619047619049</v>
      </c>
    </row>
    <row r="43" spans="3:4" x14ac:dyDescent="0.3">
      <c r="C43" s="1" t="s">
        <v>38</v>
      </c>
      <c r="D43" s="14">
        <v>94.957391304347823</v>
      </c>
    </row>
    <row r="44" spans="3:4" x14ac:dyDescent="0.3">
      <c r="C44" s="1" t="s">
        <v>39</v>
      </c>
      <c r="D44" s="14">
        <v>95.288947368421063</v>
      </c>
    </row>
    <row r="45" spans="3:4" x14ac:dyDescent="0.3">
      <c r="C45" s="1" t="s">
        <v>40</v>
      </c>
      <c r="D45" s="14">
        <v>66.19956521739131</v>
      </c>
    </row>
    <row r="46" spans="3:4" x14ac:dyDescent="0.3">
      <c r="C46" s="1" t="s">
        <v>41</v>
      </c>
      <c r="D46" s="14">
        <v>49.759047619047614</v>
      </c>
    </row>
    <row r="47" spans="3:4" x14ac:dyDescent="0.3">
      <c r="C47" s="9" t="s">
        <v>42</v>
      </c>
      <c r="D47" s="18">
        <v>38.657368421052624</v>
      </c>
    </row>
    <row r="48" spans="3:4" x14ac:dyDescent="0.3">
      <c r="C48" s="20"/>
      <c r="D48" s="21"/>
    </row>
    <row r="49" spans="3:4" x14ac:dyDescent="0.3">
      <c r="C49" s="20"/>
      <c r="D49" s="21"/>
    </row>
    <row r="50" spans="3:4" x14ac:dyDescent="0.3">
      <c r="C50" s="20"/>
      <c r="D50" s="21"/>
    </row>
    <row r="51" spans="3:4" x14ac:dyDescent="0.3">
      <c r="C51" s="20"/>
      <c r="D51" s="21"/>
    </row>
    <row r="52" spans="3:4" x14ac:dyDescent="0.3">
      <c r="C52" s="13"/>
      <c r="D52" s="19"/>
    </row>
    <row r="53" spans="3:4" x14ac:dyDescent="0.3">
      <c r="C53" s="8" t="s">
        <v>43</v>
      </c>
      <c r="D53" s="16">
        <v>44.558571428571419</v>
      </c>
    </row>
    <row r="54" spans="3:4" x14ac:dyDescent="0.3">
      <c r="C54" s="1" t="s">
        <v>44</v>
      </c>
      <c r="D54" s="14">
        <v>52.563157894736847</v>
      </c>
    </row>
    <row r="55" spans="3:4" x14ac:dyDescent="0.3">
      <c r="C55" s="1" t="s">
        <v>45</v>
      </c>
      <c r="D55" s="14">
        <v>58.989523809523817</v>
      </c>
    </row>
    <row r="56" spans="3:4" x14ac:dyDescent="0.3">
      <c r="C56" s="1" t="s">
        <v>46</v>
      </c>
      <c r="D56" s="14">
        <v>56.356190476190463</v>
      </c>
    </row>
    <row r="57" spans="3:4" x14ac:dyDescent="0.3">
      <c r="C57" s="1" t="s">
        <v>47</v>
      </c>
      <c r="D57" s="14">
        <v>44.260909090909095</v>
      </c>
    </row>
    <row r="58" spans="3:4" x14ac:dyDescent="0.3">
      <c r="C58" s="1" t="s">
        <v>48</v>
      </c>
      <c r="D58" s="14">
        <v>44.662999999999997</v>
      </c>
    </row>
    <row r="59" spans="3:4" x14ac:dyDescent="0.3">
      <c r="C59" s="1" t="s">
        <v>49</v>
      </c>
      <c r="D59" s="14">
        <v>47.302727272727275</v>
      </c>
    </row>
    <row r="60" spans="3:4" x14ac:dyDescent="0.3">
      <c r="C60" s="1" t="s">
        <v>50</v>
      </c>
      <c r="D60" s="14">
        <v>39.93954545454546</v>
      </c>
    </row>
    <row r="61" spans="3:4" x14ac:dyDescent="0.3">
      <c r="C61" s="1" t="s">
        <v>51</v>
      </c>
      <c r="D61" s="14">
        <v>36.954999999999998</v>
      </c>
    </row>
    <row r="62" spans="3:4" x14ac:dyDescent="0.3">
      <c r="C62" s="1" t="s">
        <v>52</v>
      </c>
      <c r="D62" s="14">
        <v>33.498695652173922</v>
      </c>
    </row>
    <row r="63" spans="3:4" x14ac:dyDescent="0.3">
      <c r="C63" s="1" t="s">
        <v>53</v>
      </c>
      <c r="D63" s="14">
        <v>43.735500000000002</v>
      </c>
    </row>
    <row r="64" spans="3:4" x14ac:dyDescent="0.3">
      <c r="C64" s="9" t="s">
        <v>54</v>
      </c>
      <c r="D64" s="18">
        <v>58.363333333333316</v>
      </c>
    </row>
    <row r="65" spans="3:4" x14ac:dyDescent="0.3">
      <c r="C65" s="20"/>
      <c r="D65" s="21"/>
    </row>
    <row r="66" spans="3:4" x14ac:dyDescent="0.3">
      <c r="C66" s="20"/>
      <c r="D66" s="21"/>
    </row>
    <row r="67" spans="3:4" x14ac:dyDescent="0.3">
      <c r="C67" s="20"/>
      <c r="D67" s="21"/>
    </row>
    <row r="68" spans="3:4" x14ac:dyDescent="0.3">
      <c r="C68" s="20"/>
      <c r="D68" s="21"/>
    </row>
    <row r="69" spans="3:4" x14ac:dyDescent="0.3">
      <c r="C69" s="13"/>
      <c r="D69" s="19"/>
    </row>
    <row r="70" spans="3:4" x14ac:dyDescent="0.3">
      <c r="C70" s="8" t="s">
        <v>55</v>
      </c>
      <c r="D70" s="16">
        <v>54.44619047619048</v>
      </c>
    </row>
    <row r="71" spans="3:4" x14ac:dyDescent="0.3">
      <c r="C71" s="1" t="s">
        <v>56</v>
      </c>
      <c r="D71" s="14">
        <v>55.542631578947379</v>
      </c>
    </row>
    <row r="72" spans="3:4" x14ac:dyDescent="0.3">
      <c r="C72" s="1" t="s">
        <v>57</v>
      </c>
      <c r="D72" s="14">
        <v>28.263636363636362</v>
      </c>
    </row>
    <row r="73" spans="3:4" x14ac:dyDescent="0.3">
      <c r="C73" s="1" t="s">
        <v>58</v>
      </c>
      <c r="D73" s="14">
        <v>31.577142857142857</v>
      </c>
    </row>
    <row r="74" spans="3:4" x14ac:dyDescent="0.3">
      <c r="C74" s="1" t="s">
        <v>59</v>
      </c>
      <c r="D74" s="14">
        <v>46.110500000000002</v>
      </c>
    </row>
    <row r="75" spans="3:4" x14ac:dyDescent="0.3">
      <c r="C75" s="1" t="s">
        <v>60</v>
      </c>
      <c r="D75" s="14">
        <v>52.110454545454552</v>
      </c>
    </row>
    <row r="76" spans="3:4" x14ac:dyDescent="0.3">
      <c r="C76" s="1" t="s">
        <v>61</v>
      </c>
      <c r="D76" s="14">
        <v>62.995909090909088</v>
      </c>
    </row>
    <row r="77" spans="3:4" x14ac:dyDescent="0.3">
      <c r="C77" s="1" t="s">
        <v>62</v>
      </c>
      <c r="D77" s="14">
        <v>56.422380952380948</v>
      </c>
    </row>
    <row r="78" spans="3:4" x14ac:dyDescent="0.3">
      <c r="C78" s="1" t="s">
        <v>63</v>
      </c>
      <c r="D78" s="14">
        <v>52.299523809523798</v>
      </c>
    </row>
    <row r="79" spans="3:4" x14ac:dyDescent="0.3">
      <c r="C79" s="1" t="s">
        <v>64</v>
      </c>
      <c r="D79" s="14">
        <v>61.06818181818182</v>
      </c>
    </row>
    <row r="80" spans="3:4" x14ac:dyDescent="0.3">
      <c r="C80" s="1" t="s">
        <v>65</v>
      </c>
      <c r="D80" s="14">
        <v>70.799000000000007</v>
      </c>
    </row>
    <row r="81" spans="3:4" x14ac:dyDescent="0.3">
      <c r="C81" s="9" t="s">
        <v>66</v>
      </c>
      <c r="D81" s="18">
        <v>106.43772727272727</v>
      </c>
    </row>
    <row r="82" spans="3:4" x14ac:dyDescent="0.3">
      <c r="C82" s="20"/>
      <c r="D82" s="21"/>
    </row>
    <row r="83" spans="3:4" x14ac:dyDescent="0.3">
      <c r="C83" s="20"/>
      <c r="D83" s="21"/>
    </row>
    <row r="84" spans="3:4" x14ac:dyDescent="0.3">
      <c r="C84" s="20"/>
      <c r="D84" s="21"/>
    </row>
    <row r="85" spans="3:4" x14ac:dyDescent="0.3">
      <c r="C85" s="20"/>
      <c r="D85" s="21"/>
    </row>
    <row r="86" spans="3:4" x14ac:dyDescent="0.3">
      <c r="C86" s="20"/>
      <c r="D86" s="21"/>
    </row>
    <row r="87" spans="3:4" x14ac:dyDescent="0.3">
      <c r="C87" s="20"/>
      <c r="D87" s="21"/>
    </row>
    <row r="88" spans="3:4" x14ac:dyDescent="0.3">
      <c r="C88" s="8" t="s">
        <v>67</v>
      </c>
      <c r="D88" s="16">
        <v>121.0568421052632</v>
      </c>
    </row>
    <row r="89" spans="3:4" x14ac:dyDescent="0.3">
      <c r="C89" s="1" t="s">
        <v>68</v>
      </c>
      <c r="D89" s="14">
        <v>143.97526315789474</v>
      </c>
    </row>
    <row r="90" spans="3:4" x14ac:dyDescent="0.3">
      <c r="C90" s="1" t="s">
        <v>69</v>
      </c>
      <c r="D90" s="14">
        <v>91.670869565217387</v>
      </c>
    </row>
    <row r="91" spans="3:4" x14ac:dyDescent="0.3">
      <c r="C91" s="1" t="s">
        <v>70</v>
      </c>
      <c r="D91" s="14">
        <v>74.76857142857142</v>
      </c>
    </row>
    <row r="92" spans="3:4" x14ac:dyDescent="0.3">
      <c r="C92" s="1" t="s">
        <v>71</v>
      </c>
      <c r="D92" s="14">
        <v>61.756000000000014</v>
      </c>
    </row>
    <row r="93" spans="3:4" x14ac:dyDescent="0.3">
      <c r="C93" s="1" t="s">
        <v>72</v>
      </c>
      <c r="D93" s="14">
        <v>71.097272727272738</v>
      </c>
    </row>
    <row r="94" spans="3:4" x14ac:dyDescent="0.3">
      <c r="C94" s="1" t="s">
        <v>73</v>
      </c>
      <c r="D94" s="14">
        <v>63.121428571428588</v>
      </c>
    </row>
    <row r="95" spans="3:4" x14ac:dyDescent="0.3">
      <c r="C95" s="1" t="s">
        <v>74</v>
      </c>
      <c r="D95" s="14">
        <v>57.885454545454536</v>
      </c>
    </row>
    <row r="96" spans="3:4" x14ac:dyDescent="0.3">
      <c r="C96" s="1" t="s">
        <v>75</v>
      </c>
      <c r="D96" s="14">
        <v>63.489999999999995</v>
      </c>
    </row>
    <row r="97" spans="3:4" x14ac:dyDescent="0.3">
      <c r="C97" s="1" t="s">
        <v>76</v>
      </c>
      <c r="D97" s="14">
        <v>52.951428571428572</v>
      </c>
    </row>
    <row r="98" spans="3:4" x14ac:dyDescent="0.3">
      <c r="C98" s="1" t="s">
        <v>77</v>
      </c>
      <c r="D98" s="14">
        <v>53.13333333333334</v>
      </c>
    </row>
    <row r="99" spans="3:4" x14ac:dyDescent="0.3">
      <c r="C99" s="9" t="s">
        <v>78</v>
      </c>
      <c r="D99" s="18">
        <v>37.976363636363637</v>
      </c>
    </row>
    <row r="100" spans="3:4" x14ac:dyDescent="0.3">
      <c r="C100" s="20"/>
      <c r="D100" s="21"/>
    </row>
    <row r="101" spans="3:4" x14ac:dyDescent="0.3">
      <c r="C101" s="20"/>
      <c r="D101" s="21"/>
    </row>
    <row r="102" spans="3:4" x14ac:dyDescent="0.3">
      <c r="C102" s="20"/>
      <c r="D102" s="21"/>
    </row>
    <row r="103" spans="3:4" ht="11.4" customHeight="1" x14ac:dyDescent="0.3">
      <c r="C103" s="20"/>
      <c r="D103" s="21"/>
    </row>
    <row r="104" spans="3:4" x14ac:dyDescent="0.3">
      <c r="C104" s="8" t="s">
        <v>80</v>
      </c>
      <c r="D104" s="16">
        <v>29.095999999999997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5"/>
  <sheetViews>
    <sheetView zoomScale="77" zoomScaleNormal="145" workbookViewId="0">
      <selection activeCell="N8" sqref="N8"/>
    </sheetView>
  </sheetViews>
  <sheetFormatPr defaultRowHeight="14.4" x14ac:dyDescent="0.3"/>
  <cols>
    <col min="1" max="1" width="10.5546875" bestFit="1" customWidth="1"/>
    <col min="3" max="3" width="8.33203125" bestFit="1" customWidth="1"/>
    <col min="14" max="14" width="13.77734375" bestFit="1" customWidth="1"/>
    <col min="15" max="15" width="21.44140625" bestFit="1" customWidth="1"/>
  </cols>
  <sheetData>
    <row r="1" spans="1:17" x14ac:dyDescent="0.3">
      <c r="A1" s="12" t="s">
        <v>0</v>
      </c>
      <c r="B1" s="11" t="s">
        <v>4</v>
      </c>
      <c r="C1" s="11" t="s">
        <v>81</v>
      </c>
    </row>
    <row r="2" spans="1:17" x14ac:dyDescent="0.3">
      <c r="A2" s="10"/>
      <c r="B2" s="1"/>
      <c r="C2" s="1"/>
    </row>
    <row r="3" spans="1:17" x14ac:dyDescent="0.3">
      <c r="A3" s="7">
        <v>42388</v>
      </c>
      <c r="B3" s="33">
        <v>33.840000000000003</v>
      </c>
      <c r="C3" s="31">
        <f>(B4-B3)/B3</f>
        <v>-0.12647754137115852</v>
      </c>
    </row>
    <row r="4" spans="1:17" x14ac:dyDescent="0.3">
      <c r="A4" s="5">
        <v>42401</v>
      </c>
      <c r="B4" s="34">
        <v>29.56</v>
      </c>
      <c r="C4" s="32">
        <f t="shared" ref="C4:C67" si="0">(B5-B4)/B4</f>
        <v>-9.7428958051420808E-2</v>
      </c>
    </row>
    <row r="5" spans="1:17" x14ac:dyDescent="0.3">
      <c r="A5" s="5">
        <v>42430</v>
      </c>
      <c r="B5" s="34">
        <v>26.68</v>
      </c>
      <c r="C5" s="32">
        <f t="shared" si="0"/>
        <v>0.12331334332833579</v>
      </c>
    </row>
    <row r="6" spans="1:17" x14ac:dyDescent="0.3">
      <c r="A6" s="5">
        <v>42461</v>
      </c>
      <c r="B6" s="34">
        <v>29.97</v>
      </c>
      <c r="C6" s="32">
        <f t="shared" si="0"/>
        <v>7.4407741074407882E-2</v>
      </c>
    </row>
    <row r="7" spans="1:17" x14ac:dyDescent="0.3">
      <c r="A7" s="5">
        <v>42492</v>
      </c>
      <c r="B7" s="34">
        <v>32.200000000000003</v>
      </c>
      <c r="C7" s="32">
        <f>(B8-B7)/B7</f>
        <v>0.14689440993788808</v>
      </c>
      <c r="G7" s="25"/>
      <c r="H7" s="28">
        <v>2016</v>
      </c>
      <c r="I7" s="28">
        <v>2017</v>
      </c>
      <c r="J7" s="28">
        <v>2018</v>
      </c>
      <c r="K7" s="28">
        <v>2019</v>
      </c>
      <c r="L7" s="28">
        <v>2020</v>
      </c>
      <c r="M7" s="28">
        <v>2021</v>
      </c>
      <c r="N7" s="28" t="s">
        <v>95</v>
      </c>
      <c r="O7" s="28" t="s">
        <v>94</v>
      </c>
    </row>
    <row r="8" spans="1:17" x14ac:dyDescent="0.3">
      <c r="A8" s="5">
        <v>42522</v>
      </c>
      <c r="B8" s="34">
        <v>36.93</v>
      </c>
      <c r="C8" s="32">
        <f>(B9-B8)/B8</f>
        <v>-0.16057405903059843</v>
      </c>
      <c r="G8" s="28" t="s">
        <v>82</v>
      </c>
      <c r="H8" s="29">
        <v>-0.13</v>
      </c>
      <c r="I8" s="29">
        <v>0.26351984995311045</v>
      </c>
      <c r="J8" s="29">
        <v>0.203591390177191</v>
      </c>
      <c r="K8" s="29">
        <v>0.47045055588063189</v>
      </c>
      <c r="L8" s="29">
        <v>-0.12152347209920282</v>
      </c>
      <c r="M8" s="29">
        <v>0.42556795536070141</v>
      </c>
      <c r="N8" s="29">
        <f t="shared" ref="N8:N19" si="1">AVERAGE(H8:M8)</f>
        <v>0.185267713212072</v>
      </c>
      <c r="O8" s="29">
        <f>(H8+I8+J8+K8+M8)/5</f>
        <v>0.24662595027432696</v>
      </c>
      <c r="Q8" t="s">
        <v>127</v>
      </c>
    </row>
    <row r="9" spans="1:17" x14ac:dyDescent="0.3">
      <c r="A9" s="5">
        <v>42552</v>
      </c>
      <c r="B9" s="34">
        <v>31</v>
      </c>
      <c r="C9" s="32">
        <f t="shared" si="0"/>
        <v>0.45774193548387088</v>
      </c>
      <c r="G9" s="28" t="s">
        <v>83</v>
      </c>
      <c r="H9" s="30">
        <v>-0.1</v>
      </c>
      <c r="I9" s="30">
        <v>0.31172686788718457</v>
      </c>
      <c r="J9" s="30">
        <v>-0.14761387214702104</v>
      </c>
      <c r="K9" s="30">
        <v>0.2765618782331874</v>
      </c>
      <c r="L9" s="30">
        <v>2.2786852187941024E-2</v>
      </c>
      <c r="M9" s="30">
        <v>-0.16900817781505553</v>
      </c>
      <c r="N9" s="30">
        <f t="shared" si="1"/>
        <v>3.2408924724372741E-2</v>
      </c>
      <c r="O9" s="30">
        <f>(H9+I9+J9+K9+M9)/5</f>
        <v>3.4333339231659085E-2</v>
      </c>
    </row>
    <row r="10" spans="1:17" x14ac:dyDescent="0.3">
      <c r="A10" s="5">
        <v>42583</v>
      </c>
      <c r="B10" s="34">
        <v>45.19</v>
      </c>
      <c r="C10" s="32">
        <f t="shared" si="0"/>
        <v>-0.16508077008187655</v>
      </c>
      <c r="G10" s="28" t="s">
        <v>84</v>
      </c>
      <c r="H10" s="30">
        <v>0.12</v>
      </c>
      <c r="I10" s="30">
        <v>-0.1399471897397209</v>
      </c>
      <c r="J10" s="30">
        <v>-0.20146053089138746</v>
      </c>
      <c r="K10" s="30">
        <v>-7.2786783042393929E-2</v>
      </c>
      <c r="L10" s="30">
        <v>-0.62539432176656151</v>
      </c>
      <c r="M10" s="30">
        <v>-0.31752039700563545</v>
      </c>
      <c r="N10" s="30">
        <f t="shared" si="1"/>
        <v>-0.20618487040761654</v>
      </c>
      <c r="O10" s="30">
        <f>(H10+I10+J10+K10+M10)/5</f>
        <v>-0.12234298013582756</v>
      </c>
      <c r="Q10" t="s">
        <v>96</v>
      </c>
    </row>
    <row r="11" spans="1:17" x14ac:dyDescent="0.3">
      <c r="A11" s="5">
        <v>42614</v>
      </c>
      <c r="B11" s="34">
        <v>37.729999999999997</v>
      </c>
      <c r="C11" s="32">
        <f t="shared" si="0"/>
        <v>0.28412403922608021</v>
      </c>
      <c r="G11" s="28" t="s">
        <v>85</v>
      </c>
      <c r="H11" s="30">
        <v>7.0000000000000007E-2</v>
      </c>
      <c r="I11" s="30">
        <v>0.1657894736842104</v>
      </c>
      <c r="J11" s="30">
        <v>0.12004645086369568</v>
      </c>
      <c r="K11" s="30">
        <v>-0.22911413682971932</v>
      </c>
      <c r="L11" s="30">
        <v>0.78368421052631587</v>
      </c>
      <c r="M11" s="30">
        <v>-6.4333251170815856E-2</v>
      </c>
      <c r="N11" s="30">
        <f t="shared" si="1"/>
        <v>0.14101212451228112</v>
      </c>
      <c r="O11" s="30">
        <f>(H11+I11+J11+K11+M11)/5</f>
        <v>1.2477707309474182E-2</v>
      </c>
    </row>
    <row r="12" spans="1:17" x14ac:dyDescent="0.3">
      <c r="A12" s="5">
        <v>42646</v>
      </c>
      <c r="B12" s="34">
        <v>48.45</v>
      </c>
      <c r="C12" s="32">
        <f t="shared" si="0"/>
        <v>-0.38101135190918478</v>
      </c>
      <c r="G12" s="28" t="s">
        <v>86</v>
      </c>
      <c r="H12" s="30">
        <v>0.15</v>
      </c>
      <c r="I12" s="30">
        <v>-0.11719337848006015</v>
      </c>
      <c r="J12" s="30">
        <v>0.30935717988595135</v>
      </c>
      <c r="K12" s="30">
        <v>-0.13606628870475365</v>
      </c>
      <c r="L12" s="30">
        <v>0.45293596931248159</v>
      </c>
      <c r="M12" s="30">
        <v>-0.19731296101159121</v>
      </c>
      <c r="N12" s="30">
        <f t="shared" si="1"/>
        <v>7.6953420167004641E-2</v>
      </c>
      <c r="O12" s="30">
        <f t="shared" ref="O12:O19" si="2">(H12+I12+J12+K12+M12)/5</f>
        <v>1.7569103379092676E-3</v>
      </c>
      <c r="Q12" t="s">
        <v>97</v>
      </c>
    </row>
    <row r="13" spans="1:17" x14ac:dyDescent="0.3">
      <c r="A13" s="5">
        <v>42675</v>
      </c>
      <c r="B13" s="34">
        <v>29.99</v>
      </c>
      <c r="C13" s="32">
        <f t="shared" si="0"/>
        <v>0.17139046348782944</v>
      </c>
      <c r="G13" s="28" t="s">
        <v>87</v>
      </c>
      <c r="H13" s="30">
        <v>-0.16</v>
      </c>
      <c r="I13" s="30">
        <v>0.37907521841039843</v>
      </c>
      <c r="J13" s="30">
        <v>-2.8506384242304221E-2</v>
      </c>
      <c r="K13" s="30">
        <v>0.28571428571428575</v>
      </c>
      <c r="L13" s="30">
        <v>0.21872461413484962</v>
      </c>
      <c r="M13" s="30">
        <v>0.28733180177223511</v>
      </c>
      <c r="N13" s="30">
        <f t="shared" si="1"/>
        <v>0.16372325596491077</v>
      </c>
      <c r="O13" s="30">
        <f t="shared" si="2"/>
        <v>0.15272298433092302</v>
      </c>
    </row>
    <row r="14" spans="1:17" x14ac:dyDescent="0.3">
      <c r="A14" s="5">
        <v>42705</v>
      </c>
      <c r="B14" s="34">
        <v>35.130000000000003</v>
      </c>
      <c r="C14" s="32">
        <f t="shared" si="0"/>
        <v>-8.9382294335326046E-2</v>
      </c>
      <c r="G14" s="28" t="s">
        <v>88</v>
      </c>
      <c r="H14" s="30">
        <v>0.46</v>
      </c>
      <c r="I14" s="30">
        <v>-4.2799752781211314E-2</v>
      </c>
      <c r="J14" s="30">
        <v>-4.2995415180845632E-2</v>
      </c>
      <c r="K14" s="30">
        <v>-9.0694935217903366E-2</v>
      </c>
      <c r="L14" s="30">
        <v>-9.0694935217903366E-2</v>
      </c>
      <c r="M14" s="30">
        <v>-0.29623964308476736</v>
      </c>
      <c r="N14" s="30">
        <f t="shared" si="1"/>
        <v>-1.7237446913771839E-2</v>
      </c>
      <c r="O14" s="30">
        <f t="shared" si="2"/>
        <v>-2.5459492529455339E-3</v>
      </c>
      <c r="Q14" t="s">
        <v>98</v>
      </c>
    </row>
    <row r="15" spans="1:17" x14ac:dyDescent="0.3">
      <c r="A15" s="7">
        <v>42738</v>
      </c>
      <c r="B15" s="33">
        <v>31.99</v>
      </c>
      <c r="C15" s="31">
        <f t="shared" si="0"/>
        <v>0.26351984995311045</v>
      </c>
      <c r="G15" s="28" t="s">
        <v>89</v>
      </c>
      <c r="H15" s="30">
        <v>-0.17</v>
      </c>
      <c r="I15" s="30">
        <v>0.29588377723970938</v>
      </c>
      <c r="J15" s="30">
        <v>0.13637815394442657</v>
      </c>
      <c r="K15" s="30">
        <v>-0.25734024179620035</v>
      </c>
      <c r="L15" s="30">
        <v>-0.25734024179620035</v>
      </c>
      <c r="M15" s="30">
        <v>0.26209020105053443</v>
      </c>
      <c r="N15" s="30">
        <f t="shared" si="1"/>
        <v>1.6119414403782766E-3</v>
      </c>
      <c r="O15" s="30">
        <f t="shared" si="2"/>
        <v>5.3402378087694005E-2</v>
      </c>
    </row>
    <row r="16" spans="1:17" x14ac:dyDescent="0.3">
      <c r="A16" s="5">
        <v>42767</v>
      </c>
      <c r="B16" s="34">
        <v>40.42</v>
      </c>
      <c r="C16" s="32">
        <f t="shared" si="0"/>
        <v>0.31172686788718457</v>
      </c>
      <c r="G16" s="28" t="s">
        <v>90</v>
      </c>
      <c r="H16" s="30">
        <v>0.28000000000000003</v>
      </c>
      <c r="I16" s="30">
        <v>0.11858495266567011</v>
      </c>
      <c r="J16" s="30">
        <v>-0.16329398538504772</v>
      </c>
      <c r="K16" s="30">
        <v>-0.15813953488372087</v>
      </c>
      <c r="L16" s="30">
        <v>-0.15813953488372087</v>
      </c>
      <c r="M16" s="30">
        <v>-0.20134902411021824</v>
      </c>
      <c r="N16" s="30">
        <f t="shared" si="1"/>
        <v>-4.705618776617293E-2</v>
      </c>
      <c r="O16" s="30">
        <f t="shared" si="2"/>
        <v>-2.483951834266334E-2</v>
      </c>
    </row>
    <row r="17" spans="1:15" x14ac:dyDescent="0.3">
      <c r="A17" s="5">
        <v>42795</v>
      </c>
      <c r="B17" s="34">
        <v>53.02</v>
      </c>
      <c r="C17" s="32">
        <f t="shared" si="0"/>
        <v>-0.1399471897397209</v>
      </c>
      <c r="G17" s="28" t="s">
        <v>91</v>
      </c>
      <c r="H17" s="30">
        <v>-0.38</v>
      </c>
      <c r="I17" s="30">
        <v>-0.1826280623608017</v>
      </c>
      <c r="J17" s="30">
        <v>-0.35180830814018588</v>
      </c>
      <c r="K17" s="30">
        <v>0.38121546961325964</v>
      </c>
      <c r="L17" s="30">
        <v>-3.250134674088697E-2</v>
      </c>
      <c r="M17" s="30">
        <v>6.666666666666668E-2</v>
      </c>
      <c r="N17" s="30">
        <f t="shared" si="1"/>
        <v>-8.3175930160324721E-2</v>
      </c>
      <c r="O17" s="30">
        <f t="shared" si="2"/>
        <v>-9.3310846844212272E-2</v>
      </c>
    </row>
    <row r="18" spans="1:15" x14ac:dyDescent="0.3">
      <c r="A18" s="5">
        <v>42828</v>
      </c>
      <c r="B18" s="34">
        <v>45.6</v>
      </c>
      <c r="C18" s="32">
        <f t="shared" si="0"/>
        <v>0.1657894736842104</v>
      </c>
      <c r="G18" s="28" t="s">
        <v>92</v>
      </c>
      <c r="H18" s="30">
        <v>0.17</v>
      </c>
      <c r="I18" s="30">
        <v>2.0435967302452316E-2</v>
      </c>
      <c r="J18" s="30">
        <v>-1.6064950768699252E-2</v>
      </c>
      <c r="K18" s="30">
        <v>0.32575000000000004</v>
      </c>
      <c r="L18" s="30">
        <v>0.59558277654046021</v>
      </c>
      <c r="M18" s="30">
        <v>-0.35714285714285721</v>
      </c>
      <c r="N18" s="30">
        <f t="shared" si="1"/>
        <v>0.12309348932189268</v>
      </c>
      <c r="O18" s="30">
        <f t="shared" si="2"/>
        <v>2.8595631878179172E-2</v>
      </c>
    </row>
    <row r="19" spans="1:15" x14ac:dyDescent="0.3">
      <c r="A19" s="5">
        <v>42856</v>
      </c>
      <c r="B19" s="34">
        <v>53.16</v>
      </c>
      <c r="C19" s="32">
        <f t="shared" si="0"/>
        <v>-0.11719337848006015</v>
      </c>
      <c r="G19" s="28" t="s">
        <v>93</v>
      </c>
      <c r="H19" s="30">
        <v>-0.09</v>
      </c>
      <c r="I19" s="30">
        <v>0.12</v>
      </c>
      <c r="J19" s="30">
        <v>-0.4</v>
      </c>
      <c r="K19" s="30">
        <v>0.06</v>
      </c>
      <c r="L19" s="30">
        <v>0.17</v>
      </c>
      <c r="M19" s="30">
        <v>0.03</v>
      </c>
      <c r="N19" s="30">
        <f t="shared" si="1"/>
        <v>-1.833333333333333E-2</v>
      </c>
      <c r="O19" s="30">
        <f t="shared" si="2"/>
        <v>-5.6000000000000008E-2</v>
      </c>
    </row>
    <row r="20" spans="1:15" x14ac:dyDescent="0.3">
      <c r="A20" s="5">
        <v>42887</v>
      </c>
      <c r="B20" s="34">
        <v>46.93</v>
      </c>
      <c r="C20" s="32">
        <f t="shared" si="0"/>
        <v>0.37907521841039843</v>
      </c>
    </row>
    <row r="21" spans="1:15" x14ac:dyDescent="0.3">
      <c r="A21" s="5">
        <v>42919</v>
      </c>
      <c r="B21" s="34">
        <v>64.72</v>
      </c>
      <c r="C21" s="32">
        <f t="shared" si="0"/>
        <v>-4.2799752781211314E-2</v>
      </c>
    </row>
    <row r="22" spans="1:15" x14ac:dyDescent="0.3">
      <c r="A22" s="5">
        <v>42948</v>
      </c>
      <c r="B22" s="34">
        <v>61.95</v>
      </c>
      <c r="C22" s="32">
        <f t="shared" si="0"/>
        <v>0.29588377723970938</v>
      </c>
    </row>
    <row r="23" spans="1:15" x14ac:dyDescent="0.3">
      <c r="A23" s="5">
        <v>42979</v>
      </c>
      <c r="B23" s="34">
        <v>80.28</v>
      </c>
      <c r="C23" s="32">
        <f t="shared" si="0"/>
        <v>0.11858495266567011</v>
      </c>
    </row>
    <row r="24" spans="1:15" x14ac:dyDescent="0.3">
      <c r="A24" s="5">
        <v>43010</v>
      </c>
      <c r="B24" s="34">
        <v>89.8</v>
      </c>
      <c r="C24" s="32">
        <f t="shared" si="0"/>
        <v>-0.1826280623608017</v>
      </c>
    </row>
    <row r="25" spans="1:15" x14ac:dyDescent="0.3">
      <c r="A25" s="5">
        <v>43040</v>
      </c>
      <c r="B25" s="34">
        <v>73.400000000000006</v>
      </c>
      <c r="C25" s="32">
        <f t="shared" si="0"/>
        <v>2.0435967302452316E-2</v>
      </c>
    </row>
    <row r="26" spans="1:15" x14ac:dyDescent="0.3">
      <c r="A26" s="5">
        <v>43070</v>
      </c>
      <c r="B26" s="34">
        <v>74.900000000000006</v>
      </c>
      <c r="C26" s="32">
        <f t="shared" si="0"/>
        <v>0.12269692923898527</v>
      </c>
    </row>
    <row r="27" spans="1:15" x14ac:dyDescent="0.3">
      <c r="A27" s="7">
        <v>43102</v>
      </c>
      <c r="B27" s="33">
        <v>84.09</v>
      </c>
      <c r="C27" s="31">
        <f t="shared" si="0"/>
        <v>0.203591390177191</v>
      </c>
    </row>
    <row r="28" spans="1:15" x14ac:dyDescent="0.3">
      <c r="A28" s="5">
        <v>43132</v>
      </c>
      <c r="B28" s="34">
        <v>101.21</v>
      </c>
      <c r="C28" s="32">
        <f t="shared" si="0"/>
        <v>-0.14761387214702104</v>
      </c>
    </row>
    <row r="29" spans="1:15" x14ac:dyDescent="0.3">
      <c r="A29" s="5">
        <v>43160</v>
      </c>
      <c r="B29" s="34">
        <v>86.27</v>
      </c>
      <c r="C29" s="32">
        <f t="shared" si="0"/>
        <v>-0.20146053089138746</v>
      </c>
    </row>
    <row r="30" spans="1:15" x14ac:dyDescent="0.3">
      <c r="A30" s="5">
        <v>43192</v>
      </c>
      <c r="B30" s="34">
        <v>68.89</v>
      </c>
      <c r="C30" s="32">
        <f t="shared" si="0"/>
        <v>0.12004645086369568</v>
      </c>
    </row>
    <row r="31" spans="1:15" x14ac:dyDescent="0.3">
      <c r="A31" s="5">
        <v>43221</v>
      </c>
      <c r="B31" s="34">
        <v>77.16</v>
      </c>
      <c r="C31" s="32">
        <f t="shared" si="0"/>
        <v>0.30935717988595135</v>
      </c>
    </row>
    <row r="32" spans="1:15" x14ac:dyDescent="0.3">
      <c r="A32" s="5">
        <v>43252</v>
      </c>
      <c r="B32" s="34">
        <v>101.03</v>
      </c>
      <c r="C32" s="32">
        <f t="shared" si="0"/>
        <v>-2.8506384242304221E-2</v>
      </c>
    </row>
    <row r="33" spans="1:3" x14ac:dyDescent="0.3">
      <c r="A33" s="5">
        <v>43283</v>
      </c>
      <c r="B33" s="34">
        <v>98.15</v>
      </c>
      <c r="C33" s="32">
        <f t="shared" si="0"/>
        <v>-4.2995415180845632E-2</v>
      </c>
    </row>
    <row r="34" spans="1:3" x14ac:dyDescent="0.3">
      <c r="A34" s="5">
        <v>43313</v>
      </c>
      <c r="B34" s="34">
        <v>93.93</v>
      </c>
      <c r="C34" s="32">
        <f t="shared" si="0"/>
        <v>0.13637815394442657</v>
      </c>
    </row>
    <row r="35" spans="1:3" x14ac:dyDescent="0.3">
      <c r="A35" s="5">
        <v>43347</v>
      </c>
      <c r="B35" s="34">
        <v>106.74</v>
      </c>
      <c r="C35" s="32">
        <f t="shared" si="0"/>
        <v>-0.16329398538504772</v>
      </c>
    </row>
    <row r="36" spans="1:3" x14ac:dyDescent="0.3">
      <c r="A36" s="5">
        <v>43374</v>
      </c>
      <c r="B36" s="34">
        <v>89.31</v>
      </c>
      <c r="C36" s="32">
        <f t="shared" si="0"/>
        <v>-0.35180830814018588</v>
      </c>
    </row>
    <row r="37" spans="1:3" x14ac:dyDescent="0.3">
      <c r="A37" s="5">
        <v>43405</v>
      </c>
      <c r="B37" s="34">
        <v>57.89</v>
      </c>
      <c r="C37" s="32">
        <f t="shared" si="0"/>
        <v>-1.6064950768699252E-2</v>
      </c>
    </row>
    <row r="38" spans="1:3" x14ac:dyDescent="0.3">
      <c r="A38" s="5">
        <v>43437</v>
      </c>
      <c r="B38" s="34">
        <v>56.96</v>
      </c>
      <c r="C38" s="32">
        <f t="shared" si="0"/>
        <v>-0.3999297752808989</v>
      </c>
    </row>
    <row r="39" spans="1:3" x14ac:dyDescent="0.3">
      <c r="A39" s="7">
        <v>43467</v>
      </c>
      <c r="B39" s="33">
        <v>34.18</v>
      </c>
      <c r="C39" s="31">
        <f t="shared" si="0"/>
        <v>0.47045055588063189</v>
      </c>
    </row>
    <row r="40" spans="1:3" x14ac:dyDescent="0.3">
      <c r="A40" s="5">
        <v>43497</v>
      </c>
      <c r="B40" s="34">
        <v>50.26</v>
      </c>
      <c r="C40" s="32">
        <f t="shared" si="0"/>
        <v>0.2765618782331874</v>
      </c>
    </row>
    <row r="41" spans="1:3" x14ac:dyDescent="0.3">
      <c r="A41" s="5">
        <v>43525</v>
      </c>
      <c r="B41" s="34">
        <v>64.16</v>
      </c>
      <c r="C41" s="32">
        <f t="shared" si="0"/>
        <v>-7.2786783042393929E-2</v>
      </c>
    </row>
    <row r="42" spans="1:3" x14ac:dyDescent="0.3">
      <c r="A42" s="5">
        <v>43556</v>
      </c>
      <c r="B42" s="34">
        <v>59.49</v>
      </c>
      <c r="C42" s="32">
        <f t="shared" si="0"/>
        <v>-0.22911413682971932</v>
      </c>
    </row>
    <row r="43" spans="1:3" x14ac:dyDescent="0.3">
      <c r="A43" s="5">
        <v>43586</v>
      </c>
      <c r="B43" s="34">
        <v>45.86</v>
      </c>
      <c r="C43" s="32">
        <f t="shared" si="0"/>
        <v>-0.13606628870475365</v>
      </c>
    </row>
    <row r="44" spans="1:3" x14ac:dyDescent="0.3">
      <c r="A44" s="5">
        <v>43619</v>
      </c>
      <c r="B44" s="34">
        <v>39.619999999999997</v>
      </c>
      <c r="C44" s="32">
        <f t="shared" si="0"/>
        <v>0.28571428571428575</v>
      </c>
    </row>
    <row r="45" spans="1:3" x14ac:dyDescent="0.3">
      <c r="A45" s="5">
        <v>43647</v>
      </c>
      <c r="B45" s="34">
        <v>50.94</v>
      </c>
      <c r="C45" s="32">
        <f t="shared" si="0"/>
        <v>-9.0694935217903366E-2</v>
      </c>
    </row>
    <row r="46" spans="1:3" x14ac:dyDescent="0.3">
      <c r="A46" s="5">
        <v>43678</v>
      </c>
      <c r="B46" s="34">
        <v>46.32</v>
      </c>
      <c r="C46" s="32">
        <f t="shared" si="0"/>
        <v>-0.25734024179620035</v>
      </c>
    </row>
    <row r="47" spans="1:3" x14ac:dyDescent="0.3">
      <c r="A47" s="5">
        <v>43711</v>
      </c>
      <c r="B47" s="34">
        <v>34.4</v>
      </c>
      <c r="C47" s="32">
        <f t="shared" si="0"/>
        <v>-0.15813953488372087</v>
      </c>
    </row>
    <row r="48" spans="1:3" x14ac:dyDescent="0.3">
      <c r="A48" s="5">
        <v>43739</v>
      </c>
      <c r="B48" s="34">
        <v>28.96</v>
      </c>
      <c r="C48" s="32">
        <f t="shared" si="0"/>
        <v>0.38121546961325964</v>
      </c>
    </row>
    <row r="49" spans="1:3" x14ac:dyDescent="0.3">
      <c r="A49" s="5">
        <v>43770</v>
      </c>
      <c r="B49" s="34">
        <v>40</v>
      </c>
      <c r="C49" s="32">
        <f t="shared" si="0"/>
        <v>0.32575000000000004</v>
      </c>
    </row>
    <row r="50" spans="1:3" x14ac:dyDescent="0.3">
      <c r="A50" s="5">
        <v>43801</v>
      </c>
      <c r="B50" s="34">
        <v>53.03</v>
      </c>
      <c r="C50" s="32">
        <f t="shared" si="0"/>
        <v>6.4491797095983433E-2</v>
      </c>
    </row>
    <row r="51" spans="1:3" x14ac:dyDescent="0.3">
      <c r="A51" s="7">
        <v>43832</v>
      </c>
      <c r="B51" s="33">
        <v>56.45</v>
      </c>
      <c r="C51" s="31">
        <f t="shared" si="0"/>
        <v>-0.12152347209920282</v>
      </c>
    </row>
    <row r="52" spans="1:3" x14ac:dyDescent="0.3">
      <c r="A52" s="5">
        <v>43864</v>
      </c>
      <c r="B52" s="34">
        <v>49.59</v>
      </c>
      <c r="C52" s="32">
        <f t="shared" si="0"/>
        <v>2.2786852187941024E-2</v>
      </c>
    </row>
    <row r="53" spans="1:3" x14ac:dyDescent="0.3">
      <c r="A53" s="5">
        <v>43892</v>
      </c>
      <c r="B53" s="34">
        <v>50.72</v>
      </c>
      <c r="C53" s="32">
        <f t="shared" si="0"/>
        <v>-0.62539432176656151</v>
      </c>
    </row>
    <row r="54" spans="1:3" x14ac:dyDescent="0.3">
      <c r="A54" s="5">
        <v>43922</v>
      </c>
      <c r="B54" s="34">
        <v>19</v>
      </c>
      <c r="C54" s="32">
        <f t="shared" si="0"/>
        <v>0.78368421052631587</v>
      </c>
    </row>
    <row r="55" spans="1:3" x14ac:dyDescent="0.3">
      <c r="A55" s="5">
        <v>43952</v>
      </c>
      <c r="B55" s="34">
        <v>33.89</v>
      </c>
      <c r="C55" s="32">
        <f t="shared" si="0"/>
        <v>0.45293596931248159</v>
      </c>
    </row>
    <row r="56" spans="1:3" x14ac:dyDescent="0.3">
      <c r="A56" s="5">
        <v>43983</v>
      </c>
      <c r="B56" s="34">
        <v>49.24</v>
      </c>
      <c r="C56" s="32">
        <f t="shared" si="0"/>
        <v>0.21872461413484962</v>
      </c>
    </row>
    <row r="57" spans="1:3" x14ac:dyDescent="0.3">
      <c r="A57" s="5">
        <v>44013</v>
      </c>
      <c r="B57" s="34">
        <v>60.01</v>
      </c>
      <c r="C57" s="32">
        <f t="shared" si="0"/>
        <v>6.4989168471921441E-3</v>
      </c>
    </row>
    <row r="58" spans="1:3" x14ac:dyDescent="0.3">
      <c r="A58" s="5">
        <v>44046</v>
      </c>
      <c r="B58" s="34">
        <v>60.4</v>
      </c>
      <c r="C58" s="32">
        <f t="shared" si="0"/>
        <v>-0.12698675496688744</v>
      </c>
    </row>
    <row r="59" spans="1:3" x14ac:dyDescent="0.3">
      <c r="A59" s="5">
        <v>44075</v>
      </c>
      <c r="B59" s="34">
        <v>52.73</v>
      </c>
      <c r="C59" s="32">
        <f t="shared" si="0"/>
        <v>5.6135027498577676E-2</v>
      </c>
    </row>
    <row r="60" spans="1:3" x14ac:dyDescent="0.3">
      <c r="A60" s="5">
        <v>44105</v>
      </c>
      <c r="B60" s="34">
        <v>55.69</v>
      </c>
      <c r="C60" s="32">
        <f t="shared" si="0"/>
        <v>-3.250134674088697E-2</v>
      </c>
    </row>
    <row r="61" spans="1:3" x14ac:dyDescent="0.3">
      <c r="A61" s="5">
        <v>44137</v>
      </c>
      <c r="B61" s="34">
        <v>53.88</v>
      </c>
      <c r="C61" s="32">
        <f t="shared" si="0"/>
        <v>0.59558277654046021</v>
      </c>
    </row>
    <row r="62" spans="1:3" x14ac:dyDescent="0.3">
      <c r="A62" s="5">
        <v>44166</v>
      </c>
      <c r="B62" s="34">
        <v>85.97</v>
      </c>
      <c r="C62" s="32">
        <f t="shared" si="0"/>
        <v>0.16738397115272771</v>
      </c>
    </row>
    <row r="63" spans="1:3" x14ac:dyDescent="0.3">
      <c r="A63" s="7">
        <v>44200</v>
      </c>
      <c r="B63" s="33">
        <v>100.36</v>
      </c>
      <c r="C63" s="31">
        <f t="shared" si="0"/>
        <v>0.42556795536070141</v>
      </c>
    </row>
    <row r="64" spans="1:3" x14ac:dyDescent="0.3">
      <c r="A64" s="5">
        <v>44228</v>
      </c>
      <c r="B64" s="34">
        <v>143.07</v>
      </c>
      <c r="C64" s="32">
        <f t="shared" si="0"/>
        <v>-0.16900817781505553</v>
      </c>
    </row>
    <row r="65" spans="1:3" x14ac:dyDescent="0.3">
      <c r="A65" s="5">
        <v>44256</v>
      </c>
      <c r="B65" s="34">
        <v>118.89</v>
      </c>
      <c r="C65" s="32">
        <f t="shared" si="0"/>
        <v>-0.31752039700563545</v>
      </c>
    </row>
    <row r="66" spans="1:3" x14ac:dyDescent="0.3">
      <c r="A66" s="5">
        <v>44287</v>
      </c>
      <c r="B66" s="34">
        <v>81.14</v>
      </c>
      <c r="C66" s="32">
        <f t="shared" si="0"/>
        <v>-6.4333251170815856E-2</v>
      </c>
    </row>
    <row r="67" spans="1:3" x14ac:dyDescent="0.3">
      <c r="A67" s="5">
        <v>44319</v>
      </c>
      <c r="B67" s="34">
        <v>75.92</v>
      </c>
      <c r="C67" s="32">
        <f t="shared" si="0"/>
        <v>-0.19731296101159121</v>
      </c>
    </row>
    <row r="68" spans="1:3" x14ac:dyDescent="0.3">
      <c r="A68" s="5">
        <v>44348</v>
      </c>
      <c r="B68" s="34">
        <v>60.94</v>
      </c>
      <c r="C68" s="32">
        <f t="shared" ref="C68:C74" si="3">(B69-B68)/B68</f>
        <v>0.28733180177223511</v>
      </c>
    </row>
    <row r="69" spans="1:3" x14ac:dyDescent="0.3">
      <c r="A69" s="5">
        <v>44378</v>
      </c>
      <c r="B69" s="34">
        <v>78.45</v>
      </c>
      <c r="C69" s="32">
        <f t="shared" si="3"/>
        <v>-0.29623964308476736</v>
      </c>
    </row>
    <row r="70" spans="1:3" x14ac:dyDescent="0.3">
      <c r="A70" s="5">
        <v>44410</v>
      </c>
      <c r="B70" s="34">
        <v>55.21</v>
      </c>
      <c r="C70" s="32">
        <f t="shared" si="3"/>
        <v>0.26209020105053443</v>
      </c>
    </row>
    <row r="71" spans="1:3" x14ac:dyDescent="0.3">
      <c r="A71" s="5">
        <v>44440</v>
      </c>
      <c r="B71" s="34">
        <v>69.680000000000007</v>
      </c>
      <c r="C71" s="32">
        <f t="shared" si="3"/>
        <v>-0.20134902411021824</v>
      </c>
    </row>
    <row r="72" spans="1:3" x14ac:dyDescent="0.3">
      <c r="A72" s="5">
        <v>44470</v>
      </c>
      <c r="B72" s="34">
        <v>55.65</v>
      </c>
      <c r="C72" s="32">
        <f t="shared" si="3"/>
        <v>6.666666666666668E-2</v>
      </c>
    </row>
    <row r="73" spans="1:3" x14ac:dyDescent="0.3">
      <c r="A73" s="5">
        <v>44501</v>
      </c>
      <c r="B73" s="34">
        <v>59.36</v>
      </c>
      <c r="C73" s="32">
        <f t="shared" si="3"/>
        <v>-0.35714285714285721</v>
      </c>
    </row>
    <row r="74" spans="1:3" x14ac:dyDescent="0.3">
      <c r="A74" s="5">
        <v>44531</v>
      </c>
      <c r="B74" s="34">
        <v>38.159999999999997</v>
      </c>
      <c r="C74" s="32">
        <f t="shared" si="3"/>
        <v>3.0136268343815664E-2</v>
      </c>
    </row>
    <row r="75" spans="1:3" x14ac:dyDescent="0.3">
      <c r="A75" s="7">
        <v>44564</v>
      </c>
      <c r="B75" s="33">
        <v>39.31</v>
      </c>
      <c r="C75" s="27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C678-CE9E-48F4-8EA8-9B022C04F34E}">
  <dimension ref="A1:T75"/>
  <sheetViews>
    <sheetView topLeftCell="A10" workbookViewId="0">
      <selection activeCell="U15" sqref="U15"/>
    </sheetView>
  </sheetViews>
  <sheetFormatPr defaultRowHeight="14.4" x14ac:dyDescent="0.3"/>
  <cols>
    <col min="2" max="2" width="9.5546875" bestFit="1" customWidth="1"/>
    <col min="4" max="4" width="14.109375" bestFit="1" customWidth="1"/>
    <col min="6" max="6" width="14.21875" customWidth="1"/>
    <col min="7" max="7" width="12" customWidth="1"/>
    <col min="8" max="8" width="8.44140625" customWidth="1"/>
    <col min="9" max="9" width="8.109375" customWidth="1"/>
    <col min="10" max="10" width="9.77734375" customWidth="1"/>
    <col min="12" max="12" width="13.33203125" customWidth="1"/>
  </cols>
  <sheetData>
    <row r="1" spans="1:20" x14ac:dyDescent="0.3">
      <c r="B1" s="12" t="s">
        <v>0</v>
      </c>
      <c r="C1" s="11" t="s">
        <v>4</v>
      </c>
      <c r="D1" s="11" t="s">
        <v>81</v>
      </c>
    </row>
    <row r="2" spans="1:20" x14ac:dyDescent="0.3">
      <c r="B2" s="10"/>
      <c r="C2" s="1"/>
      <c r="D2" s="1"/>
      <c r="F2" t="s">
        <v>101</v>
      </c>
    </row>
    <row r="3" spans="1:20" ht="18" x14ac:dyDescent="0.35">
      <c r="B3" s="7">
        <v>42388</v>
      </c>
      <c r="C3" s="33">
        <v>33.840000000000003</v>
      </c>
      <c r="D3" s="31">
        <f>(C4-C3)/C3</f>
        <v>-0.12647754137115852</v>
      </c>
      <c r="F3" s="60" t="s">
        <v>129</v>
      </c>
      <c r="G3" s="59"/>
      <c r="H3" s="59"/>
      <c r="I3" s="59"/>
      <c r="J3" s="59"/>
      <c r="L3" s="60" t="s">
        <v>129</v>
      </c>
      <c r="M3" s="59"/>
      <c r="N3" s="59"/>
      <c r="O3" s="59"/>
      <c r="P3" s="59"/>
    </row>
    <row r="4" spans="1:20" x14ac:dyDescent="0.3">
      <c r="B4" s="5">
        <v>42401</v>
      </c>
      <c r="C4" s="34">
        <v>29.56</v>
      </c>
      <c r="D4" s="32">
        <f t="shared" ref="D4:D67" si="0">(C5-C4)/C4</f>
        <v>-9.7428958051420808E-2</v>
      </c>
      <c r="F4" s="37" t="s">
        <v>100</v>
      </c>
      <c r="G4" s="37" t="s">
        <v>102</v>
      </c>
      <c r="H4" s="37" t="s">
        <v>103</v>
      </c>
      <c r="I4" s="37" t="s">
        <v>104</v>
      </c>
      <c r="J4" s="37" t="s">
        <v>105</v>
      </c>
      <c r="K4" s="35"/>
      <c r="L4" s="37" t="s">
        <v>100</v>
      </c>
      <c r="M4" s="37" t="s">
        <v>102</v>
      </c>
      <c r="N4" s="37" t="s">
        <v>103</v>
      </c>
      <c r="O4" s="37" t="s">
        <v>104</v>
      </c>
      <c r="P4" s="37" t="s">
        <v>105</v>
      </c>
    </row>
    <row r="5" spans="1:20" x14ac:dyDescent="0.3">
      <c r="B5" s="5">
        <v>42430</v>
      </c>
      <c r="C5" s="34">
        <v>26.68</v>
      </c>
      <c r="D5" s="32">
        <f t="shared" si="0"/>
        <v>0.12331334332833579</v>
      </c>
      <c r="F5" s="37">
        <v>2016</v>
      </c>
      <c r="G5" s="54">
        <f>(C5-C3)/Seasonality!C3</f>
        <v>-0.21158392434988188</v>
      </c>
      <c r="H5" s="56">
        <f>(C8-C6)/C6</f>
        <v>0.23223223223223227</v>
      </c>
      <c r="I5" s="57">
        <f>(C11-C9)/C9</f>
        <v>0.21709677419354828</v>
      </c>
      <c r="J5" s="58">
        <f>(C14-C12)/C12</f>
        <v>-0.27492260061919505</v>
      </c>
      <c r="L5" s="37">
        <v>2016</v>
      </c>
      <c r="M5" s="54">
        <v>-0.21158392434988188</v>
      </c>
      <c r="N5" s="56">
        <v>0.23223223223223227</v>
      </c>
      <c r="O5" s="57">
        <v>0.21709677419354828</v>
      </c>
      <c r="P5" s="58">
        <v>-0.27492260061919505</v>
      </c>
    </row>
    <row r="6" spans="1:20" x14ac:dyDescent="0.3">
      <c r="B6" s="5">
        <v>42461</v>
      </c>
      <c r="C6" s="34">
        <v>29.97</v>
      </c>
      <c r="D6" s="32">
        <f t="shared" si="0"/>
        <v>7.4407741074407882E-2</v>
      </c>
      <c r="F6" s="37">
        <v>2017</v>
      </c>
      <c r="G6" s="55">
        <f>(C17-C15)/C15</f>
        <v>0.65739293529227905</v>
      </c>
      <c r="H6" s="56">
        <f>(C20-C18)/C18</f>
        <v>2.9166666666666629E-2</v>
      </c>
      <c r="I6" s="57">
        <f>(C23-C21)/C21</f>
        <v>0.24042027194066753</v>
      </c>
      <c r="J6" s="58">
        <f>(C26-C24)/C24</f>
        <v>-0.16592427616926494</v>
      </c>
      <c r="L6" s="37">
        <v>2017</v>
      </c>
      <c r="M6" s="55">
        <v>0.65739293529227905</v>
      </c>
      <c r="N6" s="56">
        <v>2.9166666666666629E-2</v>
      </c>
      <c r="O6" s="57">
        <v>0.24042027194066753</v>
      </c>
      <c r="P6" s="58">
        <v>-0.16592427616926494</v>
      </c>
    </row>
    <row r="7" spans="1:20" x14ac:dyDescent="0.3">
      <c r="B7" s="5">
        <v>42492</v>
      </c>
      <c r="C7" s="34">
        <v>32.200000000000003</v>
      </c>
      <c r="D7" s="32">
        <f>(C8-C7)/C7</f>
        <v>0.14689440993788808</v>
      </c>
      <c r="F7" s="37">
        <v>2018</v>
      </c>
      <c r="G7" s="55">
        <f>(C29-C27)/C27</f>
        <v>2.5924604590319807E-2</v>
      </c>
      <c r="H7" s="56">
        <f>(C32-C30)/C30</f>
        <v>0.46654086224415736</v>
      </c>
      <c r="I7" s="57">
        <f>(C35-C33)/C33</f>
        <v>8.7519103413143035E-2</v>
      </c>
      <c r="J7" s="58">
        <f>(C38-C36)/C36</f>
        <v>-0.36222147575859365</v>
      </c>
      <c r="L7" s="37">
        <v>2018</v>
      </c>
      <c r="M7" s="55">
        <v>2.5924604590319807E-2</v>
      </c>
      <c r="N7" s="56">
        <v>0.46654086224415736</v>
      </c>
      <c r="O7" s="57">
        <v>8.7519103413143035E-2</v>
      </c>
      <c r="P7" s="58">
        <v>-0.36222147575859365</v>
      </c>
    </row>
    <row r="8" spans="1:20" x14ac:dyDescent="0.3">
      <c r="B8" s="5">
        <v>42522</v>
      </c>
      <c r="C8" s="34">
        <v>36.93</v>
      </c>
      <c r="D8" s="32">
        <f>(C9-C8)/C8</f>
        <v>-0.16057405903059843</v>
      </c>
      <c r="F8" s="37">
        <v>2019</v>
      </c>
      <c r="G8" s="55">
        <f>(C41-C39)/C39</f>
        <v>0.87712112346401394</v>
      </c>
      <c r="H8" s="56">
        <f>(C44-C42)/C42</f>
        <v>-0.33400571524625994</v>
      </c>
      <c r="I8" s="57">
        <f>(C47-C45)/C45</f>
        <v>-0.32469572045543776</v>
      </c>
      <c r="J8" s="58">
        <f>(C50-C48)/C48</f>
        <v>0.83114640883977897</v>
      </c>
      <c r="L8" s="37">
        <v>2019</v>
      </c>
      <c r="M8" s="55">
        <v>0.87712112346401394</v>
      </c>
      <c r="N8" s="56">
        <v>-0.33400571524625994</v>
      </c>
      <c r="O8" s="57">
        <v>-0.32469572045543776</v>
      </c>
      <c r="P8" s="58">
        <v>0.83114640883977897</v>
      </c>
    </row>
    <row r="9" spans="1:20" x14ac:dyDescent="0.3">
      <c r="B9" s="5">
        <v>42552</v>
      </c>
      <c r="C9" s="34">
        <v>31</v>
      </c>
      <c r="D9" s="32">
        <f t="shared" si="0"/>
        <v>0.45774193548387088</v>
      </c>
      <c r="F9" s="37">
        <v>2020</v>
      </c>
      <c r="G9" s="55">
        <f>(C53-C51)/C51</f>
        <v>-0.1015057573073517</v>
      </c>
      <c r="H9" s="56">
        <f>(C56-C54)/C54</f>
        <v>1.5915789473684212</v>
      </c>
      <c r="I9" s="57">
        <f>(C59-C57)/C57</f>
        <v>-0.12131311448091987</v>
      </c>
      <c r="J9" s="58">
        <f>(C62-C60)/C60</f>
        <v>0.54372418746633155</v>
      </c>
      <c r="L9" s="37">
        <v>2020</v>
      </c>
      <c r="M9" s="55"/>
      <c r="N9" s="56"/>
      <c r="O9" s="57"/>
      <c r="P9" s="58"/>
    </row>
    <row r="10" spans="1:20" x14ac:dyDescent="0.3">
      <c r="A10" s="45"/>
      <c r="B10" s="5">
        <v>42583</v>
      </c>
      <c r="C10" s="34">
        <v>45.19</v>
      </c>
      <c r="D10" s="32">
        <f t="shared" si="0"/>
        <v>-0.16508077008187655</v>
      </c>
      <c r="F10" s="37">
        <v>2021</v>
      </c>
      <c r="G10" s="55">
        <f>(C65-C63)/C63</f>
        <v>0.18463531287365487</v>
      </c>
      <c r="H10" s="56">
        <f>(C68-C66)/C66</f>
        <v>-0.24895242790239097</v>
      </c>
      <c r="I10" s="57">
        <f>(C71-C69)/C69</f>
        <v>-0.1117909496494582</v>
      </c>
      <c r="J10" s="58">
        <f>(C74-72)/C72</f>
        <v>-0.60808625336927236</v>
      </c>
      <c r="L10" s="37">
        <v>2021</v>
      </c>
      <c r="M10" s="55">
        <v>0.18463531287365487</v>
      </c>
      <c r="N10" s="56">
        <v>-0.24895242790239097</v>
      </c>
      <c r="O10" s="57">
        <v>-0.1117909496494582</v>
      </c>
      <c r="P10" s="58">
        <v>-0.60808625336927236</v>
      </c>
    </row>
    <row r="11" spans="1:20" x14ac:dyDescent="0.3">
      <c r="B11" s="5">
        <v>42614</v>
      </c>
      <c r="C11" s="34">
        <v>37.729999999999997</v>
      </c>
      <c r="D11" s="32">
        <f t="shared" si="0"/>
        <v>0.28412403922608021</v>
      </c>
      <c r="F11" s="25" t="s">
        <v>6</v>
      </c>
      <c r="G11" s="55">
        <f>AVERAGE(G5:G10)</f>
        <v>0.23866404909383901</v>
      </c>
      <c r="H11" s="56">
        <f t="shared" ref="H11:J11" si="1">AVERAGE(H5:H10)</f>
        <v>0.28942676089380442</v>
      </c>
      <c r="I11" s="57">
        <f t="shared" si="1"/>
        <v>-2.1272725064094881E-3</v>
      </c>
      <c r="J11" s="58">
        <f t="shared" si="1"/>
        <v>-6.0473349350359156E-3</v>
      </c>
      <c r="K11" s="46"/>
      <c r="L11" s="25" t="s">
        <v>6</v>
      </c>
      <c r="M11" s="55">
        <f>AVERAGE(M5:M10)</f>
        <v>0.30669801037407718</v>
      </c>
      <c r="N11" s="56">
        <f t="shared" ref="N11" si="2">AVERAGE(N5:N10)</f>
        <v>2.8996323598881067E-2</v>
      </c>
      <c r="O11" s="57">
        <f t="shared" ref="O11" si="3">AVERAGE(O5:O10)</f>
        <v>2.1709895888492588E-2</v>
      </c>
      <c r="P11" s="58">
        <f t="shared" ref="P11" si="4">AVERAGE(P5:P10)</f>
        <v>-0.11600163941530942</v>
      </c>
    </row>
    <row r="12" spans="1:20" x14ac:dyDescent="0.3">
      <c r="B12" s="5">
        <v>42646</v>
      </c>
      <c r="C12" s="34">
        <v>48.45</v>
      </c>
      <c r="D12" s="32">
        <f t="shared" si="0"/>
        <v>-0.38101135190918478</v>
      </c>
    </row>
    <row r="13" spans="1:20" x14ac:dyDescent="0.3">
      <c r="B13" s="5">
        <v>42675</v>
      </c>
      <c r="C13" s="34">
        <v>29.99</v>
      </c>
      <c r="D13" s="32">
        <f t="shared" si="0"/>
        <v>0.17139046348782944</v>
      </c>
    </row>
    <row r="14" spans="1:20" x14ac:dyDescent="0.3">
      <c r="B14" s="5">
        <v>42705</v>
      </c>
      <c r="C14" s="34">
        <v>35.130000000000003</v>
      </c>
      <c r="D14" s="32">
        <f t="shared" si="0"/>
        <v>-8.9382294335326046E-2</v>
      </c>
      <c r="R14" t="s">
        <v>131</v>
      </c>
    </row>
    <row r="15" spans="1:20" x14ac:dyDescent="0.3">
      <c r="B15" s="7">
        <v>42738</v>
      </c>
      <c r="C15" s="33">
        <v>31.99</v>
      </c>
      <c r="D15" s="31">
        <f t="shared" si="0"/>
        <v>0.26351984995311045</v>
      </c>
      <c r="F15" t="s">
        <v>130</v>
      </c>
      <c r="R15" t="s">
        <v>132</v>
      </c>
      <c r="T15" t="s">
        <v>133</v>
      </c>
    </row>
    <row r="16" spans="1:20" x14ac:dyDescent="0.3">
      <c r="B16" s="5">
        <v>42767</v>
      </c>
      <c r="C16" s="34">
        <v>40.42</v>
      </c>
      <c r="D16" s="32">
        <f t="shared" si="0"/>
        <v>0.31172686788718457</v>
      </c>
      <c r="F16" t="s">
        <v>126</v>
      </c>
    </row>
    <row r="17" spans="2:16" ht="18" x14ac:dyDescent="0.35">
      <c r="B17" s="5">
        <v>42795</v>
      </c>
      <c r="C17" s="34">
        <v>53.02</v>
      </c>
      <c r="D17" s="32">
        <f t="shared" si="0"/>
        <v>-0.1399471897397209</v>
      </c>
      <c r="F17" s="47" t="s">
        <v>99</v>
      </c>
      <c r="G17" s="47"/>
      <c r="H17" s="47"/>
      <c r="I17" s="47"/>
      <c r="J17" s="47"/>
      <c r="L17" s="60" t="s">
        <v>128</v>
      </c>
      <c r="M17" s="60"/>
      <c r="N17" s="60"/>
      <c r="O17" s="60"/>
      <c r="P17" s="60"/>
    </row>
    <row r="18" spans="2:16" x14ac:dyDescent="0.3">
      <c r="B18" s="5">
        <v>42828</v>
      </c>
      <c r="C18" s="34">
        <v>45.6</v>
      </c>
      <c r="D18" s="32">
        <f t="shared" si="0"/>
        <v>0.1657894736842104</v>
      </c>
      <c r="F18" s="37" t="s">
        <v>100</v>
      </c>
      <c r="G18" s="37" t="s">
        <v>102</v>
      </c>
      <c r="H18" s="37" t="s">
        <v>103</v>
      </c>
      <c r="I18" s="37" t="s">
        <v>104</v>
      </c>
      <c r="J18" s="37" t="s">
        <v>105</v>
      </c>
      <c r="L18" s="37" t="s">
        <v>100</v>
      </c>
      <c r="M18" s="37" t="s">
        <v>102</v>
      </c>
      <c r="N18" s="37" t="s">
        <v>103</v>
      </c>
      <c r="O18" s="37" t="s">
        <v>104</v>
      </c>
      <c r="P18" s="37" t="s">
        <v>105</v>
      </c>
    </row>
    <row r="19" spans="2:16" x14ac:dyDescent="0.3">
      <c r="B19" s="5">
        <v>42856</v>
      </c>
      <c r="C19" s="34">
        <v>53.16</v>
      </c>
      <c r="D19" s="32">
        <f t="shared" si="0"/>
        <v>-0.11719337848006015</v>
      </c>
      <c r="F19" s="37">
        <v>2016</v>
      </c>
      <c r="G19" s="62">
        <f>(C3+C4+C5)/3</f>
        <v>30.026666666666671</v>
      </c>
      <c r="H19" s="63">
        <f>(C6+C7+C8)/3</f>
        <v>33.033333333333331</v>
      </c>
      <c r="I19" s="64">
        <f>(C9+C10+C11)/3</f>
        <v>37.973333333333329</v>
      </c>
      <c r="J19" s="65">
        <f>(C12+C13+C14)/3</f>
        <v>37.856666666666662</v>
      </c>
      <c r="L19" s="37">
        <v>2016</v>
      </c>
      <c r="M19" s="18">
        <v>30.026666666666699</v>
      </c>
      <c r="N19" s="16">
        <v>33.033333333333331</v>
      </c>
      <c r="O19" s="48">
        <v>37.973333333333329</v>
      </c>
      <c r="P19" s="50">
        <v>37.856666666666662</v>
      </c>
    </row>
    <row r="20" spans="2:16" x14ac:dyDescent="0.3">
      <c r="B20" s="5">
        <v>42887</v>
      </c>
      <c r="C20" s="34">
        <v>46.93</v>
      </c>
      <c r="D20" s="32">
        <f t="shared" si="0"/>
        <v>0.37907521841039843</v>
      </c>
      <c r="F20" s="37">
        <v>2017</v>
      </c>
      <c r="G20" s="62">
        <f>(C15+C16+C17)/3</f>
        <v>41.81</v>
      </c>
      <c r="H20" s="63">
        <f>(C18+C19+C20)/3</f>
        <v>48.563333333333333</v>
      </c>
      <c r="I20" s="64">
        <f>(C21+C22+C23)/3</f>
        <v>68.983333333333334</v>
      </c>
      <c r="J20" s="65">
        <f>(C24+C25+C26)/3</f>
        <v>79.36666666666666</v>
      </c>
      <c r="L20" s="37">
        <v>2017</v>
      </c>
      <c r="M20" s="18">
        <v>41.81</v>
      </c>
      <c r="N20" s="16">
        <v>48.563333333333333</v>
      </c>
      <c r="O20" s="48">
        <v>68.983333333333334</v>
      </c>
      <c r="P20" s="50">
        <v>79.36666666666666</v>
      </c>
    </row>
    <row r="21" spans="2:16" x14ac:dyDescent="0.3">
      <c r="B21" s="5">
        <v>42919</v>
      </c>
      <c r="C21" s="34">
        <v>64.72</v>
      </c>
      <c r="D21" s="32">
        <f t="shared" si="0"/>
        <v>-4.2799752781211314E-2</v>
      </c>
      <c r="F21" s="37">
        <v>2018</v>
      </c>
      <c r="G21" s="62">
        <f>(C27+C28+C29)/3</f>
        <v>90.523333333333326</v>
      </c>
      <c r="H21" s="63">
        <f>(C30+C31+C32)/3</f>
        <v>82.36</v>
      </c>
      <c r="I21" s="64">
        <f>(C33+C34+C35)/3</f>
        <v>99.606666666666669</v>
      </c>
      <c r="J21" s="65">
        <f>(C36+C37+C38)/3</f>
        <v>68.053333333333327</v>
      </c>
      <c r="L21" s="37">
        <v>2018</v>
      </c>
      <c r="M21" s="18">
        <v>90.523333333333326</v>
      </c>
      <c r="N21" s="16">
        <v>82.36</v>
      </c>
      <c r="O21" s="48">
        <v>99.606666666666669</v>
      </c>
      <c r="P21" s="50">
        <v>68.053333333333327</v>
      </c>
    </row>
    <row r="22" spans="2:16" x14ac:dyDescent="0.3">
      <c r="B22" s="5">
        <v>42948</v>
      </c>
      <c r="C22" s="34">
        <v>61.95</v>
      </c>
      <c r="D22" s="32">
        <f t="shared" si="0"/>
        <v>0.29588377723970938</v>
      </c>
      <c r="F22" s="37">
        <v>2019</v>
      </c>
      <c r="G22" s="62">
        <f>(C39+C40+C41)/3</f>
        <v>49.533333333333331</v>
      </c>
      <c r="H22" s="63">
        <f>(C42+C43+C44)/3</f>
        <v>48.323333333333331</v>
      </c>
      <c r="I22" s="64">
        <f>(C45+C46+C47)/3</f>
        <v>43.886666666666663</v>
      </c>
      <c r="J22" s="65">
        <f>(C48+C49+C50)/3</f>
        <v>40.663333333333334</v>
      </c>
      <c r="L22" s="37">
        <v>2019</v>
      </c>
      <c r="M22" s="18">
        <v>49.533333333333331</v>
      </c>
      <c r="N22" s="16">
        <v>48.323333333333331</v>
      </c>
      <c r="O22" s="48">
        <v>43.886666666666663</v>
      </c>
      <c r="P22" s="50">
        <v>40.663333333333334</v>
      </c>
    </row>
    <row r="23" spans="2:16" x14ac:dyDescent="0.3">
      <c r="B23" s="5">
        <v>42979</v>
      </c>
      <c r="C23" s="34">
        <v>80.28</v>
      </c>
      <c r="D23" s="32">
        <f t="shared" si="0"/>
        <v>0.11858495266567011</v>
      </c>
      <c r="F23" s="37">
        <v>2020</v>
      </c>
      <c r="G23" s="62">
        <f>(C51+C52+C53)/3</f>
        <v>52.25333333333333</v>
      </c>
      <c r="H23" s="63">
        <f>(C54+C55+C56)/3</f>
        <v>34.043333333333329</v>
      </c>
      <c r="I23" s="64">
        <f>(C57+C58+C59)/3</f>
        <v>57.713333333333331</v>
      </c>
      <c r="J23" s="65">
        <f>(C60+C61+C62)/3</f>
        <v>65.179999999999993</v>
      </c>
      <c r="L23" s="37">
        <v>2020</v>
      </c>
      <c r="M23" s="18"/>
      <c r="N23" s="16"/>
      <c r="O23" s="48"/>
      <c r="P23" s="50"/>
    </row>
    <row r="24" spans="2:16" x14ac:dyDescent="0.3">
      <c r="B24" s="5">
        <v>43010</v>
      </c>
      <c r="C24" s="34">
        <v>89.8</v>
      </c>
      <c r="D24" s="32">
        <f t="shared" si="0"/>
        <v>-0.1826280623608017</v>
      </c>
      <c r="F24" s="37">
        <v>2021</v>
      </c>
      <c r="G24" s="62">
        <f>(C63+C64+C65)/3</f>
        <v>120.77333333333333</v>
      </c>
      <c r="H24" s="63">
        <f>(C66+C67+C68)/3</f>
        <v>72.666666666666671</v>
      </c>
      <c r="I24" s="64">
        <f>(C69+C70+C71)/3</f>
        <v>67.78</v>
      </c>
      <c r="J24" s="65">
        <f>(C72+C73+C74)/3</f>
        <v>51.056666666666665</v>
      </c>
      <c r="L24" s="37">
        <v>2021</v>
      </c>
      <c r="M24" s="18">
        <v>120.77333333333333</v>
      </c>
      <c r="N24" s="16">
        <v>72.666666666666671</v>
      </c>
      <c r="O24" s="48">
        <v>67.78</v>
      </c>
      <c r="P24" s="50">
        <v>51.056666666666665</v>
      </c>
    </row>
    <row r="25" spans="2:16" x14ac:dyDescent="0.3">
      <c r="B25" s="5">
        <v>43040</v>
      </c>
      <c r="C25" s="34">
        <v>73.400000000000006</v>
      </c>
      <c r="D25" s="32">
        <f t="shared" si="0"/>
        <v>2.0435967302452316E-2</v>
      </c>
      <c r="F25" s="28" t="s">
        <v>6</v>
      </c>
      <c r="G25" s="62">
        <f>AVERAGE(G19:G24)</f>
        <v>64.153333333333322</v>
      </c>
      <c r="H25" s="63">
        <f t="shared" ref="H25:J25" si="5">AVERAGE(H19:H24)</f>
        <v>53.164999999999992</v>
      </c>
      <c r="I25" s="64">
        <f t="shared" si="5"/>
        <v>62.657222222222209</v>
      </c>
      <c r="J25" s="65">
        <f t="shared" si="5"/>
        <v>57.029444444444437</v>
      </c>
      <c r="L25" s="28" t="s">
        <v>6</v>
      </c>
      <c r="M25" s="18">
        <f>AVERAGE(M19:M24)</f>
        <v>66.533333333333331</v>
      </c>
      <c r="N25" s="16">
        <f t="shared" ref="N25:P25" si="6">AVERAGE(N19:N24)</f>
        <v>56.989333333333335</v>
      </c>
      <c r="O25" s="48">
        <f t="shared" si="6"/>
        <v>63.646000000000001</v>
      </c>
      <c r="P25" s="50">
        <f t="shared" si="6"/>
        <v>55.399333333333324</v>
      </c>
    </row>
    <row r="26" spans="2:16" x14ac:dyDescent="0.3">
      <c r="B26" s="5">
        <v>43070</v>
      </c>
      <c r="C26" s="34">
        <v>74.900000000000006</v>
      </c>
      <c r="D26" s="32">
        <f t="shared" si="0"/>
        <v>0.12269692923898527</v>
      </c>
      <c r="F26" s="28" t="s">
        <v>99</v>
      </c>
      <c r="G26" s="18">
        <f>G25/59.25</f>
        <v>1.082756680731364</v>
      </c>
      <c r="H26" s="16">
        <f>H25/59.25</f>
        <v>0.89729957805907157</v>
      </c>
      <c r="I26" s="48">
        <f t="shared" ref="I26:J26" si="7">I25/59.25</f>
        <v>1.0575058602906702</v>
      </c>
      <c r="J26" s="50">
        <f t="shared" si="7"/>
        <v>0.96252226910454741</v>
      </c>
      <c r="L26" s="28" t="s">
        <v>99</v>
      </c>
      <c r="M26" s="52">
        <f>M25/59.25</f>
        <v>1.1229254571026723</v>
      </c>
      <c r="N26" s="53">
        <f t="shared" ref="N26" si="8">N25/59.25</f>
        <v>0.96184528832630101</v>
      </c>
      <c r="O26" s="49">
        <f t="shared" ref="O26" si="9">O25/59.25</f>
        <v>1.0741940928270042</v>
      </c>
      <c r="P26" s="51">
        <f t="shared" ref="P26" si="10">P25/59.25</f>
        <v>0.93500984528832609</v>
      </c>
    </row>
    <row r="27" spans="2:16" x14ac:dyDescent="0.3">
      <c r="B27" s="7">
        <v>43102</v>
      </c>
      <c r="C27" s="33">
        <v>84.09</v>
      </c>
      <c r="D27" s="31">
        <f t="shared" si="0"/>
        <v>0.203591390177191</v>
      </c>
    </row>
    <row r="28" spans="2:16" x14ac:dyDescent="0.3">
      <c r="B28" s="5">
        <v>43132</v>
      </c>
      <c r="C28" s="34">
        <v>101.21</v>
      </c>
      <c r="D28" s="32">
        <f t="shared" si="0"/>
        <v>-0.14761387214702104</v>
      </c>
    </row>
    <row r="29" spans="2:16" x14ac:dyDescent="0.3">
      <c r="B29" s="5">
        <v>43160</v>
      </c>
      <c r="C29" s="34">
        <v>86.27</v>
      </c>
      <c r="D29" s="32">
        <f t="shared" si="0"/>
        <v>-0.20146053089138746</v>
      </c>
      <c r="F29" t="s">
        <v>134</v>
      </c>
    </row>
    <row r="30" spans="2:16" x14ac:dyDescent="0.3">
      <c r="B30" s="5">
        <v>43192</v>
      </c>
      <c r="C30" s="34">
        <v>68.89</v>
      </c>
      <c r="D30" s="32">
        <f t="shared" si="0"/>
        <v>0.12004645086369568</v>
      </c>
    </row>
    <row r="31" spans="2:16" x14ac:dyDescent="0.3">
      <c r="B31" s="5">
        <v>43221</v>
      </c>
      <c r="C31" s="34">
        <v>77.16</v>
      </c>
      <c r="D31" s="32">
        <f t="shared" si="0"/>
        <v>0.30935717988595135</v>
      </c>
    </row>
    <row r="32" spans="2:16" x14ac:dyDescent="0.3">
      <c r="B32" s="5">
        <v>43252</v>
      </c>
      <c r="C32" s="34">
        <v>101.03</v>
      </c>
      <c r="D32" s="32">
        <f t="shared" si="0"/>
        <v>-2.8506384242304221E-2</v>
      </c>
    </row>
    <row r="33" spans="2:4" x14ac:dyDescent="0.3">
      <c r="B33" s="5">
        <v>43283</v>
      </c>
      <c r="C33" s="34">
        <v>98.15</v>
      </c>
      <c r="D33" s="32">
        <f t="shared" si="0"/>
        <v>-4.2995415180845632E-2</v>
      </c>
    </row>
    <row r="34" spans="2:4" x14ac:dyDescent="0.3">
      <c r="B34" s="5">
        <v>43313</v>
      </c>
      <c r="C34" s="34">
        <v>93.93</v>
      </c>
      <c r="D34" s="32">
        <f t="shared" si="0"/>
        <v>0.13637815394442657</v>
      </c>
    </row>
    <row r="35" spans="2:4" x14ac:dyDescent="0.3">
      <c r="B35" s="5">
        <v>43347</v>
      </c>
      <c r="C35" s="34">
        <v>106.74</v>
      </c>
      <c r="D35" s="32">
        <f t="shared" si="0"/>
        <v>-0.16329398538504772</v>
      </c>
    </row>
    <row r="36" spans="2:4" x14ac:dyDescent="0.3">
      <c r="B36" s="5">
        <v>43374</v>
      </c>
      <c r="C36" s="34">
        <v>89.31</v>
      </c>
      <c r="D36" s="32">
        <f t="shared" si="0"/>
        <v>-0.35180830814018588</v>
      </c>
    </row>
    <row r="37" spans="2:4" x14ac:dyDescent="0.3">
      <c r="B37" s="5">
        <v>43405</v>
      </c>
      <c r="C37" s="34">
        <v>57.89</v>
      </c>
      <c r="D37" s="32">
        <f t="shared" si="0"/>
        <v>-1.6064950768699252E-2</v>
      </c>
    </row>
    <row r="38" spans="2:4" x14ac:dyDescent="0.3">
      <c r="B38" s="5">
        <v>43437</v>
      </c>
      <c r="C38" s="34">
        <v>56.96</v>
      </c>
      <c r="D38" s="32">
        <f t="shared" si="0"/>
        <v>-0.3999297752808989</v>
      </c>
    </row>
    <row r="39" spans="2:4" x14ac:dyDescent="0.3">
      <c r="B39" s="7">
        <v>43467</v>
      </c>
      <c r="C39" s="33">
        <v>34.18</v>
      </c>
      <c r="D39" s="31">
        <f t="shared" si="0"/>
        <v>0.47045055588063189</v>
      </c>
    </row>
    <row r="40" spans="2:4" x14ac:dyDescent="0.3">
      <c r="B40" s="5">
        <v>43497</v>
      </c>
      <c r="C40" s="34">
        <v>50.26</v>
      </c>
      <c r="D40" s="32">
        <f t="shared" si="0"/>
        <v>0.2765618782331874</v>
      </c>
    </row>
    <row r="41" spans="2:4" x14ac:dyDescent="0.3">
      <c r="B41" s="5">
        <v>43525</v>
      </c>
      <c r="C41" s="34">
        <v>64.16</v>
      </c>
      <c r="D41" s="32">
        <f t="shared" si="0"/>
        <v>-7.2786783042393929E-2</v>
      </c>
    </row>
    <row r="42" spans="2:4" x14ac:dyDescent="0.3">
      <c r="B42" s="5">
        <v>43556</v>
      </c>
      <c r="C42" s="34">
        <v>59.49</v>
      </c>
      <c r="D42" s="32">
        <f t="shared" si="0"/>
        <v>-0.22911413682971932</v>
      </c>
    </row>
    <row r="43" spans="2:4" x14ac:dyDescent="0.3">
      <c r="B43" s="5">
        <v>43586</v>
      </c>
      <c r="C43" s="34">
        <v>45.86</v>
      </c>
      <c r="D43" s="32">
        <f t="shared" si="0"/>
        <v>-0.13606628870475365</v>
      </c>
    </row>
    <row r="44" spans="2:4" x14ac:dyDescent="0.3">
      <c r="B44" s="5">
        <v>43619</v>
      </c>
      <c r="C44" s="34">
        <v>39.619999999999997</v>
      </c>
      <c r="D44" s="32">
        <f t="shared" si="0"/>
        <v>0.28571428571428575</v>
      </c>
    </row>
    <row r="45" spans="2:4" x14ac:dyDescent="0.3">
      <c r="B45" s="5">
        <v>43647</v>
      </c>
      <c r="C45" s="34">
        <v>50.94</v>
      </c>
      <c r="D45" s="32">
        <f t="shared" si="0"/>
        <v>-9.0694935217903366E-2</v>
      </c>
    </row>
    <row r="46" spans="2:4" x14ac:dyDescent="0.3">
      <c r="B46" s="5">
        <v>43678</v>
      </c>
      <c r="C46" s="34">
        <v>46.32</v>
      </c>
      <c r="D46" s="32">
        <f t="shared" si="0"/>
        <v>-0.25734024179620035</v>
      </c>
    </row>
    <row r="47" spans="2:4" x14ac:dyDescent="0.3">
      <c r="B47" s="5">
        <v>43711</v>
      </c>
      <c r="C47" s="34">
        <v>34.4</v>
      </c>
      <c r="D47" s="32">
        <f t="shared" si="0"/>
        <v>-0.15813953488372087</v>
      </c>
    </row>
    <row r="48" spans="2:4" x14ac:dyDescent="0.3">
      <c r="B48" s="5">
        <v>43739</v>
      </c>
      <c r="C48" s="34">
        <v>28.96</v>
      </c>
      <c r="D48" s="32">
        <f t="shared" si="0"/>
        <v>0.38121546961325964</v>
      </c>
    </row>
    <row r="49" spans="2:4" x14ac:dyDescent="0.3">
      <c r="B49" s="5">
        <v>43770</v>
      </c>
      <c r="C49" s="34">
        <v>40</v>
      </c>
      <c r="D49" s="32">
        <f t="shared" si="0"/>
        <v>0.32575000000000004</v>
      </c>
    </row>
    <row r="50" spans="2:4" x14ac:dyDescent="0.3">
      <c r="B50" s="5">
        <v>43801</v>
      </c>
      <c r="C50" s="34">
        <v>53.03</v>
      </c>
      <c r="D50" s="32">
        <f t="shared" si="0"/>
        <v>6.4491797095983433E-2</v>
      </c>
    </row>
    <row r="51" spans="2:4" x14ac:dyDescent="0.3">
      <c r="B51" s="7">
        <v>43832</v>
      </c>
      <c r="C51" s="33">
        <v>56.45</v>
      </c>
      <c r="D51" s="31">
        <f t="shared" si="0"/>
        <v>-0.12152347209920282</v>
      </c>
    </row>
    <row r="52" spans="2:4" x14ac:dyDescent="0.3">
      <c r="B52" s="5">
        <v>43864</v>
      </c>
      <c r="C52" s="34">
        <v>49.59</v>
      </c>
      <c r="D52" s="32">
        <f t="shared" si="0"/>
        <v>2.2786852187941024E-2</v>
      </c>
    </row>
    <row r="53" spans="2:4" x14ac:dyDescent="0.3">
      <c r="B53" s="5">
        <v>43892</v>
      </c>
      <c r="C53" s="34">
        <v>50.72</v>
      </c>
      <c r="D53" s="32">
        <f t="shared" si="0"/>
        <v>-0.62539432176656151</v>
      </c>
    </row>
    <row r="54" spans="2:4" x14ac:dyDescent="0.3">
      <c r="B54" s="5">
        <v>43922</v>
      </c>
      <c r="C54" s="34">
        <v>19</v>
      </c>
      <c r="D54" s="32">
        <f t="shared" si="0"/>
        <v>0.78368421052631587</v>
      </c>
    </row>
    <row r="55" spans="2:4" x14ac:dyDescent="0.3">
      <c r="B55" s="5">
        <v>43952</v>
      </c>
      <c r="C55" s="34">
        <v>33.89</v>
      </c>
      <c r="D55" s="32">
        <f t="shared" si="0"/>
        <v>0.45293596931248159</v>
      </c>
    </row>
    <row r="56" spans="2:4" x14ac:dyDescent="0.3">
      <c r="B56" s="5">
        <v>43983</v>
      </c>
      <c r="C56" s="34">
        <v>49.24</v>
      </c>
      <c r="D56" s="32">
        <f t="shared" si="0"/>
        <v>0.21872461413484962</v>
      </c>
    </row>
    <row r="57" spans="2:4" x14ac:dyDescent="0.3">
      <c r="B57" s="5">
        <v>44013</v>
      </c>
      <c r="C57" s="34">
        <v>60.01</v>
      </c>
      <c r="D57" s="32">
        <f t="shared" si="0"/>
        <v>6.4989168471921441E-3</v>
      </c>
    </row>
    <row r="58" spans="2:4" x14ac:dyDescent="0.3">
      <c r="B58" s="5">
        <v>44046</v>
      </c>
      <c r="C58" s="34">
        <v>60.4</v>
      </c>
      <c r="D58" s="32">
        <f t="shared" si="0"/>
        <v>-0.12698675496688744</v>
      </c>
    </row>
    <row r="59" spans="2:4" x14ac:dyDescent="0.3">
      <c r="B59" s="5">
        <v>44075</v>
      </c>
      <c r="C59" s="34">
        <v>52.73</v>
      </c>
      <c r="D59" s="32">
        <f t="shared" si="0"/>
        <v>5.6135027498577676E-2</v>
      </c>
    </row>
    <row r="60" spans="2:4" x14ac:dyDescent="0.3">
      <c r="B60" s="5">
        <v>44105</v>
      </c>
      <c r="C60" s="34">
        <v>55.69</v>
      </c>
      <c r="D60" s="32">
        <f t="shared" si="0"/>
        <v>-3.250134674088697E-2</v>
      </c>
    </row>
    <row r="61" spans="2:4" x14ac:dyDescent="0.3">
      <c r="B61" s="5">
        <v>44137</v>
      </c>
      <c r="C61" s="34">
        <v>53.88</v>
      </c>
      <c r="D61" s="32">
        <f t="shared" si="0"/>
        <v>0.59558277654046021</v>
      </c>
    </row>
    <row r="62" spans="2:4" x14ac:dyDescent="0.3">
      <c r="B62" s="5">
        <v>44166</v>
      </c>
      <c r="C62" s="34">
        <v>85.97</v>
      </c>
      <c r="D62" s="32">
        <f t="shared" si="0"/>
        <v>0.16738397115272771</v>
      </c>
    </row>
    <row r="63" spans="2:4" x14ac:dyDescent="0.3">
      <c r="B63" s="7">
        <v>44200</v>
      </c>
      <c r="C63" s="33">
        <v>100.36</v>
      </c>
      <c r="D63" s="31">
        <f t="shared" si="0"/>
        <v>0.42556795536070141</v>
      </c>
    </row>
    <row r="64" spans="2:4" x14ac:dyDescent="0.3">
      <c r="B64" s="5">
        <v>44228</v>
      </c>
      <c r="C64" s="34">
        <v>143.07</v>
      </c>
      <c r="D64" s="32">
        <f t="shared" si="0"/>
        <v>-0.16900817781505553</v>
      </c>
    </row>
    <row r="65" spans="2:4" x14ac:dyDescent="0.3">
      <c r="B65" s="5">
        <v>44256</v>
      </c>
      <c r="C65" s="34">
        <v>118.89</v>
      </c>
      <c r="D65" s="32">
        <f t="shared" si="0"/>
        <v>-0.31752039700563545</v>
      </c>
    </row>
    <row r="66" spans="2:4" x14ac:dyDescent="0.3">
      <c r="B66" s="5">
        <v>44287</v>
      </c>
      <c r="C66" s="34">
        <v>81.14</v>
      </c>
      <c r="D66" s="32">
        <f t="shared" si="0"/>
        <v>-6.4333251170815856E-2</v>
      </c>
    </row>
    <row r="67" spans="2:4" x14ac:dyDescent="0.3">
      <c r="B67" s="5">
        <v>44319</v>
      </c>
      <c r="C67" s="34">
        <v>75.92</v>
      </c>
      <c r="D67" s="32">
        <f t="shared" si="0"/>
        <v>-0.19731296101159121</v>
      </c>
    </row>
    <row r="68" spans="2:4" x14ac:dyDescent="0.3">
      <c r="B68" s="5">
        <v>44348</v>
      </c>
      <c r="C68" s="34">
        <v>60.94</v>
      </c>
      <c r="D68" s="32">
        <f t="shared" ref="D68:D74" si="11">(C69-C68)/C68</f>
        <v>0.28733180177223511</v>
      </c>
    </row>
    <row r="69" spans="2:4" x14ac:dyDescent="0.3">
      <c r="B69" s="5">
        <v>44378</v>
      </c>
      <c r="C69" s="34">
        <v>78.45</v>
      </c>
      <c r="D69" s="32">
        <f t="shared" si="11"/>
        <v>-0.29623964308476736</v>
      </c>
    </row>
    <row r="70" spans="2:4" x14ac:dyDescent="0.3">
      <c r="B70" s="5">
        <v>44410</v>
      </c>
      <c r="C70" s="34">
        <v>55.21</v>
      </c>
      <c r="D70" s="32">
        <f t="shared" si="11"/>
        <v>0.26209020105053443</v>
      </c>
    </row>
    <row r="71" spans="2:4" x14ac:dyDescent="0.3">
      <c r="B71" s="5">
        <v>44440</v>
      </c>
      <c r="C71" s="34">
        <v>69.680000000000007</v>
      </c>
      <c r="D71" s="32">
        <f t="shared" si="11"/>
        <v>-0.20134902411021824</v>
      </c>
    </row>
    <row r="72" spans="2:4" x14ac:dyDescent="0.3">
      <c r="B72" s="5">
        <v>44470</v>
      </c>
      <c r="C72" s="34">
        <v>55.65</v>
      </c>
      <c r="D72" s="32">
        <f t="shared" si="11"/>
        <v>6.666666666666668E-2</v>
      </c>
    </row>
    <row r="73" spans="2:4" x14ac:dyDescent="0.3">
      <c r="B73" s="5">
        <v>44501</v>
      </c>
      <c r="C73" s="34">
        <v>59.36</v>
      </c>
      <c r="D73" s="32">
        <f t="shared" si="11"/>
        <v>-0.35714285714285721</v>
      </c>
    </row>
    <row r="74" spans="2:4" x14ac:dyDescent="0.3">
      <c r="B74" s="5">
        <v>44531</v>
      </c>
      <c r="C74" s="34">
        <v>38.159999999999997</v>
      </c>
      <c r="D74" s="32">
        <f t="shared" si="11"/>
        <v>3.0136268343815664E-2</v>
      </c>
    </row>
    <row r="75" spans="2:4" x14ac:dyDescent="0.3">
      <c r="B75" s="7">
        <v>44564</v>
      </c>
      <c r="C75" s="33">
        <v>39.31</v>
      </c>
      <c r="D75" s="27"/>
    </row>
  </sheetData>
  <mergeCells count="4">
    <mergeCell ref="F17:J17"/>
    <mergeCell ref="L17:P17"/>
    <mergeCell ref="F3:J3"/>
    <mergeCell ref="L3:P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34E0C-A94E-4E62-B59E-D2C3D1CC2650}">
  <dimension ref="B5:J25"/>
  <sheetViews>
    <sheetView topLeftCell="A3" workbookViewId="0">
      <selection activeCell="M22" sqref="M22"/>
    </sheetView>
  </sheetViews>
  <sheetFormatPr defaultRowHeight="14.4" x14ac:dyDescent="0.3"/>
  <cols>
    <col min="9" max="9" width="14.109375" bestFit="1" customWidth="1"/>
    <col min="10" max="10" width="17.33203125" bestFit="1" customWidth="1"/>
  </cols>
  <sheetData>
    <row r="5" spans="2:10" x14ac:dyDescent="0.3">
      <c r="B5" s="25"/>
      <c r="C5" s="28">
        <v>2016</v>
      </c>
      <c r="D5" s="28">
        <v>2017</v>
      </c>
      <c r="E5" s="28">
        <v>2018</v>
      </c>
      <c r="F5" s="28">
        <v>2019</v>
      </c>
      <c r="G5" s="28">
        <v>2020</v>
      </c>
      <c r="H5" s="28">
        <v>2021</v>
      </c>
      <c r="I5" s="28" t="s">
        <v>95</v>
      </c>
      <c r="J5" s="28" t="s">
        <v>106</v>
      </c>
    </row>
    <row r="6" spans="2:10" x14ac:dyDescent="0.3">
      <c r="B6" s="28" t="s">
        <v>82</v>
      </c>
      <c r="C6" s="29">
        <v>-0.13</v>
      </c>
      <c r="D6" s="29">
        <v>0.26351984995311045</v>
      </c>
      <c r="E6" s="29">
        <v>0.203591390177191</v>
      </c>
      <c r="F6" s="29">
        <v>0.47045055588063189</v>
      </c>
      <c r="G6" s="29">
        <v>-0.12152347209920282</v>
      </c>
      <c r="H6" s="29">
        <v>0.42556795536070141</v>
      </c>
      <c r="I6" s="29">
        <f>AVERAGE(C6:H6)</f>
        <v>0.185267713212072</v>
      </c>
      <c r="J6" s="29">
        <f>_xlfn.STDEV.P(C6:H6)</f>
        <v>0.2377138253411501</v>
      </c>
    </row>
    <row r="7" spans="2:10" x14ac:dyDescent="0.3">
      <c r="B7" s="28" t="s">
        <v>83</v>
      </c>
      <c r="C7" s="30">
        <v>-0.1</v>
      </c>
      <c r="D7" s="30">
        <v>0.31172686788718457</v>
      </c>
      <c r="E7" s="30">
        <v>-0.14761387214702104</v>
      </c>
      <c r="F7" s="30">
        <v>0.2765618782331874</v>
      </c>
      <c r="G7" s="30">
        <v>2.2786852187941024E-2</v>
      </c>
      <c r="H7" s="30">
        <v>-0.16900817781505553</v>
      </c>
      <c r="I7" s="30">
        <f t="shared" ref="I6:I17" si="0">AVERAGE(C7:H7)</f>
        <v>3.2408924724372741E-2</v>
      </c>
      <c r="J7" s="30">
        <f t="shared" ref="J6:J17" si="1">_xlfn.STDEV.P(C7:H7)</f>
        <v>0.19503458765695886</v>
      </c>
    </row>
    <row r="8" spans="2:10" x14ac:dyDescent="0.3">
      <c r="B8" s="28" t="s">
        <v>84</v>
      </c>
      <c r="C8" s="30">
        <v>0.12</v>
      </c>
      <c r="D8" s="30">
        <v>-0.1399471897397209</v>
      </c>
      <c r="E8" s="30">
        <v>-0.20146053089138746</v>
      </c>
      <c r="F8" s="30">
        <v>-7.2786783042393929E-2</v>
      </c>
      <c r="G8" s="30">
        <v>-0.62539432176656151</v>
      </c>
      <c r="H8" s="30">
        <v>-0.31752039700563545</v>
      </c>
      <c r="I8" s="30">
        <f t="shared" si="0"/>
        <v>-0.20618487040761654</v>
      </c>
      <c r="J8" s="30">
        <f t="shared" si="1"/>
        <v>0.22975839945153465</v>
      </c>
    </row>
    <row r="9" spans="2:10" x14ac:dyDescent="0.3">
      <c r="B9" s="28" t="s">
        <v>85</v>
      </c>
      <c r="C9" s="30">
        <v>7.0000000000000007E-2</v>
      </c>
      <c r="D9" s="30">
        <v>0.1657894736842104</v>
      </c>
      <c r="E9" s="30">
        <v>0.12004645086369568</v>
      </c>
      <c r="F9" s="30">
        <v>-0.22911413682971932</v>
      </c>
      <c r="G9" s="30">
        <v>0.78368421052631587</v>
      </c>
      <c r="H9" s="30">
        <v>-6.4333251170815856E-2</v>
      </c>
      <c r="I9" s="30">
        <f t="shared" si="0"/>
        <v>0.14101212451228112</v>
      </c>
      <c r="J9" s="30">
        <f t="shared" si="1"/>
        <v>0.31577517875917788</v>
      </c>
    </row>
    <row r="10" spans="2:10" x14ac:dyDescent="0.3">
      <c r="B10" s="28" t="s">
        <v>86</v>
      </c>
      <c r="C10" s="30">
        <v>0.15</v>
      </c>
      <c r="D10" s="30">
        <v>-0.11719337848006015</v>
      </c>
      <c r="E10" s="30">
        <v>0.30935717988595135</v>
      </c>
      <c r="F10" s="30">
        <v>-0.13606628870475365</v>
      </c>
      <c r="G10" s="30">
        <v>0.45293596931248159</v>
      </c>
      <c r="H10" s="30">
        <v>-0.19731296101159121</v>
      </c>
      <c r="I10" s="30">
        <f t="shared" si="0"/>
        <v>7.6953420167004641E-2</v>
      </c>
      <c r="J10" s="30">
        <f t="shared" si="1"/>
        <v>0.24460942038831571</v>
      </c>
    </row>
    <row r="11" spans="2:10" x14ac:dyDescent="0.3">
      <c r="B11" s="28" t="s">
        <v>87</v>
      </c>
      <c r="C11" s="30">
        <v>-0.16</v>
      </c>
      <c r="D11" s="30">
        <v>0.37907521841039843</v>
      </c>
      <c r="E11" s="30">
        <v>-2.8506384242304221E-2</v>
      </c>
      <c r="F11" s="30">
        <v>0.28571428571428575</v>
      </c>
      <c r="G11" s="30">
        <v>0.21872461413484962</v>
      </c>
      <c r="H11" s="30">
        <v>0.28733180177223511</v>
      </c>
      <c r="I11" s="30">
        <f t="shared" si="0"/>
        <v>0.16372325596491077</v>
      </c>
      <c r="J11" s="30">
        <f t="shared" si="1"/>
        <v>0.19205532279888063</v>
      </c>
    </row>
    <row r="12" spans="2:10" x14ac:dyDescent="0.3">
      <c r="B12" s="28" t="s">
        <v>88</v>
      </c>
      <c r="C12" s="30">
        <v>0.46</v>
      </c>
      <c r="D12" s="30">
        <v>-4.2799752781211314E-2</v>
      </c>
      <c r="E12" s="30">
        <v>-4.2995415180845632E-2</v>
      </c>
      <c r="F12" s="30">
        <v>-9.0694935217903366E-2</v>
      </c>
      <c r="G12" s="30">
        <v>-9.0694935217903366E-2</v>
      </c>
      <c r="H12" s="30">
        <v>-0.29623964308476736</v>
      </c>
      <c r="I12" s="30">
        <f t="shared" si="0"/>
        <v>-1.7237446913771839E-2</v>
      </c>
      <c r="J12" s="30">
        <f t="shared" si="1"/>
        <v>0.23011110207586871</v>
      </c>
    </row>
    <row r="13" spans="2:10" x14ac:dyDescent="0.3">
      <c r="B13" s="28" t="s">
        <v>89</v>
      </c>
      <c r="C13" s="30">
        <v>-0.17</v>
      </c>
      <c r="D13" s="30">
        <v>0.29588377723970938</v>
      </c>
      <c r="E13" s="30">
        <v>0.13637815394442657</v>
      </c>
      <c r="F13" s="30">
        <v>-0.25734024179620035</v>
      </c>
      <c r="G13" s="30">
        <v>-0.25734024179620035</v>
      </c>
      <c r="H13" s="30">
        <v>0.26209020105053443</v>
      </c>
      <c r="I13" s="30">
        <f t="shared" si="0"/>
        <v>1.6119414403782766E-3</v>
      </c>
      <c r="J13" s="30">
        <f t="shared" si="1"/>
        <v>0.23670301151367149</v>
      </c>
    </row>
    <row r="14" spans="2:10" x14ac:dyDescent="0.3">
      <c r="B14" s="28" t="s">
        <v>90</v>
      </c>
      <c r="C14" s="30">
        <v>0.28000000000000003</v>
      </c>
      <c r="D14" s="30">
        <v>0.11858495266567011</v>
      </c>
      <c r="E14" s="30">
        <v>-0.16329398538504772</v>
      </c>
      <c r="F14" s="30">
        <v>-0.15813953488372087</v>
      </c>
      <c r="G14" s="30">
        <v>-0.15813953488372087</v>
      </c>
      <c r="H14" s="30">
        <v>-0.20134902411021824</v>
      </c>
      <c r="I14" s="30">
        <f t="shared" si="0"/>
        <v>-4.705618776617293E-2</v>
      </c>
      <c r="J14" s="30">
        <f t="shared" si="1"/>
        <v>0.18092321682404197</v>
      </c>
    </row>
    <row r="15" spans="2:10" x14ac:dyDescent="0.3">
      <c r="B15" s="28" t="s">
        <v>91</v>
      </c>
      <c r="C15" s="30">
        <v>-0.38</v>
      </c>
      <c r="D15" s="30">
        <v>-0.1826280623608017</v>
      </c>
      <c r="E15" s="30">
        <v>-0.35180830814018588</v>
      </c>
      <c r="F15" s="30">
        <v>0.38121546961325964</v>
      </c>
      <c r="G15" s="30">
        <v>-3.250134674088697E-2</v>
      </c>
      <c r="H15" s="30">
        <v>6.666666666666668E-2</v>
      </c>
      <c r="I15" s="30">
        <f t="shared" si="0"/>
        <v>-8.3175930160324721E-2</v>
      </c>
      <c r="J15" s="30">
        <f t="shared" si="1"/>
        <v>0.26167368322231144</v>
      </c>
    </row>
    <row r="16" spans="2:10" x14ac:dyDescent="0.3">
      <c r="B16" s="28" t="s">
        <v>92</v>
      </c>
      <c r="C16" s="30">
        <v>0.17</v>
      </c>
      <c r="D16" s="30">
        <v>2.0435967302452316E-2</v>
      </c>
      <c r="E16" s="30">
        <v>-1.6064950768699252E-2</v>
      </c>
      <c r="F16" s="30">
        <v>0.32575000000000004</v>
      </c>
      <c r="G16" s="30">
        <v>0.59558277654046021</v>
      </c>
      <c r="H16" s="30">
        <v>-0.35714285714285721</v>
      </c>
      <c r="I16" s="30">
        <f t="shared" si="0"/>
        <v>0.12309348932189268</v>
      </c>
      <c r="J16" s="30">
        <f>_xlfn.STDEV.P(C16:H16)</f>
        <v>0.29637999126739345</v>
      </c>
    </row>
    <row r="17" spans="2:10" x14ac:dyDescent="0.3">
      <c r="B17" s="28" t="s">
        <v>93</v>
      </c>
      <c r="C17" s="30">
        <v>-0.09</v>
      </c>
      <c r="D17" s="30">
        <v>0.12</v>
      </c>
      <c r="E17" s="30">
        <v>-0.4</v>
      </c>
      <c r="F17" s="30">
        <v>0.06</v>
      </c>
      <c r="G17" s="30">
        <v>0.17</v>
      </c>
      <c r="H17" s="30">
        <v>0.03</v>
      </c>
      <c r="I17" s="30">
        <f t="shared" si="0"/>
        <v>-1.833333333333333E-2</v>
      </c>
      <c r="J17" s="30">
        <f t="shared" si="1"/>
        <v>0.18880471980917807</v>
      </c>
    </row>
    <row r="19" spans="2:10" x14ac:dyDescent="0.3">
      <c r="B19" s="36"/>
      <c r="C19" s="35"/>
      <c r="D19" s="35"/>
      <c r="E19" s="35"/>
      <c r="F19" s="35"/>
      <c r="G19" s="35"/>
      <c r="H19" s="35"/>
      <c r="I19" s="21"/>
    </row>
    <row r="22" spans="2:10" x14ac:dyDescent="0.3">
      <c r="J22" s="61"/>
    </row>
    <row r="23" spans="2:10" x14ac:dyDescent="0.3">
      <c r="J23" s="61"/>
    </row>
    <row r="24" spans="2:10" x14ac:dyDescent="0.3">
      <c r="J24" s="61"/>
    </row>
    <row r="25" spans="2:10" x14ac:dyDescent="0.3">
      <c r="J25" s="6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3555-36D5-4BED-964E-F20436BA28A3}">
  <dimension ref="B2:J14"/>
  <sheetViews>
    <sheetView workbookViewId="0">
      <selection activeCell="P22" sqref="P22"/>
    </sheetView>
  </sheetViews>
  <sheetFormatPr defaultRowHeight="14.4" x14ac:dyDescent="0.3"/>
  <cols>
    <col min="9" max="9" width="14.109375" bestFit="1" customWidth="1"/>
    <col min="10" max="10" width="17.33203125" bestFit="1" customWidth="1"/>
  </cols>
  <sheetData>
    <row r="2" spans="2:10" x14ac:dyDescent="0.3">
      <c r="B2" s="25"/>
      <c r="C2" s="28">
        <v>2016</v>
      </c>
      <c r="D2" s="28">
        <v>2017</v>
      </c>
      <c r="E2" s="28">
        <v>2018</v>
      </c>
      <c r="F2" s="28">
        <v>2019</v>
      </c>
      <c r="G2" s="28">
        <v>2020</v>
      </c>
      <c r="H2" s="28">
        <v>2021</v>
      </c>
      <c r="I2" s="28" t="s">
        <v>95</v>
      </c>
      <c r="J2" s="28" t="s">
        <v>106</v>
      </c>
    </row>
    <row r="3" spans="2:10" x14ac:dyDescent="0.3">
      <c r="B3" s="28" t="s">
        <v>82</v>
      </c>
      <c r="C3" s="33">
        <v>-0.13</v>
      </c>
      <c r="D3" s="33">
        <v>0.26351984995311045</v>
      </c>
      <c r="E3" s="33">
        <v>0.203591390177191</v>
      </c>
      <c r="F3" s="33">
        <v>0.47045055588063189</v>
      </c>
      <c r="G3" s="33">
        <v>-0.12152347209920282</v>
      </c>
      <c r="H3" s="33">
        <v>0.42556795536070141</v>
      </c>
      <c r="I3" s="33">
        <f>AVERAGE(C3:H3)</f>
        <v>0.185267713212072</v>
      </c>
      <c r="J3" s="33">
        <f>_xlfn.STDEV.P(C3:H3)</f>
        <v>0.2377138253411501</v>
      </c>
    </row>
    <row r="4" spans="2:10" x14ac:dyDescent="0.3">
      <c r="B4" s="28" t="s">
        <v>83</v>
      </c>
      <c r="C4" s="34">
        <v>-0.1</v>
      </c>
      <c r="D4" s="34">
        <v>0.31172686788718457</v>
      </c>
      <c r="E4" s="34">
        <v>-0.14761387214702104</v>
      </c>
      <c r="F4" s="34">
        <v>0.2765618782331874</v>
      </c>
      <c r="G4" s="34">
        <v>2.2786852187941024E-2</v>
      </c>
      <c r="H4" s="34">
        <v>-0.16900817781505553</v>
      </c>
      <c r="I4" s="34">
        <f t="shared" ref="I4:I14" si="0">AVERAGE(C4:H4)</f>
        <v>3.2408924724372741E-2</v>
      </c>
      <c r="J4" s="34">
        <f t="shared" ref="J4:J14" si="1">_xlfn.STDEV.P(C4:H4)</f>
        <v>0.19503458765695886</v>
      </c>
    </row>
    <row r="5" spans="2:10" x14ac:dyDescent="0.3">
      <c r="B5" s="28" t="s">
        <v>84</v>
      </c>
      <c r="C5" s="34">
        <v>0.12</v>
      </c>
      <c r="D5" s="34">
        <v>-0.1399471897397209</v>
      </c>
      <c r="E5" s="34">
        <v>-0.20146053089138746</v>
      </c>
      <c r="F5" s="34">
        <v>-7.2786783042393929E-2</v>
      </c>
      <c r="G5" s="34">
        <v>-0.62539432176656151</v>
      </c>
      <c r="H5" s="34">
        <v>-0.31752039700563545</v>
      </c>
      <c r="I5" s="34">
        <f t="shared" si="0"/>
        <v>-0.20618487040761654</v>
      </c>
      <c r="J5" s="34">
        <f t="shared" si="1"/>
        <v>0.22975839945153465</v>
      </c>
    </row>
    <row r="6" spans="2:10" x14ac:dyDescent="0.3">
      <c r="B6" s="28" t="s">
        <v>85</v>
      </c>
      <c r="C6" s="34">
        <v>7.0000000000000007E-2</v>
      </c>
      <c r="D6" s="34">
        <v>0.1657894736842104</v>
      </c>
      <c r="E6" s="34">
        <v>0.12004645086369568</v>
      </c>
      <c r="F6" s="34">
        <v>-0.22911413682971932</v>
      </c>
      <c r="G6" s="34">
        <v>0.78368421052631587</v>
      </c>
      <c r="H6" s="34">
        <v>-6.4333251170815856E-2</v>
      </c>
      <c r="I6" s="34">
        <f t="shared" si="0"/>
        <v>0.14101212451228112</v>
      </c>
      <c r="J6" s="34">
        <f t="shared" si="1"/>
        <v>0.31577517875917788</v>
      </c>
    </row>
    <row r="7" spans="2:10" x14ac:dyDescent="0.3">
      <c r="B7" s="28" t="s">
        <v>86</v>
      </c>
      <c r="C7" s="34">
        <v>0.15</v>
      </c>
      <c r="D7" s="34">
        <v>-0.11719337848006015</v>
      </c>
      <c r="E7" s="34">
        <v>0.30935717988595135</v>
      </c>
      <c r="F7" s="34">
        <v>-0.13606628870475365</v>
      </c>
      <c r="G7" s="34">
        <v>0.45293596931248159</v>
      </c>
      <c r="H7" s="34">
        <v>-0.19731296101159121</v>
      </c>
      <c r="I7" s="34">
        <f t="shared" si="0"/>
        <v>7.6953420167004641E-2</v>
      </c>
      <c r="J7" s="34">
        <f t="shared" si="1"/>
        <v>0.24460942038831571</v>
      </c>
    </row>
    <row r="8" spans="2:10" x14ac:dyDescent="0.3">
      <c r="B8" s="28" t="s">
        <v>87</v>
      </c>
      <c r="C8" s="34">
        <v>-0.16</v>
      </c>
      <c r="D8" s="34">
        <v>0.37907521841039843</v>
      </c>
      <c r="E8" s="34">
        <v>-2.8506384242304221E-2</v>
      </c>
      <c r="F8" s="34">
        <v>0.28571428571428575</v>
      </c>
      <c r="G8" s="34">
        <v>0.21872461413484962</v>
      </c>
      <c r="H8" s="34">
        <v>0.28733180177223511</v>
      </c>
      <c r="I8" s="34">
        <f t="shared" si="0"/>
        <v>0.16372325596491077</v>
      </c>
      <c r="J8" s="34">
        <f t="shared" si="1"/>
        <v>0.19205532279888063</v>
      </c>
    </row>
    <row r="9" spans="2:10" x14ac:dyDescent="0.3">
      <c r="B9" s="28" t="s">
        <v>88</v>
      </c>
      <c r="C9" s="34">
        <v>0.46</v>
      </c>
      <c r="D9" s="34">
        <v>-4.2799752781211314E-2</v>
      </c>
      <c r="E9" s="34">
        <v>-4.2995415180845632E-2</v>
      </c>
      <c r="F9" s="34">
        <v>-9.0694935217903366E-2</v>
      </c>
      <c r="G9" s="34">
        <v>-9.0694935217903366E-2</v>
      </c>
      <c r="H9" s="34">
        <v>-0.29623964308476736</v>
      </c>
      <c r="I9" s="34">
        <f t="shared" si="0"/>
        <v>-1.7237446913771839E-2</v>
      </c>
      <c r="J9" s="34">
        <f t="shared" si="1"/>
        <v>0.23011110207586871</v>
      </c>
    </row>
    <row r="10" spans="2:10" x14ac:dyDescent="0.3">
      <c r="B10" s="28" t="s">
        <v>89</v>
      </c>
      <c r="C10" s="34">
        <v>-0.17</v>
      </c>
      <c r="D10" s="34">
        <v>0.29588377723970938</v>
      </c>
      <c r="E10" s="34">
        <v>0.13637815394442657</v>
      </c>
      <c r="F10" s="34">
        <v>-0.25734024179620035</v>
      </c>
      <c r="G10" s="34">
        <v>-0.25734024179620035</v>
      </c>
      <c r="H10" s="34">
        <v>0.26209020105053443</v>
      </c>
      <c r="I10" s="34">
        <f t="shared" si="0"/>
        <v>1.6119414403782766E-3</v>
      </c>
      <c r="J10" s="34">
        <f t="shared" si="1"/>
        <v>0.23670301151367149</v>
      </c>
    </row>
    <row r="11" spans="2:10" x14ac:dyDescent="0.3">
      <c r="B11" s="28" t="s">
        <v>90</v>
      </c>
      <c r="C11" s="34">
        <v>0.28000000000000003</v>
      </c>
      <c r="D11" s="34">
        <v>0.11858495266567011</v>
      </c>
      <c r="E11" s="34">
        <v>-0.16329398538504772</v>
      </c>
      <c r="F11" s="34">
        <v>-0.15813953488372087</v>
      </c>
      <c r="G11" s="34">
        <v>-0.15813953488372087</v>
      </c>
      <c r="H11" s="34">
        <v>-0.20134902411021824</v>
      </c>
      <c r="I11" s="34">
        <f t="shared" si="0"/>
        <v>-4.705618776617293E-2</v>
      </c>
      <c r="J11" s="34">
        <f t="shared" si="1"/>
        <v>0.18092321682404197</v>
      </c>
    </row>
    <row r="12" spans="2:10" x14ac:dyDescent="0.3">
      <c r="B12" s="28" t="s">
        <v>91</v>
      </c>
      <c r="C12" s="34">
        <v>-0.38</v>
      </c>
      <c r="D12" s="34">
        <v>-0.1826280623608017</v>
      </c>
      <c r="E12" s="34">
        <v>-0.35180830814018588</v>
      </c>
      <c r="F12" s="34">
        <v>0.38121546961325964</v>
      </c>
      <c r="G12" s="34">
        <v>-3.250134674088697E-2</v>
      </c>
      <c r="H12" s="34">
        <v>6.666666666666668E-2</v>
      </c>
      <c r="I12" s="34">
        <f t="shared" si="0"/>
        <v>-8.3175930160324721E-2</v>
      </c>
      <c r="J12" s="34">
        <f t="shared" si="1"/>
        <v>0.26167368322231144</v>
      </c>
    </row>
    <row r="13" spans="2:10" x14ac:dyDescent="0.3">
      <c r="B13" s="28" t="s">
        <v>92</v>
      </c>
      <c r="C13" s="34">
        <v>0.17</v>
      </c>
      <c r="D13" s="34">
        <v>2.0435967302452316E-2</v>
      </c>
      <c r="E13" s="34">
        <v>-1.6064950768699252E-2</v>
      </c>
      <c r="F13" s="34">
        <v>0.32575000000000004</v>
      </c>
      <c r="G13" s="34">
        <v>0.59558277654046021</v>
      </c>
      <c r="H13" s="34">
        <v>-0.35714285714285721</v>
      </c>
      <c r="I13" s="34">
        <f t="shared" si="0"/>
        <v>0.12309348932189268</v>
      </c>
      <c r="J13" s="34">
        <f>_xlfn.STDEV.P(C13:H13)</f>
        <v>0.29637999126739345</v>
      </c>
    </row>
    <row r="14" spans="2:10" x14ac:dyDescent="0.3">
      <c r="B14" s="28" t="s">
        <v>93</v>
      </c>
      <c r="C14" s="34">
        <v>-0.09</v>
      </c>
      <c r="D14" s="34">
        <v>0.12</v>
      </c>
      <c r="E14" s="34">
        <v>-0.4</v>
      </c>
      <c r="F14" s="34">
        <v>0.06</v>
      </c>
      <c r="G14" s="34">
        <v>0.17</v>
      </c>
      <c r="H14" s="34">
        <v>0.03</v>
      </c>
      <c r="I14" s="34">
        <f t="shared" si="0"/>
        <v>-1.833333333333333E-2</v>
      </c>
      <c r="J14" s="34">
        <f t="shared" si="1"/>
        <v>0.18880471980917807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D5C5B-9690-4995-85BF-DEAE1938B391}">
  <dimension ref="C3:S27"/>
  <sheetViews>
    <sheetView tabSelected="1" topLeftCell="A2" workbookViewId="0">
      <selection activeCell="J18" sqref="J18"/>
    </sheetView>
  </sheetViews>
  <sheetFormatPr defaultRowHeight="14.4" x14ac:dyDescent="0.3"/>
  <cols>
    <col min="10" max="10" width="14.109375" bestFit="1" customWidth="1"/>
    <col min="12" max="12" width="17.6640625" bestFit="1" customWidth="1"/>
    <col min="13" max="13" width="12" bestFit="1" customWidth="1"/>
    <col min="14" max="15" width="12.6640625" bestFit="1" customWidth="1"/>
    <col min="16" max="16" width="12.109375" bestFit="1" customWidth="1"/>
    <col min="17" max="18" width="10.5546875" bestFit="1" customWidth="1"/>
  </cols>
  <sheetData>
    <row r="3" spans="3:16" x14ac:dyDescent="0.3">
      <c r="C3" s="25"/>
      <c r="D3" s="28">
        <v>2016</v>
      </c>
      <c r="E3" s="28">
        <v>2017</v>
      </c>
      <c r="F3" s="28">
        <v>2018</v>
      </c>
      <c r="G3" s="28">
        <v>2019</v>
      </c>
      <c r="H3" s="28">
        <v>2020</v>
      </c>
      <c r="I3" s="28">
        <v>2021</v>
      </c>
      <c r="J3" s="28" t="s">
        <v>95</v>
      </c>
      <c r="L3" t="s">
        <v>108</v>
      </c>
    </row>
    <row r="4" spans="3:16" x14ac:dyDescent="0.3">
      <c r="C4" s="28" t="s">
        <v>82</v>
      </c>
      <c r="D4" s="29">
        <v>-0.13</v>
      </c>
      <c r="E4" s="29">
        <v>0.26351984995311045</v>
      </c>
      <c r="F4" s="29">
        <v>0.203591390177191</v>
      </c>
      <c r="G4" s="29">
        <v>0.47045055588063189</v>
      </c>
      <c r="H4" s="29">
        <v>-0.12152347209920282</v>
      </c>
      <c r="I4" s="29">
        <v>0.42556795536070141</v>
      </c>
      <c r="J4" s="29">
        <f t="shared" ref="J4:J15" si="0">AVERAGE(D4:I4)</f>
        <v>0.185267713212072</v>
      </c>
    </row>
    <row r="5" spans="3:16" ht="15" thickBot="1" x14ac:dyDescent="0.35">
      <c r="C5" s="28" t="s">
        <v>83</v>
      </c>
      <c r="D5" s="30">
        <v>-0.1</v>
      </c>
      <c r="E5" s="30">
        <v>0.31172686788718457</v>
      </c>
      <c r="F5" s="30">
        <v>-0.14761387214702104</v>
      </c>
      <c r="G5" s="30">
        <v>0.2765618782331874</v>
      </c>
      <c r="H5" s="30">
        <v>2.2786852187941024E-2</v>
      </c>
      <c r="I5" s="30">
        <v>-0.16900817781505553</v>
      </c>
      <c r="J5" s="30">
        <f t="shared" si="0"/>
        <v>3.2408924724372741E-2</v>
      </c>
      <c r="L5" t="s">
        <v>109</v>
      </c>
    </row>
    <row r="6" spans="3:16" x14ac:dyDescent="0.3">
      <c r="C6" s="28" t="s">
        <v>84</v>
      </c>
      <c r="D6" s="30">
        <v>0.12</v>
      </c>
      <c r="E6" s="30">
        <v>-0.1399471897397209</v>
      </c>
      <c r="F6" s="30">
        <v>-0.20146053089138746</v>
      </c>
      <c r="G6" s="30">
        <v>-7.2786783042393929E-2</v>
      </c>
      <c r="H6" s="30">
        <v>-0.62539432176656151</v>
      </c>
      <c r="I6" s="30">
        <v>-0.31752039700563545</v>
      </c>
      <c r="J6" s="30">
        <f t="shared" si="0"/>
        <v>-0.20618487040761654</v>
      </c>
      <c r="L6" s="41" t="s">
        <v>110</v>
      </c>
      <c r="M6" s="41" t="s">
        <v>111</v>
      </c>
      <c r="N6" s="41" t="s">
        <v>112</v>
      </c>
      <c r="O6" s="41" t="s">
        <v>6</v>
      </c>
      <c r="P6" s="41" t="s">
        <v>113</v>
      </c>
    </row>
    <row r="7" spans="3:16" x14ac:dyDescent="0.3">
      <c r="C7" s="28" t="s">
        <v>85</v>
      </c>
      <c r="D7" s="30">
        <v>7.0000000000000007E-2</v>
      </c>
      <c r="E7" s="30">
        <v>0.1657894736842104</v>
      </c>
      <c r="F7" s="30">
        <v>0.12004645086369568</v>
      </c>
      <c r="G7" s="30">
        <v>-0.22911413682971932</v>
      </c>
      <c r="H7" s="30">
        <v>0.78368421052631587</v>
      </c>
      <c r="I7" s="30">
        <v>-6.4333251170815856E-2</v>
      </c>
      <c r="J7" s="30">
        <f t="shared" si="0"/>
        <v>0.14101212451228112</v>
      </c>
      <c r="L7" s="39" t="s">
        <v>82</v>
      </c>
      <c r="M7" s="39">
        <v>6</v>
      </c>
      <c r="N7" s="42">
        <v>1.1116062792724299</v>
      </c>
      <c r="O7" s="42">
        <v>0.185267713212072</v>
      </c>
      <c r="P7" s="42">
        <v>6.780943530998737E-2</v>
      </c>
    </row>
    <row r="8" spans="3:16" x14ac:dyDescent="0.3">
      <c r="C8" s="28" t="s">
        <v>86</v>
      </c>
      <c r="D8" s="30">
        <v>0.15</v>
      </c>
      <c r="E8" s="30">
        <v>-0.11719337848006015</v>
      </c>
      <c r="F8" s="30">
        <v>0.30935717988595135</v>
      </c>
      <c r="G8" s="30">
        <v>-0.13606628870475365</v>
      </c>
      <c r="H8" s="30">
        <v>0.45293596931248159</v>
      </c>
      <c r="I8" s="30">
        <v>-0.19731296101159121</v>
      </c>
      <c r="J8" s="30">
        <f t="shared" si="0"/>
        <v>7.6953420167004641E-2</v>
      </c>
      <c r="L8" s="39" t="s">
        <v>83</v>
      </c>
      <c r="M8" s="39">
        <v>6</v>
      </c>
      <c r="N8" s="42">
        <v>0.19445354834623643</v>
      </c>
      <c r="O8" s="42">
        <v>3.2408924724372741E-2</v>
      </c>
      <c r="P8" s="42">
        <v>4.5646188459023962E-2</v>
      </c>
    </row>
    <row r="9" spans="3:16" x14ac:dyDescent="0.3">
      <c r="C9" s="28" t="s">
        <v>87</v>
      </c>
      <c r="D9" s="30">
        <v>-0.16</v>
      </c>
      <c r="E9" s="30">
        <v>0.37907521841039843</v>
      </c>
      <c r="F9" s="30">
        <v>-2.8506384242304221E-2</v>
      </c>
      <c r="G9" s="30">
        <v>0.28571428571428575</v>
      </c>
      <c r="H9" s="30">
        <v>0.21872461413484962</v>
      </c>
      <c r="I9" s="30">
        <v>0.28733180177223511</v>
      </c>
      <c r="J9" s="30">
        <f t="shared" si="0"/>
        <v>0.16372325596491077</v>
      </c>
      <c r="L9" s="39" t="s">
        <v>84</v>
      </c>
      <c r="M9" s="39">
        <v>6</v>
      </c>
      <c r="N9" s="42">
        <v>-1.2371092224456992</v>
      </c>
      <c r="O9" s="42">
        <v>-0.20618487040761654</v>
      </c>
      <c r="P9" s="42">
        <v>6.3346706542237147E-2</v>
      </c>
    </row>
    <row r="10" spans="3:16" x14ac:dyDescent="0.3">
      <c r="C10" s="28" t="s">
        <v>88</v>
      </c>
      <c r="D10" s="30">
        <v>0.46</v>
      </c>
      <c r="E10" s="30">
        <v>-4.2799752781211314E-2</v>
      </c>
      <c r="F10" s="30">
        <v>-4.2995415180845632E-2</v>
      </c>
      <c r="G10" s="30">
        <v>-9.0694935217903366E-2</v>
      </c>
      <c r="H10" s="30">
        <v>-9.0694935217903366E-2</v>
      </c>
      <c r="I10" s="30">
        <v>-0.29623964308476736</v>
      </c>
      <c r="J10" s="30">
        <f t="shared" si="0"/>
        <v>-1.7237446913771839E-2</v>
      </c>
      <c r="L10" s="39" t="s">
        <v>85</v>
      </c>
      <c r="M10" s="39">
        <v>6</v>
      </c>
      <c r="N10" s="42">
        <v>0.84607274707368674</v>
      </c>
      <c r="O10" s="42">
        <v>0.14101212451228112</v>
      </c>
      <c r="P10" s="42">
        <v>0.11965675622446889</v>
      </c>
    </row>
    <row r="11" spans="3:16" x14ac:dyDescent="0.3">
      <c r="C11" s="28" t="s">
        <v>89</v>
      </c>
      <c r="D11" s="30">
        <v>-0.17</v>
      </c>
      <c r="E11" s="30">
        <v>0.29588377723970938</v>
      </c>
      <c r="F11" s="30">
        <v>0.13637815394442657</v>
      </c>
      <c r="G11" s="30">
        <v>-0.25734024179620035</v>
      </c>
      <c r="H11" s="30">
        <v>-0.25734024179620035</v>
      </c>
      <c r="I11" s="30">
        <v>0.26209020105053443</v>
      </c>
      <c r="J11" s="30">
        <f t="shared" si="0"/>
        <v>1.6119414403782766E-3</v>
      </c>
      <c r="L11" s="39" t="s">
        <v>86</v>
      </c>
      <c r="M11" s="39">
        <v>6</v>
      </c>
      <c r="N11" s="42">
        <v>0.46172052100202787</v>
      </c>
      <c r="O11" s="42">
        <v>7.6953420167004641E-2</v>
      </c>
      <c r="P11" s="42">
        <v>7.1800522251249305E-2</v>
      </c>
    </row>
    <row r="12" spans="3:16" x14ac:dyDescent="0.3">
      <c r="C12" s="28" t="s">
        <v>90</v>
      </c>
      <c r="D12" s="30">
        <v>0.28000000000000003</v>
      </c>
      <c r="E12" s="30">
        <v>0.11858495266567011</v>
      </c>
      <c r="F12" s="30">
        <v>-0.16329398538504772</v>
      </c>
      <c r="G12" s="30">
        <v>-0.15813953488372087</v>
      </c>
      <c r="H12" s="30">
        <v>-0.15813953488372087</v>
      </c>
      <c r="I12" s="30">
        <v>-0.20134902411021824</v>
      </c>
      <c r="J12" s="30">
        <f t="shared" si="0"/>
        <v>-4.705618776617293E-2</v>
      </c>
      <c r="L12" s="39" t="s">
        <v>87</v>
      </c>
      <c r="M12" s="39">
        <v>6</v>
      </c>
      <c r="N12" s="42">
        <v>0.98233953578946465</v>
      </c>
      <c r="O12" s="42">
        <v>0.16372325596491077</v>
      </c>
      <c r="P12" s="42">
        <v>4.4262296418458684E-2</v>
      </c>
    </row>
    <row r="13" spans="3:16" x14ac:dyDescent="0.3">
      <c r="C13" s="28" t="s">
        <v>91</v>
      </c>
      <c r="D13" s="30">
        <v>-0.38</v>
      </c>
      <c r="E13" s="30">
        <v>-0.1826280623608017</v>
      </c>
      <c r="F13" s="30">
        <v>-0.35180830814018588</v>
      </c>
      <c r="G13" s="30">
        <v>0.38121546961325964</v>
      </c>
      <c r="H13" s="30">
        <v>-3.250134674088697E-2</v>
      </c>
      <c r="I13" s="30">
        <v>6.666666666666668E-2</v>
      </c>
      <c r="J13" s="30">
        <f t="shared" si="0"/>
        <v>-8.3175930160324721E-2</v>
      </c>
      <c r="L13" s="39" t="s">
        <v>88</v>
      </c>
      <c r="M13" s="39">
        <v>6</v>
      </c>
      <c r="N13" s="42">
        <v>-0.10342468148263104</v>
      </c>
      <c r="O13" s="42">
        <v>-1.7237446913771839E-2</v>
      </c>
      <c r="P13" s="42">
        <v>6.3541343158285052E-2</v>
      </c>
    </row>
    <row r="14" spans="3:16" x14ac:dyDescent="0.3">
      <c r="C14" s="28" t="s">
        <v>92</v>
      </c>
      <c r="D14" s="30">
        <v>0.17</v>
      </c>
      <c r="E14" s="30">
        <v>2.0435967302452316E-2</v>
      </c>
      <c r="F14" s="30">
        <v>-1.6064950768699252E-2</v>
      </c>
      <c r="G14" s="30">
        <v>0.32575000000000004</v>
      </c>
      <c r="H14" s="30">
        <v>0.59558277654046021</v>
      </c>
      <c r="I14" s="30">
        <v>-0.35714285714285721</v>
      </c>
      <c r="J14" s="30">
        <f t="shared" si="0"/>
        <v>0.12309348932189268</v>
      </c>
      <c r="L14" s="39" t="s">
        <v>89</v>
      </c>
      <c r="M14" s="39">
        <v>6</v>
      </c>
      <c r="N14" s="42">
        <v>9.671648642269659E-3</v>
      </c>
      <c r="O14" s="42">
        <v>1.6119414403782766E-3</v>
      </c>
      <c r="P14" s="42">
        <v>6.7233978791569546E-2</v>
      </c>
    </row>
    <row r="15" spans="3:16" x14ac:dyDescent="0.3">
      <c r="C15" s="28" t="s">
        <v>93</v>
      </c>
      <c r="D15" s="30">
        <v>-0.09</v>
      </c>
      <c r="E15" s="30">
        <v>0.12</v>
      </c>
      <c r="F15" s="30">
        <v>-0.4</v>
      </c>
      <c r="G15" s="30">
        <v>0.06</v>
      </c>
      <c r="H15" s="30">
        <v>0.17</v>
      </c>
      <c r="I15" s="30">
        <v>0.03</v>
      </c>
      <c r="J15" s="30">
        <f t="shared" si="0"/>
        <v>-1.833333333333333E-2</v>
      </c>
      <c r="L15" s="39" t="s">
        <v>90</v>
      </c>
      <c r="M15" s="39">
        <v>6</v>
      </c>
      <c r="N15" s="42">
        <v>-0.28233712659703758</v>
      </c>
      <c r="O15" s="42">
        <v>-4.705618776617293E-2</v>
      </c>
      <c r="P15" s="42">
        <v>3.9279852463151174E-2</v>
      </c>
    </row>
    <row r="16" spans="3:16" x14ac:dyDescent="0.3">
      <c r="L16" s="39" t="s">
        <v>91</v>
      </c>
      <c r="M16" s="39">
        <v>6</v>
      </c>
      <c r="N16" s="42">
        <v>-0.49905558096194835</v>
      </c>
      <c r="O16" s="42">
        <v>-8.3175930160324721E-2</v>
      </c>
      <c r="P16" s="42">
        <v>8.2167739789356695E-2</v>
      </c>
    </row>
    <row r="17" spans="3:19" x14ac:dyDescent="0.3">
      <c r="L17" s="39" t="s">
        <v>92</v>
      </c>
      <c r="M17" s="39">
        <v>6</v>
      </c>
      <c r="N17" s="42">
        <v>0.73856093593135608</v>
      </c>
      <c r="O17" s="42">
        <v>0.12309348932189268</v>
      </c>
      <c r="P17" s="42">
        <v>0.10540931906839227</v>
      </c>
    </row>
    <row r="18" spans="3:19" ht="15" thickBot="1" x14ac:dyDescent="0.35">
      <c r="C18" s="38" t="s">
        <v>107</v>
      </c>
      <c r="L18" s="40" t="s">
        <v>93</v>
      </c>
      <c r="M18" s="40">
        <v>6</v>
      </c>
      <c r="N18" s="43">
        <v>-0.10999999999999999</v>
      </c>
      <c r="O18" s="43">
        <v>-1.833333333333333E-2</v>
      </c>
      <c r="P18" s="43">
        <v>4.2776666666666671E-2</v>
      </c>
      <c r="S18" t="s">
        <v>125</v>
      </c>
    </row>
    <row r="21" spans="3:19" ht="15" thickBot="1" x14ac:dyDescent="0.35">
      <c r="L21" t="s">
        <v>114</v>
      </c>
    </row>
    <row r="22" spans="3:19" x14ac:dyDescent="0.3">
      <c r="L22" s="41" t="s">
        <v>115</v>
      </c>
      <c r="M22" s="41" t="s">
        <v>116</v>
      </c>
      <c r="N22" s="41" t="s">
        <v>117</v>
      </c>
      <c r="O22" s="41" t="s">
        <v>118</v>
      </c>
      <c r="P22" s="41" t="s">
        <v>119</v>
      </c>
      <c r="Q22" s="41" t="s">
        <v>120</v>
      </c>
      <c r="R22" s="41" t="s">
        <v>121</v>
      </c>
    </row>
    <row r="23" spans="3:19" x14ac:dyDescent="0.3">
      <c r="L23" s="39" t="s">
        <v>122</v>
      </c>
      <c r="M23" s="42">
        <v>0.87053024755038066</v>
      </c>
      <c r="N23" s="39">
        <v>11</v>
      </c>
      <c r="O23" s="42">
        <v>7.913911341367097E-2</v>
      </c>
      <c r="P23" s="44">
        <v>1.1682044215278293</v>
      </c>
      <c r="Q23" s="42">
        <v>0.32808974665021401</v>
      </c>
      <c r="R23" s="44">
        <v>1.9522119385026293</v>
      </c>
    </row>
    <row r="24" spans="3:19" x14ac:dyDescent="0.3">
      <c r="L24" s="39" t="s">
        <v>123</v>
      </c>
      <c r="M24" s="42">
        <v>4.0646540257142334</v>
      </c>
      <c r="N24" s="39">
        <v>60</v>
      </c>
      <c r="O24" s="42">
        <v>6.7744233761903888E-2</v>
      </c>
      <c r="P24" s="42"/>
      <c r="Q24" s="42"/>
      <c r="R24" s="42"/>
    </row>
    <row r="25" spans="3:19" x14ac:dyDescent="0.3">
      <c r="L25" s="39"/>
      <c r="M25" s="42"/>
      <c r="N25" s="39"/>
      <c r="O25" s="42"/>
      <c r="P25" s="42"/>
      <c r="Q25" s="42"/>
      <c r="R25" s="42"/>
    </row>
    <row r="26" spans="3:19" ht="15" thickBot="1" x14ac:dyDescent="0.35">
      <c r="L26" s="40" t="s">
        <v>124</v>
      </c>
      <c r="M26" s="43">
        <v>4.9351842732646141</v>
      </c>
      <c r="N26" s="40">
        <v>71</v>
      </c>
      <c r="O26" s="43"/>
      <c r="P26" s="43"/>
      <c r="Q26" s="43"/>
      <c r="R26" s="43"/>
    </row>
    <row r="27" spans="3:19" ht="15" thickBot="1" x14ac:dyDescent="0.35">
      <c r="L27" s="40"/>
      <c r="M27" s="40"/>
      <c r="N27" s="40"/>
      <c r="O27" s="40"/>
      <c r="P27" s="40"/>
      <c r="Q27" s="40"/>
      <c r="R27" s="4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2016-2022 LABU Data</vt:lpstr>
      <vt:lpstr>Average</vt:lpstr>
      <vt:lpstr>Monthly</vt:lpstr>
      <vt:lpstr>Seasonality</vt:lpstr>
      <vt:lpstr>Standard Deviation</vt:lpstr>
      <vt:lpstr>Sheet1</vt:lpstr>
      <vt:lpstr>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Inkar Omarbekova</dc:creator>
  <cp:lastModifiedBy>inkar</cp:lastModifiedBy>
  <dcterms:created xsi:type="dcterms:W3CDTF">2022-01-16T18:45:46Z</dcterms:created>
  <dcterms:modified xsi:type="dcterms:W3CDTF">2022-01-21T18:12:54Z</dcterms:modified>
</cp:coreProperties>
</file>