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f/Desktop/Université/Session 3/BSQ201/Projet 2/ReQpex/datasets/"/>
    </mc:Choice>
  </mc:AlternateContent>
  <xr:revisionPtr revIDLastSave="0" documentId="13_ncr:1_{FBD6B6B5-A4A9-ED4A-8BA6-D63AAA74B01F}" xr6:coauthVersionLast="47" xr6:coauthVersionMax="47" xr10:uidLastSave="{00000000-0000-0000-0000-000000000000}"/>
  <bookViews>
    <workbookView xWindow="0" yWindow="500" windowWidth="17860" windowHeight="20680" activeTab="4" xr2:uid="{240CBCF2-E631-4A88-8D76-426EF19C1984}"/>
  </bookViews>
  <sheets>
    <sheet name="2024-2025" sheetId="2" r:id="rId1"/>
    <sheet name="2023-2024" sheetId="3" r:id="rId2"/>
    <sheet name="2022-2023" sheetId="4" r:id="rId3"/>
    <sheet name="2022" sheetId="5" r:id="rId4"/>
    <sheet name="Cumulatif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  <c r="D58" i="1"/>
  <c r="E58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D43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0" i="1"/>
  <c r="E7" i="1"/>
  <c r="E6" i="1"/>
  <c r="E5" i="1"/>
  <c r="E4" i="1"/>
  <c r="E3" i="1"/>
  <c r="D36" i="1"/>
  <c r="D57" i="1"/>
  <c r="D56" i="1"/>
  <c r="D54" i="1"/>
  <c r="D53" i="1"/>
  <c r="D52" i="1"/>
  <c r="D51" i="1"/>
  <c r="D50" i="1"/>
  <c r="D49" i="1"/>
  <c r="D48" i="1"/>
  <c r="D47" i="1"/>
  <c r="D46" i="1"/>
  <c r="D45" i="1"/>
  <c r="D44" i="1"/>
  <c r="D42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/>
  <c r="K8" i="5"/>
  <c r="M8" i="4"/>
  <c r="D7" i="1"/>
  <c r="D6" i="1"/>
  <c r="D5" i="1"/>
  <c r="D4" i="1"/>
  <c r="D3" i="1"/>
  <c r="E57" i="1"/>
  <c r="E56" i="1"/>
  <c r="E54" i="1"/>
  <c r="E53" i="1"/>
  <c r="E49" i="1"/>
  <c r="E52" i="1"/>
  <c r="E51" i="1"/>
  <c r="E50" i="1"/>
  <c r="E48" i="1"/>
  <c r="E47" i="1"/>
  <c r="E46" i="1"/>
  <c r="E45" i="1"/>
  <c r="E44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D27" i="5"/>
  <c r="D8" i="5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D92" i="2"/>
  <c r="D91" i="2"/>
  <c r="D84" i="2"/>
  <c r="D73" i="2"/>
  <c r="D74" i="2"/>
  <c r="D75" i="2"/>
  <c r="D76" i="2"/>
  <c r="D63" i="2"/>
  <c r="D64" i="2"/>
  <c r="D65" i="2"/>
  <c r="D66" i="2"/>
  <c r="D67" i="2"/>
  <c r="D68" i="2"/>
  <c r="D69" i="2"/>
  <c r="D70" i="2"/>
  <c r="D71" i="2"/>
  <c r="D72" i="2"/>
  <c r="D62" i="2"/>
  <c r="D56" i="2"/>
  <c r="D57" i="2"/>
  <c r="D58" i="2"/>
  <c r="D59" i="2"/>
  <c r="D60" i="2"/>
  <c r="D55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" i="2"/>
  <c r="D5" i="2"/>
  <c r="D6" i="2"/>
  <c r="D7" i="2"/>
  <c r="D93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E88" i="3"/>
  <c r="E63" i="3"/>
  <c r="E64" i="3"/>
  <c r="E65" i="3"/>
  <c r="E66" i="3"/>
  <c r="E67" i="3"/>
  <c r="E68" i="3"/>
  <c r="E69" i="3"/>
  <c r="E70" i="3"/>
  <c r="E71" i="3"/>
  <c r="E72" i="3"/>
  <c r="E73" i="3"/>
  <c r="E74" i="3"/>
  <c r="E58" i="3"/>
  <c r="E59" i="3"/>
  <c r="E60" i="3"/>
  <c r="E61" i="3"/>
  <c r="E62" i="3"/>
  <c r="E57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7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3" i="3"/>
  <c r="E95" i="3" s="1"/>
  <c r="D93" i="3"/>
  <c r="D88" i="3"/>
  <c r="D65" i="3"/>
  <c r="D66" i="3"/>
  <c r="D67" i="3"/>
  <c r="D68" i="3"/>
  <c r="D69" i="3"/>
  <c r="D70" i="3"/>
  <c r="D71" i="3"/>
  <c r="D72" i="3"/>
  <c r="D74" i="3"/>
  <c r="D64" i="3"/>
  <c r="D59" i="3"/>
  <c r="D60" i="3"/>
  <c r="D61" i="3"/>
  <c r="D62" i="3"/>
  <c r="D58" i="3"/>
  <c r="D57" i="3"/>
  <c r="D47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" i="3"/>
  <c r="D5" i="3"/>
  <c r="D6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D95" i="3" s="1"/>
  <c r="E72" i="4"/>
  <c r="E75" i="4"/>
  <c r="E79" i="4"/>
  <c r="E83" i="4"/>
  <c r="E88" i="4"/>
  <c r="E54" i="4"/>
  <c r="E55" i="4"/>
  <c r="E56" i="4"/>
  <c r="E58" i="4"/>
  <c r="E59" i="4"/>
  <c r="E62" i="4"/>
  <c r="E63" i="4"/>
  <c r="E65" i="4"/>
  <c r="E66" i="4"/>
  <c r="E67" i="4"/>
  <c r="E68" i="4"/>
  <c r="E69" i="4"/>
  <c r="E70" i="4"/>
  <c r="E71" i="4"/>
  <c r="E53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9" i="4"/>
  <c r="E40" i="4"/>
  <c r="E41" i="4"/>
  <c r="E43" i="4"/>
  <c r="E2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3" i="4"/>
  <c r="D88" i="4"/>
  <c r="D83" i="4"/>
  <c r="D79" i="4"/>
  <c r="D57" i="4"/>
  <c r="D58" i="4"/>
  <c r="D59" i="4"/>
  <c r="D61" i="4"/>
  <c r="D62" i="4"/>
  <c r="D63" i="4"/>
  <c r="D65" i="4"/>
  <c r="D66" i="4"/>
  <c r="D67" i="4"/>
  <c r="D68" i="4"/>
  <c r="D69" i="4"/>
  <c r="D70" i="4"/>
  <c r="D71" i="4"/>
  <c r="D54" i="4"/>
  <c r="D55" i="4"/>
  <c r="D56" i="4"/>
  <c r="D53" i="4"/>
  <c r="D50" i="4"/>
  <c r="D49" i="4"/>
  <c r="D43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D86" i="5"/>
  <c r="D82" i="5"/>
  <c r="D78" i="5"/>
  <c r="D75" i="5"/>
  <c r="D74" i="5"/>
  <c r="D73" i="5"/>
  <c r="D72" i="5"/>
  <c r="D71" i="5"/>
  <c r="D70" i="5"/>
  <c r="D69" i="5"/>
  <c r="D68" i="5"/>
  <c r="D67" i="5"/>
  <c r="D64" i="5"/>
  <c r="D63" i="5"/>
  <c r="D61" i="5"/>
  <c r="D60" i="5"/>
  <c r="D57" i="5"/>
  <c r="D56" i="5"/>
  <c r="D55" i="5"/>
  <c r="D52" i="5"/>
  <c r="D45" i="5"/>
  <c r="D43" i="5"/>
  <c r="D42" i="5"/>
  <c r="D41" i="5"/>
  <c r="D40" i="5"/>
  <c r="D39" i="5"/>
  <c r="D38" i="5"/>
  <c r="D37" i="5"/>
  <c r="D36" i="5"/>
  <c r="D24" i="5"/>
  <c r="D25" i="5"/>
  <c r="D26" i="5"/>
  <c r="D28" i="5"/>
  <c r="D29" i="5"/>
  <c r="D30" i="5"/>
  <c r="D31" i="5"/>
  <c r="D32" i="5"/>
  <c r="D33" i="5"/>
  <c r="D34" i="5"/>
  <c r="D35" i="5"/>
  <c r="D13" i="5"/>
  <c r="D14" i="5"/>
  <c r="D15" i="5"/>
  <c r="D16" i="5"/>
  <c r="D17" i="5"/>
  <c r="D18" i="5"/>
  <c r="D19" i="5"/>
  <c r="D20" i="5"/>
  <c r="D21" i="5"/>
  <c r="D22" i="5"/>
  <c r="J3" i="5"/>
  <c r="J4" i="5"/>
  <c r="K4" i="5" s="1"/>
  <c r="L4" i="5" s="1"/>
  <c r="W4" i="5" s="1"/>
  <c r="D4" i="5" s="1"/>
  <c r="J5" i="5"/>
  <c r="J6" i="5"/>
  <c r="J7" i="5"/>
  <c r="J8" i="5"/>
  <c r="L8" i="5" s="1"/>
  <c r="W8" i="5" s="1"/>
  <c r="J9" i="5"/>
  <c r="J10" i="5"/>
  <c r="J11" i="5"/>
  <c r="J12" i="5"/>
  <c r="J13" i="5"/>
  <c r="J14" i="5"/>
  <c r="K14" i="5" s="1"/>
  <c r="L14" i="5" s="1"/>
  <c r="J15" i="5"/>
  <c r="K15" i="5" s="1"/>
  <c r="L15" i="5" s="1"/>
  <c r="J16" i="5"/>
  <c r="K16" i="5" s="1"/>
  <c r="L16" i="5" s="1"/>
  <c r="J17" i="5"/>
  <c r="J18" i="5"/>
  <c r="J19" i="5"/>
  <c r="K19" i="5" s="1"/>
  <c r="L19" i="5" s="1"/>
  <c r="J20" i="5"/>
  <c r="J21" i="5"/>
  <c r="J22" i="5"/>
  <c r="J23" i="5"/>
  <c r="T23" i="5"/>
  <c r="J24" i="5"/>
  <c r="K24" i="5" s="1"/>
  <c r="L24" i="5" s="1"/>
  <c r="J25" i="5"/>
  <c r="K25" i="5" s="1"/>
  <c r="L25" i="5" s="1"/>
  <c r="J26" i="5"/>
  <c r="K26" i="5"/>
  <c r="L26" i="5" s="1"/>
  <c r="J27" i="5"/>
  <c r="K27" i="5" s="1"/>
  <c r="L27" i="5" s="1"/>
  <c r="J28" i="5"/>
  <c r="K28" i="5" s="1"/>
  <c r="L28" i="5" s="1"/>
  <c r="J29" i="5"/>
  <c r="K29" i="5" s="1"/>
  <c r="L29" i="5" s="1"/>
  <c r="J30" i="5"/>
  <c r="K30" i="5" s="1"/>
  <c r="L30" i="5" s="1"/>
  <c r="J31" i="5"/>
  <c r="K31" i="5" s="1"/>
  <c r="L31" i="5" s="1"/>
  <c r="J32" i="5"/>
  <c r="K32" i="5" s="1"/>
  <c r="L32" i="5" s="1"/>
  <c r="J33" i="5"/>
  <c r="K33" i="5" s="1"/>
  <c r="L33" i="5" s="1"/>
  <c r="J34" i="5"/>
  <c r="K34" i="5" s="1"/>
  <c r="L34" i="5" s="1"/>
  <c r="J35" i="5"/>
  <c r="K35" i="5" s="1"/>
  <c r="L35" i="5" s="1"/>
  <c r="J36" i="5"/>
  <c r="K36" i="5" s="1"/>
  <c r="L36" i="5" s="1"/>
  <c r="J37" i="5"/>
  <c r="K37" i="5"/>
  <c r="L37" i="5" s="1"/>
  <c r="J38" i="5"/>
  <c r="K38" i="5" s="1"/>
  <c r="L38" i="5" s="1"/>
  <c r="J39" i="5"/>
  <c r="K39" i="5" s="1"/>
  <c r="L39" i="5" s="1"/>
  <c r="J40" i="5"/>
  <c r="K40" i="5" s="1"/>
  <c r="L40" i="5" s="1"/>
  <c r="J41" i="5"/>
  <c r="K41" i="5" s="1"/>
  <c r="L41" i="5" s="1"/>
  <c r="J42" i="5"/>
  <c r="K42" i="5" s="1"/>
  <c r="L42" i="5" s="1"/>
  <c r="J43" i="5"/>
  <c r="K43" i="5" s="1"/>
  <c r="L43" i="5" s="1"/>
  <c r="J44" i="5"/>
  <c r="J45" i="5"/>
  <c r="K45" i="5" s="1"/>
  <c r="L45" i="5" s="1"/>
  <c r="J46" i="5"/>
  <c r="J47" i="5"/>
  <c r="J48" i="5"/>
  <c r="J49" i="5"/>
  <c r="J50" i="5"/>
  <c r="J51" i="5"/>
  <c r="J52" i="5"/>
  <c r="K52" i="5" s="1"/>
  <c r="L52" i="5" s="1"/>
  <c r="J53" i="5"/>
  <c r="J54" i="5"/>
  <c r="J55" i="5"/>
  <c r="K55" i="5" s="1"/>
  <c r="L55" i="5" s="1"/>
  <c r="J56" i="5"/>
  <c r="K56" i="5" s="1"/>
  <c r="L56" i="5" s="1"/>
  <c r="J57" i="5"/>
  <c r="K57" i="5" s="1"/>
  <c r="L57" i="5" s="1"/>
  <c r="J58" i="5"/>
  <c r="K58" i="5" s="1"/>
  <c r="L58" i="5" s="1"/>
  <c r="J59" i="5"/>
  <c r="K59" i="5" s="1"/>
  <c r="L59" i="5" s="1"/>
  <c r="T59" i="5" s="1"/>
  <c r="J60" i="5"/>
  <c r="K60" i="5" s="1"/>
  <c r="L60" i="5" s="1"/>
  <c r="J61" i="5"/>
  <c r="K61" i="5" s="1"/>
  <c r="L61" i="5" s="1"/>
  <c r="J62" i="5"/>
  <c r="K62" i="5" s="1"/>
  <c r="L62" i="5" s="1"/>
  <c r="J63" i="5"/>
  <c r="K63" i="5" s="1"/>
  <c r="L63" i="5" s="1"/>
  <c r="J64" i="5"/>
  <c r="K64" i="5" s="1"/>
  <c r="L64" i="5" s="1"/>
  <c r="J65" i="5"/>
  <c r="K65" i="5" s="1"/>
  <c r="L65" i="5" s="1"/>
  <c r="J67" i="5"/>
  <c r="K67" i="5" s="1"/>
  <c r="L67" i="5" s="1"/>
  <c r="J68" i="5"/>
  <c r="K68" i="5" s="1"/>
  <c r="L68" i="5" s="1"/>
  <c r="J69" i="5"/>
  <c r="K69" i="5" s="1"/>
  <c r="L69" i="5" s="1"/>
  <c r="J70" i="5"/>
  <c r="K70" i="5" s="1"/>
  <c r="L70" i="5" s="1"/>
  <c r="J71" i="5"/>
  <c r="K71" i="5" s="1"/>
  <c r="L71" i="5" s="1"/>
  <c r="J72" i="5"/>
  <c r="K72" i="5" s="1"/>
  <c r="L72" i="5" s="1"/>
  <c r="J73" i="5"/>
  <c r="K73" i="5" s="1"/>
  <c r="L73" i="5" s="1"/>
  <c r="J74" i="5"/>
  <c r="K74" i="5" s="1"/>
  <c r="L74" i="5" s="1"/>
  <c r="J75" i="5"/>
  <c r="K75" i="5" s="1"/>
  <c r="L75" i="5" s="1"/>
  <c r="J76" i="5"/>
  <c r="J77" i="5"/>
  <c r="J78" i="5"/>
  <c r="L78" i="5" s="1"/>
  <c r="K78" i="5"/>
  <c r="J79" i="5"/>
  <c r="J80" i="5"/>
  <c r="J81" i="5"/>
  <c r="J82" i="5"/>
  <c r="K82" i="5" s="1"/>
  <c r="L82" i="5" s="1"/>
  <c r="J83" i="5"/>
  <c r="J84" i="5"/>
  <c r="J85" i="5"/>
  <c r="K3" i="5" s="1"/>
  <c r="J86" i="5"/>
  <c r="K86" i="5" s="1"/>
  <c r="J87" i="5"/>
  <c r="J88" i="5"/>
  <c r="J89" i="5"/>
  <c r="J90" i="5"/>
  <c r="J91" i="5"/>
  <c r="E92" i="5"/>
  <c r="F92" i="5"/>
  <c r="G92" i="5"/>
  <c r="R92" i="5"/>
  <c r="S92" i="5"/>
  <c r="U92" i="5"/>
  <c r="V92" i="5"/>
  <c r="X92" i="5"/>
  <c r="D89" i="4" l="1"/>
  <c r="K13" i="5"/>
  <c r="L13" i="5" s="1"/>
  <c r="K6" i="5"/>
  <c r="L6" i="5" s="1"/>
  <c r="W6" i="5" s="1"/>
  <c r="D6" i="5" s="1"/>
  <c r="K21" i="5"/>
  <c r="L21" i="5" s="1"/>
  <c r="K17" i="5"/>
  <c r="L17" i="5" s="1"/>
  <c r="K18" i="5"/>
  <c r="L18" i="5" s="1"/>
  <c r="K7" i="5"/>
  <c r="L7" i="5" s="1"/>
  <c r="W7" i="5" s="1"/>
  <c r="D7" i="5" s="1"/>
  <c r="D58" i="5"/>
  <c r="D59" i="5"/>
  <c r="K22" i="5"/>
  <c r="L22" i="5" s="1"/>
  <c r="K12" i="5"/>
  <c r="L12" i="5" s="1"/>
  <c r="W12" i="5" s="1"/>
  <c r="D12" i="5" s="1"/>
  <c r="K10" i="5"/>
  <c r="L10" i="5" s="1"/>
  <c r="W10" i="5" s="1"/>
  <c r="D10" i="5" s="1"/>
  <c r="K9" i="5"/>
  <c r="L9" i="5" s="1"/>
  <c r="W9" i="5" s="1"/>
  <c r="D9" i="5" s="1"/>
  <c r="K20" i="5"/>
  <c r="L20" i="5" s="1"/>
  <c r="K11" i="5"/>
  <c r="L11" i="5" s="1"/>
  <c r="W11" i="5" s="1"/>
  <c r="D11" i="5" s="1"/>
  <c r="K5" i="5"/>
  <c r="L5" i="5" s="1"/>
  <c r="W5" i="5" s="1"/>
  <c r="D5" i="5" s="1"/>
  <c r="L86" i="5"/>
  <c r="K76" i="5"/>
  <c r="L3" i="5"/>
  <c r="T92" i="5"/>
  <c r="K92" i="5" l="1"/>
  <c r="W3" i="5"/>
  <c r="L92" i="5"/>
  <c r="W92" i="5" l="1"/>
  <c r="D92" i="5" s="1"/>
  <c r="D3" i="5"/>
  <c r="K18" i="2"/>
  <c r="L18" i="2"/>
  <c r="M18" i="2" s="1"/>
  <c r="L3" i="4"/>
  <c r="L4" i="4"/>
  <c r="M4" i="4" s="1"/>
  <c r="N4" i="4" s="1"/>
  <c r="L5" i="4"/>
  <c r="L6" i="4"/>
  <c r="L7" i="4"/>
  <c r="L8" i="4"/>
  <c r="L9" i="4"/>
  <c r="L10" i="4"/>
  <c r="L11" i="4"/>
  <c r="L12" i="4"/>
  <c r="L13" i="4"/>
  <c r="L14" i="4"/>
  <c r="M14" i="4"/>
  <c r="N14" i="4" s="1"/>
  <c r="L15" i="4"/>
  <c r="M15" i="4" s="1"/>
  <c r="N15" i="4" s="1"/>
  <c r="L16" i="4"/>
  <c r="M16" i="4" s="1"/>
  <c r="N16" i="4" s="1"/>
  <c r="L17" i="4"/>
  <c r="M17" i="4" s="1"/>
  <c r="N17" i="4" s="1"/>
  <c r="L18" i="4"/>
  <c r="L19" i="4"/>
  <c r="L20" i="4"/>
  <c r="L21" i="4"/>
  <c r="V21" i="4"/>
  <c r="L22" i="4"/>
  <c r="M22" i="4" s="1"/>
  <c r="N22" i="4" s="1"/>
  <c r="L23" i="4"/>
  <c r="M23" i="4" s="1"/>
  <c r="N23" i="4" s="1"/>
  <c r="L24" i="4"/>
  <c r="M24" i="4" s="1"/>
  <c r="N24" i="4" s="1"/>
  <c r="L25" i="4"/>
  <c r="M25" i="4" s="1"/>
  <c r="N25" i="4" s="1"/>
  <c r="L26" i="4"/>
  <c r="M26" i="4" s="1"/>
  <c r="N26" i="4" s="1"/>
  <c r="L27" i="4"/>
  <c r="M27" i="4" s="1"/>
  <c r="N27" i="4" s="1"/>
  <c r="L28" i="4"/>
  <c r="M28" i="4" s="1"/>
  <c r="N28" i="4" s="1"/>
  <c r="L29" i="4"/>
  <c r="M29" i="4" s="1"/>
  <c r="N29" i="4" s="1"/>
  <c r="L30" i="4"/>
  <c r="M30" i="4" s="1"/>
  <c r="N30" i="4" s="1"/>
  <c r="L31" i="4"/>
  <c r="M31" i="4" s="1"/>
  <c r="N31" i="4" s="1"/>
  <c r="L32" i="4"/>
  <c r="M32" i="4" s="1"/>
  <c r="N32" i="4" s="1"/>
  <c r="L33" i="4"/>
  <c r="M33" i="4" s="1"/>
  <c r="N33" i="4" s="1"/>
  <c r="L34" i="4"/>
  <c r="M34" i="4" s="1"/>
  <c r="N34" i="4" s="1"/>
  <c r="L35" i="4"/>
  <c r="M35" i="4" s="1"/>
  <c r="N35" i="4" s="1"/>
  <c r="L36" i="4"/>
  <c r="M36" i="4" s="1"/>
  <c r="N36" i="4" s="1"/>
  <c r="L37" i="4"/>
  <c r="M37" i="4" s="1"/>
  <c r="N37" i="4" s="1"/>
  <c r="L38" i="4"/>
  <c r="M38" i="4" s="1"/>
  <c r="N38" i="4" s="1"/>
  <c r="L39" i="4"/>
  <c r="M39" i="4" s="1"/>
  <c r="N39" i="4" s="1"/>
  <c r="L40" i="4"/>
  <c r="M40" i="4" s="1"/>
  <c r="N40" i="4" s="1"/>
  <c r="L41" i="4"/>
  <c r="M41" i="4" s="1"/>
  <c r="N41" i="4" s="1"/>
  <c r="L42" i="4"/>
  <c r="L43" i="4"/>
  <c r="M43" i="4" s="1"/>
  <c r="N43" i="4" s="1"/>
  <c r="L44" i="4"/>
  <c r="L45" i="4"/>
  <c r="L46" i="4"/>
  <c r="L47" i="4"/>
  <c r="L48" i="4"/>
  <c r="L49" i="4"/>
  <c r="M49" i="4" s="1"/>
  <c r="N49" i="4" s="1"/>
  <c r="L50" i="4"/>
  <c r="N50" i="4"/>
  <c r="L51" i="4"/>
  <c r="L52" i="4"/>
  <c r="L53" i="4"/>
  <c r="M53" i="4" s="1"/>
  <c r="N53" i="4" s="1"/>
  <c r="L54" i="4"/>
  <c r="M54" i="4" s="1"/>
  <c r="N54" i="4" s="1"/>
  <c r="L55" i="4"/>
  <c r="M55" i="4" s="1"/>
  <c r="N55" i="4" s="1"/>
  <c r="L56" i="4"/>
  <c r="M56" i="4" s="1"/>
  <c r="N56" i="4" s="1"/>
  <c r="L57" i="4"/>
  <c r="M57" i="4" s="1"/>
  <c r="N57" i="4" s="1"/>
  <c r="V57" i="4" s="1"/>
  <c r="E57" i="4" s="1"/>
  <c r="E89" i="4" s="1"/>
  <c r="L58" i="4"/>
  <c r="M58" i="4" s="1"/>
  <c r="N58" i="4" s="1"/>
  <c r="L59" i="4"/>
  <c r="M59" i="4" s="1"/>
  <c r="N59" i="4" s="1"/>
  <c r="L60" i="4"/>
  <c r="M60" i="4" s="1"/>
  <c r="N60" i="4" s="1"/>
  <c r="L61" i="4"/>
  <c r="M61" i="4" s="1"/>
  <c r="N61" i="4" s="1"/>
  <c r="L62" i="4"/>
  <c r="M62" i="4" s="1"/>
  <c r="N62" i="4" s="1"/>
  <c r="L63" i="4"/>
  <c r="M63" i="4" s="1"/>
  <c r="N63" i="4" s="1"/>
  <c r="L64" i="4"/>
  <c r="M64" i="4" s="1"/>
  <c r="N64" i="4" s="1"/>
  <c r="L65" i="4"/>
  <c r="M65" i="4" s="1"/>
  <c r="N65" i="4" s="1"/>
  <c r="L66" i="4"/>
  <c r="M66" i="4" s="1"/>
  <c r="N66" i="4" s="1"/>
  <c r="L67" i="4"/>
  <c r="M67" i="4" s="1"/>
  <c r="N67" i="4" s="1"/>
  <c r="L68" i="4"/>
  <c r="M68" i="4" s="1"/>
  <c r="N68" i="4" s="1"/>
  <c r="L69" i="4"/>
  <c r="M69" i="4" s="1"/>
  <c r="N69" i="4" s="1"/>
  <c r="L70" i="4"/>
  <c r="M70" i="4" s="1"/>
  <c r="N70" i="4" s="1"/>
  <c r="L71" i="4"/>
  <c r="M71" i="4" s="1"/>
  <c r="N71" i="4" s="1"/>
  <c r="L72" i="4"/>
  <c r="M72" i="4" s="1"/>
  <c r="N72" i="4" s="1"/>
  <c r="L73" i="4"/>
  <c r="L74" i="4"/>
  <c r="L75" i="4"/>
  <c r="M75" i="4" s="1"/>
  <c r="N75" i="4" s="1"/>
  <c r="L76" i="4"/>
  <c r="L77" i="4"/>
  <c r="L78" i="4"/>
  <c r="L79" i="4"/>
  <c r="M79" i="4" s="1"/>
  <c r="N79" i="4" s="1"/>
  <c r="L80" i="4"/>
  <c r="L81" i="4"/>
  <c r="L82" i="4"/>
  <c r="L83" i="4"/>
  <c r="M83" i="4" s="1"/>
  <c r="N83" i="4" s="1"/>
  <c r="L84" i="4"/>
  <c r="L85" i="4"/>
  <c r="M85" i="4" s="1"/>
  <c r="N85" i="4" s="1"/>
  <c r="L86" i="4"/>
  <c r="L87" i="4"/>
  <c r="L88" i="4"/>
  <c r="N88" i="4" s="1"/>
  <c r="G89" i="4"/>
  <c r="H89" i="4"/>
  <c r="I89" i="4"/>
  <c r="J89" i="4"/>
  <c r="K89" i="4"/>
  <c r="O89" i="4"/>
  <c r="P89" i="4"/>
  <c r="Q89" i="4"/>
  <c r="R89" i="4"/>
  <c r="S89" i="4"/>
  <c r="T89" i="4"/>
  <c r="U89" i="4"/>
  <c r="W89" i="4"/>
  <c r="X89" i="4"/>
  <c r="Y89" i="4"/>
  <c r="Z89" i="4"/>
  <c r="M11" i="4" l="1"/>
  <c r="N11" i="4" s="1"/>
  <c r="M10" i="4"/>
  <c r="N10" i="4" s="1"/>
  <c r="M6" i="4"/>
  <c r="N6" i="4" s="1"/>
  <c r="M12" i="4"/>
  <c r="N12" i="4" s="1"/>
  <c r="M7" i="4"/>
  <c r="N7" i="4" s="1"/>
  <c r="N8" i="4"/>
  <c r="V89" i="4"/>
  <c r="M18" i="4"/>
  <c r="N18" i="4" s="1"/>
  <c r="M5" i="4"/>
  <c r="N5" i="4" s="1"/>
  <c r="M19" i="4"/>
  <c r="N19" i="4" s="1"/>
  <c r="M3" i="4"/>
  <c r="N3" i="4" s="1"/>
  <c r="M9" i="4"/>
  <c r="N9" i="4" s="1"/>
  <c r="M13" i="4"/>
  <c r="N13" i="4" s="1"/>
  <c r="M20" i="4"/>
  <c r="N20" i="4" s="1"/>
  <c r="L89" i="4"/>
  <c r="M89" i="4" l="1"/>
  <c r="N89" i="4"/>
  <c r="L3" i="3" l="1"/>
  <c r="L4" i="3"/>
  <c r="M4" i="3" s="1"/>
  <c r="N4" i="3" s="1"/>
  <c r="L5" i="3"/>
  <c r="L6" i="3"/>
  <c r="L7" i="3"/>
  <c r="L8" i="3"/>
  <c r="M8" i="3" s="1"/>
  <c r="N8" i="3" s="1"/>
  <c r="L9" i="3"/>
  <c r="L10" i="3"/>
  <c r="L11" i="3"/>
  <c r="L12" i="3"/>
  <c r="L13" i="3"/>
  <c r="L14" i="3"/>
  <c r="L15" i="3"/>
  <c r="M15" i="3"/>
  <c r="N15" i="3" s="1"/>
  <c r="L16" i="3"/>
  <c r="M16" i="3" s="1"/>
  <c r="N16" i="3" s="1"/>
  <c r="L17" i="3"/>
  <c r="M17" i="3"/>
  <c r="N17" i="3" s="1"/>
  <c r="L18" i="3"/>
  <c r="M18" i="3" s="1"/>
  <c r="N18" i="3" s="1"/>
  <c r="L19" i="3"/>
  <c r="M19" i="3"/>
  <c r="N19" i="3" s="1"/>
  <c r="L20" i="3"/>
  <c r="M20" i="3" s="1"/>
  <c r="N20" i="3" s="1"/>
  <c r="L21" i="3"/>
  <c r="L22" i="3"/>
  <c r="L23" i="3"/>
  <c r="L24" i="3"/>
  <c r="L25" i="3"/>
  <c r="M25" i="3" s="1"/>
  <c r="N25" i="3" s="1"/>
  <c r="L26" i="3"/>
  <c r="M26" i="3" s="1"/>
  <c r="N26" i="3" s="1"/>
  <c r="L27" i="3"/>
  <c r="N27" i="3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N38" i="3" s="1"/>
  <c r="L39" i="3"/>
  <c r="M39" i="3" s="1"/>
  <c r="N39" i="3" s="1"/>
  <c r="L40" i="3"/>
  <c r="M40" i="3" s="1"/>
  <c r="N40" i="3" s="1"/>
  <c r="L42" i="3"/>
  <c r="M42" i="3" s="1"/>
  <c r="N42" i="3" s="1"/>
  <c r="L43" i="3"/>
  <c r="M43" i="3" s="1"/>
  <c r="N43" i="3" s="1"/>
  <c r="L44" i="3"/>
  <c r="M44" i="3" s="1"/>
  <c r="N44" i="3" s="1"/>
  <c r="L45" i="3"/>
  <c r="L46" i="3"/>
  <c r="L47" i="3"/>
  <c r="M47" i="3" s="1"/>
  <c r="N47" i="3" s="1"/>
  <c r="L48" i="3"/>
  <c r="L49" i="3"/>
  <c r="L50" i="3"/>
  <c r="L51" i="3"/>
  <c r="L52" i="3"/>
  <c r="L53" i="3"/>
  <c r="L54" i="3"/>
  <c r="M21" i="3" s="1"/>
  <c r="N21" i="3" s="1"/>
  <c r="L55" i="3"/>
  <c r="L56" i="3"/>
  <c r="L57" i="3"/>
  <c r="M57" i="3"/>
  <c r="N57" i="3" s="1"/>
  <c r="L58" i="3"/>
  <c r="L59" i="3"/>
  <c r="M59" i="3"/>
  <c r="N59" i="3" s="1"/>
  <c r="L60" i="3"/>
  <c r="M60" i="3" s="1"/>
  <c r="N60" i="3" s="1"/>
  <c r="L61" i="3"/>
  <c r="M61" i="3"/>
  <c r="N61" i="3" s="1"/>
  <c r="L62" i="3"/>
  <c r="M62" i="3" s="1"/>
  <c r="N62" i="3" s="1"/>
  <c r="L63" i="3"/>
  <c r="M63" i="3"/>
  <c r="N63" i="3" s="1"/>
  <c r="L64" i="3"/>
  <c r="M64" i="3" s="1"/>
  <c r="N64" i="3" s="1"/>
  <c r="L65" i="3"/>
  <c r="M65" i="3"/>
  <c r="N65" i="3" s="1"/>
  <c r="L66" i="3"/>
  <c r="M66" i="3" s="1"/>
  <c r="N66" i="3" s="1"/>
  <c r="L67" i="3"/>
  <c r="M67" i="3"/>
  <c r="N67" i="3" s="1"/>
  <c r="L68" i="3"/>
  <c r="M68" i="3" s="1"/>
  <c r="N68" i="3" s="1"/>
  <c r="L69" i="3"/>
  <c r="M69" i="3"/>
  <c r="N69" i="3" s="1"/>
  <c r="L70" i="3"/>
  <c r="M70" i="3" s="1"/>
  <c r="N70" i="3" s="1"/>
  <c r="L71" i="3"/>
  <c r="M71" i="3"/>
  <c r="N71" i="3" s="1"/>
  <c r="L72" i="3"/>
  <c r="M72" i="3" s="1"/>
  <c r="N72" i="3" s="1"/>
  <c r="L73" i="3"/>
  <c r="M73" i="3"/>
  <c r="N73" i="3" s="1"/>
  <c r="L74" i="3"/>
  <c r="M74" i="3" s="1"/>
  <c r="N74" i="3" s="1"/>
  <c r="L77" i="3"/>
  <c r="M77" i="3"/>
  <c r="N77" i="3" s="1"/>
  <c r="L78" i="3"/>
  <c r="M78" i="3" s="1"/>
  <c r="N78" i="3" s="1"/>
  <c r="L79" i="3"/>
  <c r="L80" i="3"/>
  <c r="L81" i="3"/>
  <c r="L82" i="3"/>
  <c r="L83" i="3"/>
  <c r="L84" i="3"/>
  <c r="L85" i="3"/>
  <c r="L86" i="3"/>
  <c r="M9" i="3" s="1"/>
  <c r="N9" i="3" s="1"/>
  <c r="L87" i="3"/>
  <c r="M7" i="3" s="1"/>
  <c r="N7" i="3" s="1"/>
  <c r="L88" i="3"/>
  <c r="M88" i="3" s="1"/>
  <c r="N88" i="3" s="1"/>
  <c r="L89" i="3"/>
  <c r="L90" i="3"/>
  <c r="L91" i="3"/>
  <c r="L92" i="3"/>
  <c r="M3" i="3" s="1"/>
  <c r="L93" i="3"/>
  <c r="N93" i="3"/>
  <c r="L94" i="3"/>
  <c r="G95" i="3"/>
  <c r="H95" i="3"/>
  <c r="I95" i="3"/>
  <c r="J95" i="3"/>
  <c r="K95" i="3"/>
  <c r="O95" i="3"/>
  <c r="P95" i="3"/>
  <c r="Q95" i="3"/>
  <c r="R95" i="3"/>
  <c r="S95" i="3"/>
  <c r="T95" i="3"/>
  <c r="U95" i="3"/>
  <c r="V95" i="3"/>
  <c r="W95" i="3"/>
  <c r="X95" i="3"/>
  <c r="Y95" i="3"/>
  <c r="Z95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M11" i="3" l="1"/>
  <c r="N11" i="3" s="1"/>
  <c r="M22" i="3"/>
  <c r="N22" i="3" s="1"/>
  <c r="K102" i="3"/>
  <c r="J102" i="3"/>
  <c r="H102" i="3"/>
  <c r="L98" i="3"/>
  <c r="M98" i="3" s="1"/>
  <c r="M23" i="3"/>
  <c r="N23" i="3" s="1"/>
  <c r="M10" i="3"/>
  <c r="N10" i="3" s="1"/>
  <c r="L101" i="3"/>
  <c r="M101" i="3" s="1"/>
  <c r="L99" i="3"/>
  <c r="M99" i="3" s="1"/>
  <c r="M12" i="3"/>
  <c r="N12" i="3" s="1"/>
  <c r="G102" i="3"/>
  <c r="M58" i="3"/>
  <c r="N58" i="3" s="1"/>
  <c r="M6" i="3"/>
  <c r="N6" i="3" s="1"/>
  <c r="M13" i="3"/>
  <c r="N13" i="3" s="1"/>
  <c r="L95" i="3"/>
  <c r="I102" i="3"/>
  <c r="M5" i="3"/>
  <c r="N5" i="3" s="1"/>
  <c r="M45" i="3"/>
  <c r="N45" i="3" s="1"/>
  <c r="M14" i="3"/>
  <c r="N14" i="3" s="1"/>
  <c r="N3" i="3"/>
  <c r="L100" i="3"/>
  <c r="M100" i="3" s="1"/>
  <c r="M24" i="3"/>
  <c r="N24" i="3" s="1"/>
  <c r="N95" i="3" l="1"/>
  <c r="M95" i="3"/>
  <c r="M102" i="3"/>
  <c r="L102" i="3"/>
  <c r="K3" i="2" l="1"/>
  <c r="K4" i="2"/>
  <c r="L4" i="2" s="1"/>
  <c r="M4" i="2" s="1"/>
  <c r="K5" i="2"/>
  <c r="K6" i="2"/>
  <c r="K7" i="2"/>
  <c r="K8" i="2"/>
  <c r="K9" i="2"/>
  <c r="K10" i="2"/>
  <c r="K11" i="2"/>
  <c r="K12" i="2"/>
  <c r="K13" i="2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9" i="2"/>
  <c r="L19" i="2" s="1"/>
  <c r="M19" i="2" s="1"/>
  <c r="K20" i="2"/>
  <c r="K21" i="2"/>
  <c r="K22" i="2"/>
  <c r="K23" i="2"/>
  <c r="L23" i="2" s="1"/>
  <c r="M23" i="2" s="1"/>
  <c r="K24" i="2"/>
  <c r="L24" i="2" s="1"/>
  <c r="M24" i="2" s="1"/>
  <c r="K25" i="2"/>
  <c r="L25" i="2" s="1"/>
  <c r="M25" i="2" s="1"/>
  <c r="K26" i="2"/>
  <c r="L26" i="2" s="1"/>
  <c r="M26" i="2" s="1"/>
  <c r="K27" i="2"/>
  <c r="L27" i="2" s="1"/>
  <c r="M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 s="1"/>
  <c r="M33" i="2" s="1"/>
  <c r="K34" i="2"/>
  <c r="L34" i="2" s="1"/>
  <c r="M34" i="2" s="1"/>
  <c r="K35" i="2"/>
  <c r="L35" i="2" s="1"/>
  <c r="M35" i="2" s="1"/>
  <c r="K36" i="2"/>
  <c r="L36" i="2" s="1"/>
  <c r="M36" i="2" s="1"/>
  <c r="K37" i="2"/>
  <c r="L37" i="2" s="1"/>
  <c r="M37" i="2" s="1"/>
  <c r="K38" i="2"/>
  <c r="L38" i="2" s="1"/>
  <c r="M38" i="2" s="1"/>
  <c r="K39" i="2"/>
  <c r="L39" i="2" s="1"/>
  <c r="M39" i="2" s="1"/>
  <c r="K41" i="2"/>
  <c r="L41" i="2" s="1"/>
  <c r="M41" i="2" s="1"/>
  <c r="K42" i="2"/>
  <c r="L42" i="2" s="1"/>
  <c r="M42" i="2" s="1"/>
  <c r="K43" i="2"/>
  <c r="L43" i="2" s="1"/>
  <c r="M43" i="2" s="1"/>
  <c r="K44" i="2"/>
  <c r="K45" i="2"/>
  <c r="K46" i="2"/>
  <c r="L46" i="2" s="1"/>
  <c r="M46" i="2" s="1"/>
  <c r="K47" i="2"/>
  <c r="K48" i="2"/>
  <c r="K49" i="2"/>
  <c r="K50" i="2"/>
  <c r="K51" i="2"/>
  <c r="K52" i="2"/>
  <c r="K53" i="2"/>
  <c r="K54" i="2"/>
  <c r="K55" i="2"/>
  <c r="L55" i="2" s="1"/>
  <c r="M55" i="2" s="1"/>
  <c r="K56" i="2"/>
  <c r="L56" i="2" s="1"/>
  <c r="M56" i="2" s="1"/>
  <c r="K57" i="2"/>
  <c r="L57" i="2" s="1"/>
  <c r="M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K62" i="2"/>
  <c r="L62" i="2"/>
  <c r="M62" i="2" s="1"/>
  <c r="K63" i="2"/>
  <c r="L63" i="2" s="1"/>
  <c r="M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M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M71" i="2" s="1"/>
  <c r="K72" i="2"/>
  <c r="L72" i="2"/>
  <c r="M72" i="2" s="1"/>
  <c r="K75" i="2"/>
  <c r="L75" i="2" s="1"/>
  <c r="M75" i="2" s="1"/>
  <c r="K76" i="2"/>
  <c r="L76" i="2" s="1"/>
  <c r="M76" i="2" s="1"/>
  <c r="K77" i="2"/>
  <c r="K78" i="2"/>
  <c r="K79" i="2"/>
  <c r="K80" i="2"/>
  <c r="L10" i="2" s="1"/>
  <c r="M10" i="2" s="1"/>
  <c r="K81" i="2"/>
  <c r="K82" i="2"/>
  <c r="K83" i="2"/>
  <c r="K84" i="2"/>
  <c r="L84" i="2" s="1"/>
  <c r="M84" i="2" s="1"/>
  <c r="K85" i="2"/>
  <c r="K86" i="2"/>
  <c r="K87" i="2"/>
  <c r="K88" i="2"/>
  <c r="K89" i="2"/>
  <c r="M89" i="2"/>
  <c r="K90" i="2"/>
  <c r="K91" i="2"/>
  <c r="L91" i="2"/>
  <c r="M91" i="2" s="1"/>
  <c r="K92" i="2"/>
  <c r="L92" i="2"/>
  <c r="M92" i="2" s="1"/>
  <c r="F93" i="2"/>
  <c r="G93" i="2"/>
  <c r="H93" i="2"/>
  <c r="I93" i="2"/>
  <c r="J93" i="2"/>
  <c r="N93" i="2"/>
  <c r="O93" i="2"/>
  <c r="P93" i="2"/>
  <c r="Q93" i="2"/>
  <c r="R93" i="2"/>
  <c r="S93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L44" i="2" l="1"/>
  <c r="M44" i="2" s="1"/>
  <c r="L22" i="2"/>
  <c r="M22" i="2" s="1"/>
  <c r="L8" i="2"/>
  <c r="M8" i="2" s="1"/>
  <c r="K99" i="2"/>
  <c r="L99" i="2" s="1"/>
  <c r="L11" i="2"/>
  <c r="M11" i="2" s="1"/>
  <c r="H100" i="2"/>
  <c r="L20" i="2"/>
  <c r="M20" i="2" s="1"/>
  <c r="L9" i="2"/>
  <c r="M9" i="2" s="1"/>
  <c r="J100" i="2"/>
  <c r="L6" i="2"/>
  <c r="M6" i="2" s="1"/>
  <c r="L7" i="2"/>
  <c r="M7" i="2" s="1"/>
  <c r="L3" i="2"/>
  <c r="M3" i="2" s="1"/>
  <c r="I100" i="2"/>
  <c r="G100" i="2"/>
  <c r="K96" i="2"/>
  <c r="L96" i="2" s="1"/>
  <c r="L12" i="2"/>
  <c r="M12" i="2" s="1"/>
  <c r="L21" i="2"/>
  <c r="M21" i="2" s="1"/>
  <c r="K93" i="2"/>
  <c r="F100" i="2"/>
  <c r="L5" i="2"/>
  <c r="M5" i="2" s="1"/>
  <c r="K98" i="2"/>
  <c r="L98" i="2" s="1"/>
  <c r="L13" i="2"/>
  <c r="M13" i="2" s="1"/>
  <c r="K97" i="2"/>
  <c r="L97" i="2" s="1"/>
  <c r="L93" i="2" l="1"/>
  <c r="M93" i="2"/>
  <c r="L100" i="2"/>
  <c r="K100" i="2"/>
  <c r="I92" i="5" l="1"/>
  <c r="J92" i="5"/>
  <c r="H92" i="5"/>
</calcChain>
</file>

<file path=xl/sharedStrings.xml><?xml version="1.0" encoding="utf-8"?>
<sst xmlns="http://schemas.openxmlformats.org/spreadsheetml/2006/main" count="1114" uniqueCount="131">
  <si>
    <t xml:space="preserve">Bacs Exterieur </t>
  </si>
  <si>
    <t>BE</t>
  </si>
  <si>
    <t>SH</t>
  </si>
  <si>
    <t>Comptoir Exterieur</t>
  </si>
  <si>
    <t>CE</t>
  </si>
  <si>
    <t>Comptoir Sherbrooke</t>
  </si>
  <si>
    <t>CS</t>
  </si>
  <si>
    <t>VSF</t>
  </si>
  <si>
    <t xml:space="preserve">Bacs Sherbrooke </t>
  </si>
  <si>
    <t>BS</t>
  </si>
  <si>
    <t>Sous-total des sacs</t>
  </si>
  <si>
    <t>SO</t>
  </si>
  <si>
    <t>lbs</t>
  </si>
  <si>
    <t>Sacs</t>
  </si>
  <si>
    <t>SEM 5</t>
  </si>
  <si>
    <t>SEM 4</t>
  </si>
  <si>
    <t>SEM 3</t>
  </si>
  <si>
    <t>SEM 2</t>
  </si>
  <si>
    <t>SEM 1</t>
  </si>
  <si>
    <t>TOTAL PAR TYPE</t>
  </si>
  <si>
    <t>Total</t>
  </si>
  <si>
    <t>Autres</t>
  </si>
  <si>
    <t>Sœur Ste-Famillie</t>
  </si>
  <si>
    <t>Récupex</t>
  </si>
  <si>
    <t>Écocentre Pepin</t>
  </si>
  <si>
    <t>Couture Planchers Design</t>
  </si>
  <si>
    <t>IGA  St-Élie</t>
  </si>
  <si>
    <t>Église St-Élie</t>
  </si>
  <si>
    <t>Les Petits Prix</t>
  </si>
  <si>
    <t>Couture Timber Mart</t>
  </si>
  <si>
    <t>Shell Deauville</t>
  </si>
  <si>
    <t>Bibliothèque Bertrand-Delisle</t>
  </si>
  <si>
    <t xml:space="preserve">Parc central    </t>
  </si>
  <si>
    <t>Dépanneur Gamma</t>
  </si>
  <si>
    <t>Entreprises Lachance</t>
  </si>
  <si>
    <t xml:space="preserve">Parc Mi-vallon </t>
  </si>
  <si>
    <t>Tigre Géant</t>
  </si>
  <si>
    <t>Femme immigrentes Belvédère</t>
  </si>
  <si>
    <t>Esso Dunant</t>
  </si>
  <si>
    <t>Arena du mont st-Anne</t>
  </si>
  <si>
    <t>Comptoir fam.Sherbrooke</t>
  </si>
  <si>
    <t>Arena ivan dugré</t>
  </si>
  <si>
    <t>Le Montagnais</t>
  </si>
  <si>
    <t>Université de Sherbrooke</t>
  </si>
  <si>
    <t xml:space="preserve">Église St Esprit </t>
  </si>
  <si>
    <t>Église marie-Médiatrice</t>
  </si>
  <si>
    <t xml:space="preserve">Tim Hortons </t>
  </si>
  <si>
    <t>Dépanneur EKO</t>
  </si>
  <si>
    <t>Rue Queen</t>
  </si>
  <si>
    <t>CPE carrosse citrouille</t>
  </si>
  <si>
    <t xml:space="preserve">Comptoir familial Valcourt </t>
  </si>
  <si>
    <t>Comptoir Racine</t>
  </si>
  <si>
    <t>Centre commun. ( cloche)</t>
  </si>
  <si>
    <t>Comptoir Rock Forest</t>
  </si>
  <si>
    <t>Pro Gym</t>
  </si>
  <si>
    <t>Friperie Bébé Méghan</t>
  </si>
  <si>
    <t>Momo Sports</t>
  </si>
  <si>
    <t>Écocentre Pépin</t>
  </si>
  <si>
    <t>Parc Mi-Vallon</t>
  </si>
  <si>
    <t>Parc central</t>
  </si>
  <si>
    <t>École Vision Sherbrooke</t>
  </si>
  <si>
    <t>Friperie-Église St-Esprit</t>
  </si>
  <si>
    <t>Église St-Esprit-cloche</t>
  </si>
  <si>
    <t>Petro Canada /tim Hortons</t>
  </si>
  <si>
    <t>Eglise st-Andrews</t>
  </si>
  <si>
    <t>Parc bureau</t>
  </si>
  <si>
    <t>Ecocentre L-T</t>
  </si>
  <si>
    <t>Crèmerie de l'Est</t>
  </si>
  <si>
    <t>Déménagement Roy</t>
  </si>
  <si>
    <t>Parc Boudreau</t>
  </si>
  <si>
    <t>Quilles Shermont</t>
  </si>
  <si>
    <t>Gaz de l'Estrie Shell</t>
  </si>
  <si>
    <t>IGA fleurimont</t>
  </si>
  <si>
    <t>Dépanneur coin du 4</t>
  </si>
  <si>
    <t>Quartier Santé</t>
  </si>
  <si>
    <t>Ultramar</t>
  </si>
  <si>
    <t>École 24 juin</t>
  </si>
  <si>
    <t>Salon fun. de l'Estrie</t>
  </si>
  <si>
    <t>Coq au Bec</t>
  </si>
  <si>
    <t>Fleurimont</t>
  </si>
  <si>
    <t>Dépanneur LB</t>
  </si>
  <si>
    <t>École Montcalm</t>
  </si>
  <si>
    <t>Promenades King</t>
  </si>
  <si>
    <t>Super clinique</t>
  </si>
  <si>
    <t>Tim Hortons St-Élie</t>
  </si>
  <si>
    <t>Total collectes en lbs (*20)</t>
  </si>
  <si>
    <r>
      <t xml:space="preserve">Total avec </t>
    </r>
    <r>
      <rPr>
        <b/>
        <sz val="10"/>
        <color theme="9" tint="-0.249977111117893"/>
        <rFont val="Arial"/>
        <family val="2"/>
      </rPr>
      <t>collectes répétitives</t>
    </r>
  </si>
  <si>
    <t>Semaine 5</t>
  </si>
  <si>
    <t>Semaine 4</t>
  </si>
  <si>
    <t>Semaine 3</t>
  </si>
  <si>
    <t>Semaine 2</t>
  </si>
  <si>
    <t>Semaine 1</t>
  </si>
  <si>
    <t>MRC</t>
  </si>
  <si>
    <t>Comptoirs et bacs</t>
  </si>
  <si>
    <t>Jour</t>
  </si>
  <si>
    <t>Type</t>
  </si>
  <si>
    <t>TOTAUX en lbs</t>
  </si>
  <si>
    <t>TOTAUX</t>
  </si>
  <si>
    <t>COMPILATION HEBDOMADAIRE DES CUEILLETTES</t>
  </si>
  <si>
    <t>GMC</t>
  </si>
  <si>
    <t>Salon fun. des cantons</t>
  </si>
  <si>
    <t>Tigre géant Rock-Forest</t>
  </si>
  <si>
    <t>aube lumière rue wilson</t>
  </si>
  <si>
    <t>Salon fun. des cantons/plus actif</t>
  </si>
  <si>
    <t>Ecole LePhare</t>
  </si>
  <si>
    <t xml:space="preserve">HISTORIQUE PAR MOIS - 2021-2022 </t>
  </si>
  <si>
    <t>Divers</t>
  </si>
  <si>
    <t>Parc boudreau</t>
  </si>
  <si>
    <t>Boutique Alentour</t>
  </si>
  <si>
    <t>Du phare</t>
  </si>
  <si>
    <t>Comptoir Communautaire</t>
  </si>
  <si>
    <t>Friperie Roland</t>
  </si>
  <si>
    <t>Dépanneur Esso Queen</t>
  </si>
  <si>
    <t>Hôtel de ville St-Georges-de-Windsor</t>
  </si>
  <si>
    <t>Gaz de L’Estrie Shell  </t>
  </si>
  <si>
    <t>Esso Prospect</t>
  </si>
  <si>
    <t>4 cloches Nord</t>
  </si>
  <si>
    <t xml:space="preserve">IGA Rock Forest </t>
  </si>
  <si>
    <t>Le support/la cordée</t>
  </si>
  <si>
    <t>IGA Rock Forest</t>
  </si>
  <si>
    <t>Esso</t>
  </si>
  <si>
    <t>Comptoir-Église St-Esprit</t>
  </si>
  <si>
    <t>Église St-Esprit</t>
  </si>
  <si>
    <t>Dépanneur Coin du 4</t>
  </si>
  <si>
    <t>Total 2022</t>
  </si>
  <si>
    <t>Total 2023</t>
  </si>
  <si>
    <t>Total 2024</t>
  </si>
  <si>
    <t>HISTORIQUE PAR MOIS - 2024</t>
  </si>
  <si>
    <t>Couture Planchers Design/Boutique Alentour</t>
  </si>
  <si>
    <t>manque novembre et décembre</t>
  </si>
  <si>
    <t>Total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</si>
</sst>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1"/>
      <name val="Aptos Narrow"/>
      <family val="2"/>
      <scheme val="minor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trike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3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2" fillId="0" borderId="4" xfId="0" applyFont="1" applyBorder="1"/>
    <xf numFmtId="0" fontId="3" fillId="0" borderId="0" xfId="0" applyFont="1"/>
    <xf numFmtId="0" fontId="2" fillId="6" borderId="0" xfId="0" applyFont="1" applyFill="1"/>
    <xf numFmtId="0" fontId="4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5" fillId="7" borderId="0" xfId="0" applyFont="1" applyFill="1"/>
    <xf numFmtId="0" fontId="3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4" fillId="3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5" fillId="13" borderId="0" xfId="0" applyFont="1" applyFill="1"/>
    <xf numFmtId="0" fontId="3" fillId="16" borderId="0" xfId="0" applyFont="1" applyFill="1"/>
    <xf numFmtId="0" fontId="3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3" fillId="19" borderId="0" xfId="0" applyFont="1" applyFill="1"/>
    <xf numFmtId="0" fontId="2" fillId="18" borderId="0" xfId="0" applyFont="1" applyFill="1" applyAlignment="1">
      <alignment horizontal="center"/>
    </xf>
    <xf numFmtId="0" fontId="2" fillId="17" borderId="0" xfId="0" applyFont="1" applyFill="1"/>
    <xf numFmtId="0" fontId="5" fillId="17" borderId="0" xfId="0" applyFont="1" applyFill="1"/>
    <xf numFmtId="0" fontId="6" fillId="0" borderId="0" xfId="0" applyFont="1"/>
    <xf numFmtId="0" fontId="2" fillId="20" borderId="0" xfId="0" applyFont="1" applyFill="1"/>
    <xf numFmtId="0" fontId="2" fillId="20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2" fillId="4" borderId="0" xfId="0" applyFont="1" applyFill="1" applyAlignment="1">
      <alignment horizontal="center"/>
    </xf>
    <xf numFmtId="0" fontId="7" fillId="4" borderId="0" xfId="0" applyFont="1" applyFill="1"/>
    <xf numFmtId="0" fontId="2" fillId="11" borderId="5" xfId="0" applyFont="1" applyFill="1" applyBorder="1"/>
    <xf numFmtId="0" fontId="3" fillId="3" borderId="0" xfId="0" applyFont="1" applyFill="1"/>
    <xf numFmtId="0" fontId="2" fillId="21" borderId="0" xfId="0" applyFont="1" applyFill="1"/>
    <xf numFmtId="0" fontId="2" fillId="22" borderId="0" xfId="0" applyFont="1" applyFill="1"/>
    <xf numFmtId="0" fontId="4" fillId="23" borderId="0" xfId="0" applyFont="1" applyFill="1"/>
    <xf numFmtId="0" fontId="3" fillId="24" borderId="0" xfId="0" applyFont="1" applyFill="1"/>
    <xf numFmtId="0" fontId="5" fillId="23" borderId="0" xfId="0" applyFont="1" applyFill="1"/>
    <xf numFmtId="0" fontId="3" fillId="25" borderId="0" xfId="0" applyFont="1" applyFill="1"/>
    <xf numFmtId="0" fontId="2" fillId="23" borderId="0" xfId="0" applyFont="1" applyFill="1"/>
    <xf numFmtId="0" fontId="2" fillId="13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3" borderId="0" xfId="0" applyFont="1" applyFill="1" applyAlignment="1">
      <alignment horizontal="center"/>
    </xf>
    <xf numFmtId="0" fontId="5" fillId="10" borderId="0" xfId="0" applyFont="1" applyFill="1"/>
    <xf numFmtId="0" fontId="5" fillId="27" borderId="0" xfId="0" applyFont="1" applyFill="1"/>
    <xf numFmtId="0" fontId="3" fillId="18" borderId="0" xfId="0" applyFont="1" applyFill="1"/>
    <xf numFmtId="0" fontId="4" fillId="13" borderId="5" xfId="0" applyFont="1" applyFill="1" applyBorder="1"/>
    <xf numFmtId="0" fontId="4" fillId="13" borderId="0" xfId="0" applyFont="1" applyFill="1"/>
    <xf numFmtId="0" fontId="3" fillId="28" borderId="0" xfId="0" applyFont="1" applyFill="1"/>
    <xf numFmtId="0" fontId="3" fillId="29" borderId="0" xfId="0" applyFont="1" applyFill="1"/>
    <xf numFmtId="17" fontId="3" fillId="0" borderId="0" xfId="0" applyNumberFormat="1" applyFont="1"/>
    <xf numFmtId="0" fontId="2" fillId="5" borderId="0" xfId="0" applyFont="1" applyFill="1"/>
    <xf numFmtId="0" fontId="3" fillId="5" borderId="0" xfId="0" applyFont="1" applyFill="1"/>
    <xf numFmtId="0" fontId="2" fillId="5" borderId="0" xfId="0" applyFont="1" applyFill="1" applyAlignment="1">
      <alignment horizontal="center"/>
    </xf>
    <xf numFmtId="0" fontId="9" fillId="5" borderId="0" xfId="0" applyFont="1" applyFill="1"/>
    <xf numFmtId="0" fontId="9" fillId="30" borderId="0" xfId="0" applyFont="1" applyFill="1" applyAlignment="1">
      <alignment horizontal="left"/>
    </xf>
    <xf numFmtId="0" fontId="9" fillId="30" borderId="0" xfId="0" applyFont="1" applyFill="1" applyAlignment="1">
      <alignment horizontal="center"/>
    </xf>
    <xf numFmtId="0" fontId="10" fillId="30" borderId="0" xfId="0" applyFont="1" applyFill="1" applyAlignment="1">
      <alignment horizontal="left"/>
    </xf>
    <xf numFmtId="0" fontId="3" fillId="11" borderId="0" xfId="0" applyFont="1" applyFill="1"/>
    <xf numFmtId="0" fontId="11" fillId="7" borderId="0" xfId="0" applyFont="1" applyFill="1"/>
    <xf numFmtId="0" fontId="2" fillId="30" borderId="0" xfId="0" applyFont="1" applyFill="1"/>
    <xf numFmtId="0" fontId="3" fillId="30" borderId="0" xfId="0" applyFont="1" applyFill="1"/>
    <xf numFmtId="0" fontId="11" fillId="23" borderId="0" xfId="0" applyFont="1" applyFill="1"/>
    <xf numFmtId="0" fontId="11" fillId="13" borderId="0" xfId="0" applyFont="1" applyFill="1"/>
    <xf numFmtId="0" fontId="2" fillId="3" borderId="0" xfId="0" applyFont="1" applyFill="1"/>
    <xf numFmtId="0" fontId="12" fillId="4" borderId="0" xfId="0" applyFont="1" applyFill="1"/>
    <xf numFmtId="0" fontId="3" fillId="31" borderId="0" xfId="0" applyFont="1" applyFill="1"/>
    <xf numFmtId="0" fontId="2" fillId="32" borderId="0" xfId="0" applyFont="1" applyFill="1"/>
    <xf numFmtId="0" fontId="5" fillId="18" borderId="0" xfId="0" applyFont="1" applyFill="1"/>
    <xf numFmtId="0" fontId="7" fillId="18" borderId="0" xfId="0" applyFont="1" applyFill="1"/>
    <xf numFmtId="0" fontId="4" fillId="11" borderId="5" xfId="0" applyFont="1" applyFill="1" applyBorder="1"/>
    <xf numFmtId="0" fontId="4" fillId="11" borderId="0" xfId="0" applyFont="1" applyFill="1"/>
    <xf numFmtId="0" fontId="3" fillId="27" borderId="0" xfId="0" applyFont="1" applyFill="1"/>
    <xf numFmtId="0" fontId="5" fillId="11" borderId="0" xfId="0" applyFont="1" applyFill="1"/>
    <xf numFmtId="0" fontId="2" fillId="28" borderId="0" xfId="0" applyFont="1" applyFill="1"/>
    <xf numFmtId="0" fontId="2" fillId="28" borderId="3" xfId="0" applyFont="1" applyFill="1" applyBorder="1"/>
    <xf numFmtId="0" fontId="2" fillId="28" borderId="0" xfId="0" applyFont="1" applyFill="1" applyAlignment="1">
      <alignment horizontal="center"/>
    </xf>
    <xf numFmtId="0" fontId="2" fillId="0" borderId="6" xfId="0" applyFont="1" applyBorder="1"/>
    <xf numFmtId="0" fontId="2" fillId="27" borderId="5" xfId="0" applyFont="1" applyFill="1" applyBorder="1"/>
    <xf numFmtId="0" fontId="2" fillId="33" borderId="0" xfId="0" applyFont="1" applyFill="1"/>
    <xf numFmtId="0" fontId="2" fillId="12" borderId="0" xfId="0" applyFont="1" applyFill="1"/>
    <xf numFmtId="0" fontId="4" fillId="18" borderId="0" xfId="0" applyFont="1" applyFill="1"/>
    <xf numFmtId="0" fontId="1" fillId="0" borderId="0" xfId="0" applyFont="1"/>
    <xf numFmtId="0" fontId="2" fillId="0" borderId="0" xfId="1"/>
    <xf numFmtId="0" fontId="2" fillId="0" borderId="0" xfId="1" applyAlignment="1">
      <alignment horizontal="center"/>
    </xf>
    <xf numFmtId="0" fontId="3" fillId="0" borderId="1" xfId="1" applyFont="1" applyBorder="1"/>
    <xf numFmtId="0" fontId="3" fillId="0" borderId="0" xfId="1" applyFont="1"/>
    <xf numFmtId="0" fontId="2" fillId="0" borderId="1" xfId="1" applyBorder="1"/>
    <xf numFmtId="0" fontId="3" fillId="3" borderId="1" xfId="1" applyFont="1" applyFill="1" applyBorder="1"/>
    <xf numFmtId="0" fontId="2" fillId="6" borderId="0" xfId="1" applyFill="1"/>
    <xf numFmtId="0" fontId="12" fillId="4" borderId="0" xfId="1" applyFont="1" applyFill="1"/>
    <xf numFmtId="0" fontId="3" fillId="11" borderId="0" xfId="1" applyFont="1" applyFill="1"/>
    <xf numFmtId="0" fontId="4" fillId="7" borderId="0" xfId="1" applyFont="1" applyFill="1"/>
    <xf numFmtId="0" fontId="3" fillId="8" borderId="0" xfId="1" applyFont="1" applyFill="1"/>
    <xf numFmtId="0" fontId="3" fillId="34" borderId="0" xfId="1" applyFont="1" applyFill="1"/>
    <xf numFmtId="0" fontId="3" fillId="21" borderId="0" xfId="1" applyFont="1" applyFill="1"/>
    <xf numFmtId="0" fontId="3" fillId="9" borderId="0" xfId="1" applyFont="1" applyFill="1"/>
    <xf numFmtId="0" fontId="5" fillId="7" borderId="0" xfId="1" applyFont="1" applyFill="1"/>
    <xf numFmtId="0" fontId="3" fillId="10" borderId="0" xfId="1" applyFont="1" applyFill="1"/>
    <xf numFmtId="0" fontId="2" fillId="11" borderId="0" xfId="1" applyFill="1"/>
    <xf numFmtId="0" fontId="3" fillId="12" borderId="0" xfId="1" applyFont="1" applyFill="1"/>
    <xf numFmtId="0" fontId="3" fillId="31" borderId="0" xfId="1" applyFont="1" applyFill="1"/>
    <xf numFmtId="0" fontId="3" fillId="14" borderId="0" xfId="1" applyFont="1" applyFill="1"/>
    <xf numFmtId="0" fontId="3" fillId="15" borderId="0" xfId="1" applyFont="1" applyFill="1"/>
    <xf numFmtId="0" fontId="2" fillId="32" borderId="0" xfId="1" applyFill="1"/>
    <xf numFmtId="0" fontId="3" fillId="16" borderId="0" xfId="1" applyFont="1" applyFill="1"/>
    <xf numFmtId="0" fontId="3" fillId="17" borderId="0" xfId="1" applyFont="1" applyFill="1"/>
    <xf numFmtId="0" fontId="2" fillId="18" borderId="0" xfId="1" applyFill="1"/>
    <xf numFmtId="0" fontId="2" fillId="19" borderId="0" xfId="1" applyFill="1"/>
    <xf numFmtId="0" fontId="3" fillId="19" borderId="0" xfId="1" applyFont="1" applyFill="1"/>
    <xf numFmtId="0" fontId="5" fillId="18" borderId="0" xfId="1" applyFont="1" applyFill="1"/>
    <xf numFmtId="0" fontId="2" fillId="18" borderId="0" xfId="1" applyFill="1" applyAlignment="1">
      <alignment horizontal="center"/>
    </xf>
    <xf numFmtId="0" fontId="2" fillId="17" borderId="0" xfId="1" applyFill="1"/>
    <xf numFmtId="0" fontId="5" fillId="17" borderId="0" xfId="1" applyFont="1" applyFill="1"/>
    <xf numFmtId="0" fontId="3" fillId="18" borderId="0" xfId="1" applyFont="1" applyFill="1"/>
    <xf numFmtId="0" fontId="4" fillId="18" borderId="0" xfId="1" applyFont="1" applyFill="1"/>
    <xf numFmtId="0" fontId="4" fillId="11" borderId="5" xfId="1" applyFont="1" applyFill="1" applyBorder="1"/>
    <xf numFmtId="0" fontId="4" fillId="11" borderId="0" xfId="1" applyFont="1" applyFill="1"/>
    <xf numFmtId="0" fontId="3" fillId="24" borderId="0" xfId="1" applyFont="1" applyFill="1"/>
    <xf numFmtId="0" fontId="5" fillId="11" borderId="0" xfId="1" applyFont="1" applyFill="1"/>
    <xf numFmtId="0" fontId="3" fillId="25" borderId="0" xfId="1" applyFont="1" applyFill="1"/>
    <xf numFmtId="0" fontId="2" fillId="28" borderId="0" xfId="1" applyFill="1" applyAlignment="1">
      <alignment horizontal="center"/>
    </xf>
    <xf numFmtId="0" fontId="2" fillId="27" borderId="5" xfId="1" applyFill="1" applyBorder="1"/>
    <xf numFmtId="0" fontId="2" fillId="27" borderId="0" xfId="1" applyFill="1"/>
    <xf numFmtId="0" fontId="5" fillId="27" borderId="0" xfId="1" applyFont="1" applyFill="1"/>
    <xf numFmtId="0" fontId="2" fillId="33" borderId="0" xfId="1" applyFill="1"/>
    <xf numFmtId="0" fontId="2" fillId="12" borderId="0" xfId="1" applyFill="1"/>
    <xf numFmtId="0" fontId="4" fillId="13" borderId="5" xfId="1" applyFont="1" applyFill="1" applyBorder="1"/>
    <xf numFmtId="0" fontId="4" fillId="13" borderId="0" xfId="1" applyFont="1" applyFill="1"/>
    <xf numFmtId="0" fontId="5" fillId="13" borderId="0" xfId="1" applyFont="1" applyFill="1"/>
    <xf numFmtId="0" fontId="2" fillId="13" borderId="0" xfId="1" applyFill="1"/>
    <xf numFmtId="17" fontId="3" fillId="0" borderId="0" xfId="1" applyNumberFormat="1" applyFont="1"/>
    <xf numFmtId="0" fontId="2" fillId="5" borderId="0" xfId="1" applyFill="1"/>
    <xf numFmtId="0" fontId="3" fillId="5" borderId="0" xfId="1" applyFont="1" applyFill="1"/>
    <xf numFmtId="0" fontId="2" fillId="5" borderId="0" xfId="1" applyFill="1" applyAlignment="1">
      <alignment horizontal="center"/>
    </xf>
    <xf numFmtId="0" fontId="9" fillId="5" borderId="0" xfId="1" applyFont="1" applyFill="1"/>
    <xf numFmtId="0" fontId="9" fillId="30" borderId="0" xfId="1" applyFont="1" applyFill="1" applyAlignment="1">
      <alignment horizontal="center"/>
    </xf>
    <xf numFmtId="0" fontId="9" fillId="30" borderId="0" xfId="1" applyFont="1" applyFill="1" applyAlignment="1">
      <alignment horizontal="left"/>
    </xf>
    <xf numFmtId="0" fontId="13" fillId="5" borderId="0" xfId="0" applyFont="1" applyFill="1"/>
    <xf numFmtId="0" fontId="13" fillId="0" borderId="0" xfId="0" applyFont="1"/>
    <xf numFmtId="0" fontId="13" fillId="4" borderId="0" xfId="0" applyFont="1" applyFill="1"/>
    <xf numFmtId="17" fontId="13" fillId="35" borderId="7" xfId="0" applyNumberFormat="1" applyFont="1" applyFill="1" applyBorder="1"/>
    <xf numFmtId="0" fontId="13" fillId="35" borderId="7" xfId="0" applyFont="1" applyFill="1" applyBorder="1"/>
    <xf numFmtId="0" fontId="13" fillId="13" borderId="7" xfId="0" applyFont="1" applyFill="1" applyBorder="1"/>
    <xf numFmtId="0" fontId="13" fillId="13" borderId="7" xfId="1" applyFont="1" applyFill="1" applyBorder="1"/>
    <xf numFmtId="0" fontId="13" fillId="13" borderId="7" xfId="1" applyFont="1" applyFill="1" applyBorder="1" applyAlignment="1">
      <alignment vertical="center"/>
    </xf>
    <xf numFmtId="17" fontId="13" fillId="13" borderId="7" xfId="0" applyNumberFormat="1" applyFont="1" applyFill="1" applyBorder="1"/>
    <xf numFmtId="0" fontId="5" fillId="36" borderId="0" xfId="1" applyFont="1" applyFill="1"/>
    <xf numFmtId="0" fontId="2" fillId="36" borderId="0" xfId="1" applyFill="1"/>
    <xf numFmtId="0" fontId="3" fillId="36" borderId="0" xfId="1" applyFont="1" applyFill="1"/>
    <xf numFmtId="0" fontId="13" fillId="36" borderId="7" xfId="1" applyFont="1" applyFill="1" applyBorder="1"/>
    <xf numFmtId="0" fontId="2" fillId="2" borderId="0" xfId="1" applyFill="1"/>
    <xf numFmtId="0" fontId="3" fillId="2" borderId="0" xfId="1" applyFont="1" applyFill="1"/>
    <xf numFmtId="0" fontId="13" fillId="2" borderId="7" xfId="1" applyFont="1" applyFill="1" applyBorder="1"/>
    <xf numFmtId="0" fontId="4" fillId="36" borderId="0" xfId="1" applyFont="1" applyFill="1"/>
    <xf numFmtId="0" fontId="5" fillId="14" borderId="0" xfId="1" applyFont="1" applyFill="1"/>
    <xf numFmtId="0" fontId="2" fillId="14" borderId="0" xfId="1" applyFill="1"/>
    <xf numFmtId="0" fontId="13" fillId="14" borderId="7" xfId="1" applyFont="1" applyFill="1" applyBorder="1"/>
    <xf numFmtId="0" fontId="3" fillId="27" borderId="0" xfId="1" applyFont="1" applyFill="1"/>
    <xf numFmtId="0" fontId="13" fillId="27" borderId="7" xfId="1" applyFont="1" applyFill="1" applyBorder="1"/>
    <xf numFmtId="0" fontId="2" fillId="31" borderId="0" xfId="1" applyFill="1"/>
    <xf numFmtId="0" fontId="13" fillId="31" borderId="7" xfId="1" applyFont="1" applyFill="1" applyBorder="1"/>
    <xf numFmtId="0" fontId="13" fillId="14" borderId="7" xfId="0" applyFont="1" applyFill="1" applyBorder="1"/>
    <xf numFmtId="0" fontId="2" fillId="14" borderId="2" xfId="0" applyFont="1" applyFill="1" applyBorder="1"/>
    <xf numFmtId="0" fontId="0" fillId="14" borderId="8" xfId="0" applyFill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/>
    <xf numFmtId="0" fontId="0" fillId="0" borderId="0" xfId="0" applyAlignment="1">
      <alignment wrapText="1"/>
    </xf>
    <xf numFmtId="0" fontId="1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0" xfId="0" applyBorder="1"/>
  </cellXfs>
  <cellStyles count="2">
    <cellStyle name="Normal" xfId="0" builtinId="0"/>
    <cellStyle name="Normal 2" xfId="1" xr:uid="{4E9C0F07-0BA9-4635-89DA-5E5FF82B884C}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435D-8386-4E4A-AE9F-B5B461B1B116}">
  <dimension ref="A1:S100"/>
  <sheetViews>
    <sheetView topLeftCell="A57" zoomScale="89" zoomScaleNormal="89" workbookViewId="0">
      <selection activeCell="F96" sqref="F96"/>
    </sheetView>
  </sheetViews>
  <sheetFormatPr baseColWidth="10" defaultRowHeight="15" x14ac:dyDescent="0.2"/>
  <cols>
    <col min="1" max="1" width="10" customWidth="1"/>
    <col min="2" max="2" width="6.5" customWidth="1"/>
    <col min="3" max="3" width="36.5" customWidth="1"/>
    <col min="4" max="4" width="11.5" style="91"/>
    <col min="5" max="5" width="8.33203125" customWidth="1"/>
    <col min="7" max="7" width="9.5" customWidth="1"/>
  </cols>
  <sheetData>
    <row r="1" spans="1:19" x14ac:dyDescent="0.2">
      <c r="A1" s="66" t="s">
        <v>99</v>
      </c>
      <c r="B1" s="65"/>
      <c r="C1" s="65"/>
      <c r="D1" s="147" t="s">
        <v>126</v>
      </c>
      <c r="E1" s="64"/>
      <c r="F1" s="63"/>
      <c r="G1" s="61" t="s">
        <v>98</v>
      </c>
      <c r="H1" s="60"/>
      <c r="I1" s="60"/>
      <c r="J1" s="60"/>
      <c r="K1" s="60"/>
      <c r="L1" s="60"/>
      <c r="M1" s="62" t="s">
        <v>97</v>
      </c>
      <c r="N1" s="60" t="s">
        <v>96</v>
      </c>
      <c r="O1" s="60"/>
      <c r="P1" s="61" t="s">
        <v>127</v>
      </c>
      <c r="Q1" s="60"/>
      <c r="R1" s="60"/>
      <c r="S1" s="60"/>
    </row>
    <row r="2" spans="1:19" x14ac:dyDescent="0.2">
      <c r="A2" s="4" t="s">
        <v>95</v>
      </c>
      <c r="B2" s="4" t="s">
        <v>94</v>
      </c>
      <c r="C2" s="10" t="s">
        <v>93</v>
      </c>
      <c r="D2" s="148"/>
      <c r="E2" s="4" t="s">
        <v>92</v>
      </c>
      <c r="F2" s="10" t="s">
        <v>91</v>
      </c>
      <c r="G2" s="10" t="s">
        <v>90</v>
      </c>
      <c r="H2" s="10" t="s">
        <v>89</v>
      </c>
      <c r="I2" s="10" t="s">
        <v>88</v>
      </c>
      <c r="J2" s="10" t="s">
        <v>87</v>
      </c>
      <c r="K2" s="10" t="s">
        <v>10</v>
      </c>
      <c r="L2" s="10" t="s">
        <v>86</v>
      </c>
      <c r="M2" s="10" t="s">
        <v>85</v>
      </c>
      <c r="N2" s="59">
        <v>45474</v>
      </c>
      <c r="O2" s="59">
        <v>45505</v>
      </c>
      <c r="P2" s="59">
        <v>45536</v>
      </c>
      <c r="Q2" s="59">
        <v>45566</v>
      </c>
      <c r="R2" s="59">
        <v>45597</v>
      </c>
      <c r="S2" s="59">
        <v>45627</v>
      </c>
    </row>
    <row r="3" spans="1:19" x14ac:dyDescent="0.2">
      <c r="A3" s="4" t="s">
        <v>9</v>
      </c>
      <c r="B3" s="4">
        <v>1</v>
      </c>
      <c r="C3" s="23" t="s">
        <v>25</v>
      </c>
      <c r="D3" s="148">
        <f t="shared" ref="D3:D46" si="0">SUM(N3:S3)</f>
        <v>5460</v>
      </c>
      <c r="E3" s="4" t="s">
        <v>2</v>
      </c>
      <c r="F3" s="1">
        <v>0</v>
      </c>
      <c r="G3" s="1">
        <v>10</v>
      </c>
      <c r="H3" s="1">
        <v>17</v>
      </c>
      <c r="I3" s="1">
        <v>9</v>
      </c>
      <c r="J3" s="1">
        <v>12</v>
      </c>
      <c r="K3" s="11">
        <f t="shared" ref="K3:K39" si="1">SUM(F3:J3)</f>
        <v>48</v>
      </c>
      <c r="L3" s="14">
        <f>K3+K88</f>
        <v>77</v>
      </c>
      <c r="M3" s="10">
        <f t="shared" ref="M3:M39" si="2">L3*20</f>
        <v>1540</v>
      </c>
      <c r="N3" s="1">
        <v>1060</v>
      </c>
      <c r="O3" s="1">
        <v>1460</v>
      </c>
      <c r="P3" s="1">
        <v>1400</v>
      </c>
      <c r="Q3" s="1">
        <v>1540</v>
      </c>
      <c r="R3" s="1"/>
      <c r="S3" s="1"/>
    </row>
    <row r="4" spans="1:19" x14ac:dyDescent="0.2">
      <c r="A4" s="4" t="s">
        <v>9</v>
      </c>
      <c r="B4" s="4">
        <v>1</v>
      </c>
      <c r="C4" s="48" t="s">
        <v>84</v>
      </c>
      <c r="D4" s="148">
        <f t="shared" si="0"/>
        <v>3960</v>
      </c>
      <c r="E4" s="4" t="s">
        <v>2</v>
      </c>
      <c r="F4" s="1">
        <v>0</v>
      </c>
      <c r="G4" s="1">
        <v>2</v>
      </c>
      <c r="H4" s="1">
        <v>9</v>
      </c>
      <c r="I4" s="1">
        <v>29</v>
      </c>
      <c r="J4" s="1">
        <v>6</v>
      </c>
      <c r="K4" s="11">
        <f t="shared" si="1"/>
        <v>46</v>
      </c>
      <c r="L4" s="10">
        <f>K4</f>
        <v>46</v>
      </c>
      <c r="M4" s="10">
        <f t="shared" si="2"/>
        <v>920</v>
      </c>
      <c r="N4" s="1">
        <v>1140</v>
      </c>
      <c r="O4" s="1">
        <v>880</v>
      </c>
      <c r="P4" s="1">
        <v>1020</v>
      </c>
      <c r="Q4" s="1">
        <v>920</v>
      </c>
      <c r="R4" s="1"/>
      <c r="S4" s="1"/>
    </row>
    <row r="5" spans="1:19" x14ac:dyDescent="0.2">
      <c r="A5" s="4" t="s">
        <v>9</v>
      </c>
      <c r="B5" s="4">
        <v>1</v>
      </c>
      <c r="C5" s="56" t="s">
        <v>26</v>
      </c>
      <c r="D5" s="148">
        <f t="shared" si="0"/>
        <v>45580</v>
      </c>
      <c r="E5" s="4" t="s">
        <v>2</v>
      </c>
      <c r="F5" s="1">
        <v>0</v>
      </c>
      <c r="G5" s="1">
        <v>54</v>
      </c>
      <c r="H5" s="1">
        <v>71</v>
      </c>
      <c r="I5" s="1">
        <v>47</v>
      </c>
      <c r="J5" s="1">
        <v>66</v>
      </c>
      <c r="K5" s="11">
        <f t="shared" si="1"/>
        <v>238</v>
      </c>
      <c r="L5" s="16">
        <f>K5+K45+K87</f>
        <v>604</v>
      </c>
      <c r="M5" s="10">
        <f t="shared" si="2"/>
        <v>12080</v>
      </c>
      <c r="N5" s="1">
        <v>11780</v>
      </c>
      <c r="O5" s="1">
        <v>10660</v>
      </c>
      <c r="P5" s="1">
        <v>11060</v>
      </c>
      <c r="Q5" s="1">
        <v>12080</v>
      </c>
      <c r="R5" s="1"/>
      <c r="S5" s="1"/>
    </row>
    <row r="6" spans="1:19" x14ac:dyDescent="0.2">
      <c r="A6" s="4" t="s">
        <v>9</v>
      </c>
      <c r="B6" s="4">
        <v>1</v>
      </c>
      <c r="C6" s="23" t="s">
        <v>27</v>
      </c>
      <c r="D6" s="148">
        <f t="shared" si="0"/>
        <v>14420</v>
      </c>
      <c r="E6" s="4" t="s">
        <v>2</v>
      </c>
      <c r="F6" s="1">
        <v>3</v>
      </c>
      <c r="G6" s="1">
        <v>10</v>
      </c>
      <c r="H6" s="1">
        <v>14</v>
      </c>
      <c r="I6" s="1">
        <v>31</v>
      </c>
      <c r="J6" s="1">
        <v>27</v>
      </c>
      <c r="K6" s="11">
        <f t="shared" si="1"/>
        <v>85</v>
      </c>
      <c r="L6" s="18">
        <f>K6+K86</f>
        <v>166</v>
      </c>
      <c r="M6" s="10">
        <f t="shared" si="2"/>
        <v>3320</v>
      </c>
      <c r="N6" s="1">
        <v>3680</v>
      </c>
      <c r="O6" s="1">
        <v>3720</v>
      </c>
      <c r="P6" s="1">
        <v>3700</v>
      </c>
      <c r="Q6" s="1">
        <v>3320</v>
      </c>
      <c r="R6" s="1"/>
      <c r="S6" s="1"/>
    </row>
    <row r="7" spans="1:19" x14ac:dyDescent="0.2">
      <c r="A7" s="4" t="s">
        <v>9</v>
      </c>
      <c r="B7" s="4">
        <v>1</v>
      </c>
      <c r="C7" s="23" t="s">
        <v>30</v>
      </c>
      <c r="D7" s="148">
        <f t="shared" si="0"/>
        <v>11220</v>
      </c>
      <c r="E7" s="4" t="s">
        <v>2</v>
      </c>
      <c r="F7" s="1">
        <v>0</v>
      </c>
      <c r="G7" s="1">
        <v>12</v>
      </c>
      <c r="H7" s="1">
        <v>20</v>
      </c>
      <c r="I7" s="1">
        <v>27</v>
      </c>
      <c r="J7" s="1">
        <v>14</v>
      </c>
      <c r="K7" s="11">
        <f t="shared" si="1"/>
        <v>73</v>
      </c>
      <c r="L7" s="2">
        <f>K7+K83</f>
        <v>167</v>
      </c>
      <c r="M7" s="10">
        <f t="shared" si="2"/>
        <v>3340</v>
      </c>
      <c r="N7" s="1">
        <v>2420</v>
      </c>
      <c r="O7" s="1">
        <v>2760</v>
      </c>
      <c r="P7" s="1">
        <v>2700</v>
      </c>
      <c r="Q7" s="1">
        <v>3340</v>
      </c>
      <c r="R7" s="1"/>
      <c r="S7" s="1"/>
    </row>
    <row r="8" spans="1:19" x14ac:dyDescent="0.2">
      <c r="A8" s="4" t="s">
        <v>9</v>
      </c>
      <c r="B8" s="4">
        <v>1</v>
      </c>
      <c r="C8" s="23" t="s">
        <v>31</v>
      </c>
      <c r="D8" s="148">
        <f t="shared" si="0"/>
        <v>12460</v>
      </c>
      <c r="E8" s="4" t="s">
        <v>2</v>
      </c>
      <c r="F8" s="1">
        <v>0</v>
      </c>
      <c r="G8" s="1">
        <v>3</v>
      </c>
      <c r="H8" s="1">
        <v>22</v>
      </c>
      <c r="I8" s="1">
        <v>28</v>
      </c>
      <c r="J8" s="1">
        <v>7</v>
      </c>
      <c r="K8" s="11">
        <f t="shared" si="1"/>
        <v>60</v>
      </c>
      <c r="L8" s="20">
        <f>K8+K49+K82</f>
        <v>148</v>
      </c>
      <c r="M8" s="10">
        <f t="shared" si="2"/>
        <v>2960</v>
      </c>
      <c r="N8" s="1">
        <v>3420</v>
      </c>
      <c r="O8" s="1">
        <v>2740</v>
      </c>
      <c r="P8" s="1">
        <v>3340</v>
      </c>
      <c r="Q8" s="1">
        <v>2960</v>
      </c>
      <c r="R8" s="1"/>
      <c r="S8" s="1"/>
    </row>
    <row r="9" spans="1:19" x14ac:dyDescent="0.2">
      <c r="A9" s="4" t="s">
        <v>9</v>
      </c>
      <c r="B9" s="4">
        <v>1</v>
      </c>
      <c r="C9" s="56" t="s">
        <v>59</v>
      </c>
      <c r="D9" s="148">
        <f t="shared" si="0"/>
        <v>18500</v>
      </c>
      <c r="E9" s="4" t="s">
        <v>2</v>
      </c>
      <c r="F9" s="1">
        <v>0</v>
      </c>
      <c r="G9" s="1">
        <v>32</v>
      </c>
      <c r="H9" s="1">
        <v>38</v>
      </c>
      <c r="I9" s="1">
        <v>27</v>
      </c>
      <c r="J9" s="1">
        <v>16</v>
      </c>
      <c r="K9" s="11">
        <f t="shared" si="1"/>
        <v>113</v>
      </c>
      <c r="L9" s="21">
        <f>K9+K47+K81</f>
        <v>222</v>
      </c>
      <c r="M9" s="10">
        <f t="shared" si="2"/>
        <v>4440</v>
      </c>
      <c r="N9" s="1">
        <v>5640</v>
      </c>
      <c r="O9" s="1">
        <v>4220</v>
      </c>
      <c r="P9" s="1">
        <v>4200</v>
      </c>
      <c r="Q9" s="1">
        <v>4440</v>
      </c>
      <c r="R9" s="1"/>
      <c r="S9" s="1"/>
    </row>
    <row r="10" spans="1:19" x14ac:dyDescent="0.2">
      <c r="A10" s="4" t="s">
        <v>9</v>
      </c>
      <c r="B10" s="4">
        <v>1</v>
      </c>
      <c r="C10" s="56" t="s">
        <v>33</v>
      </c>
      <c r="D10" s="148">
        <f t="shared" si="0"/>
        <v>19620</v>
      </c>
      <c r="E10" s="4" t="s">
        <v>2</v>
      </c>
      <c r="F10" s="1">
        <v>0</v>
      </c>
      <c r="G10" s="1">
        <v>19</v>
      </c>
      <c r="H10" s="1">
        <v>28</v>
      </c>
      <c r="I10" s="1">
        <v>25</v>
      </c>
      <c r="J10" s="1">
        <v>32</v>
      </c>
      <c r="K10" s="11">
        <f t="shared" si="1"/>
        <v>104</v>
      </c>
      <c r="L10" s="22">
        <f>K10+K48+K80</f>
        <v>250</v>
      </c>
      <c r="M10" s="10">
        <f t="shared" si="2"/>
        <v>5000</v>
      </c>
      <c r="N10" s="1">
        <v>5680</v>
      </c>
      <c r="O10" s="1">
        <v>4700</v>
      </c>
      <c r="P10" s="1">
        <v>4240</v>
      </c>
      <c r="Q10" s="1">
        <v>5000</v>
      </c>
      <c r="R10" s="1"/>
      <c r="S10" s="1"/>
    </row>
    <row r="11" spans="1:19" x14ac:dyDescent="0.2">
      <c r="A11" s="4" t="s">
        <v>9</v>
      </c>
      <c r="B11" s="4">
        <v>1</v>
      </c>
      <c r="C11" s="23" t="s">
        <v>34</v>
      </c>
      <c r="D11" s="148">
        <f t="shared" si="0"/>
        <v>10360</v>
      </c>
      <c r="E11" s="4" t="s">
        <v>2</v>
      </c>
      <c r="F11" s="1">
        <v>0</v>
      </c>
      <c r="G11" s="1">
        <v>17</v>
      </c>
      <c r="H11" s="1">
        <v>13</v>
      </c>
      <c r="I11" s="1">
        <v>21</v>
      </c>
      <c r="J11" s="1">
        <v>13</v>
      </c>
      <c r="K11" s="11">
        <f t="shared" si="1"/>
        <v>64</v>
      </c>
      <c r="L11" s="58">
        <f>K11+K79</f>
        <v>118</v>
      </c>
      <c r="M11" s="10">
        <f t="shared" si="2"/>
        <v>2360</v>
      </c>
      <c r="N11" s="1">
        <v>3060</v>
      </c>
      <c r="O11" s="1">
        <v>3000</v>
      </c>
      <c r="P11" s="1">
        <v>1940</v>
      </c>
      <c r="Q11" s="1">
        <v>2360</v>
      </c>
      <c r="R11" s="1"/>
      <c r="S11" s="1"/>
    </row>
    <row r="12" spans="1:19" x14ac:dyDescent="0.2">
      <c r="A12" s="4" t="s">
        <v>9</v>
      </c>
      <c r="B12" s="4">
        <v>1</v>
      </c>
      <c r="C12" s="56" t="s">
        <v>58</v>
      </c>
      <c r="D12" s="148">
        <f t="shared" si="0"/>
        <v>17440</v>
      </c>
      <c r="E12" s="4" t="s">
        <v>2</v>
      </c>
      <c r="F12" s="1">
        <v>0</v>
      </c>
      <c r="G12" s="1">
        <v>5</v>
      </c>
      <c r="H12" s="1">
        <v>29</v>
      </c>
      <c r="I12" s="1">
        <v>31</v>
      </c>
      <c r="J12" s="1">
        <v>31</v>
      </c>
      <c r="K12" s="11">
        <f t="shared" si="1"/>
        <v>96</v>
      </c>
      <c r="L12" s="24">
        <f>K12+K78+K50</f>
        <v>208</v>
      </c>
      <c r="M12" s="10">
        <f t="shared" si="2"/>
        <v>4160</v>
      </c>
      <c r="N12" s="1">
        <v>5060</v>
      </c>
      <c r="O12" s="1">
        <v>4300</v>
      </c>
      <c r="P12" s="1">
        <v>3920</v>
      </c>
      <c r="Q12" s="1">
        <v>4160</v>
      </c>
      <c r="R12" s="1"/>
      <c r="S12" s="1"/>
    </row>
    <row r="13" spans="1:19" x14ac:dyDescent="0.2">
      <c r="A13" s="4" t="s">
        <v>9</v>
      </c>
      <c r="B13" s="4">
        <v>1</v>
      </c>
      <c r="C13" s="56" t="s">
        <v>36</v>
      </c>
      <c r="D13" s="148">
        <f t="shared" si="0"/>
        <v>5820</v>
      </c>
      <c r="E13" s="4" t="s">
        <v>2</v>
      </c>
      <c r="F13" s="1">
        <v>0</v>
      </c>
      <c r="G13" s="1">
        <v>5</v>
      </c>
      <c r="H13" s="1">
        <v>10</v>
      </c>
      <c r="I13" s="1">
        <v>6</v>
      </c>
      <c r="J13" s="1">
        <v>9</v>
      </c>
      <c r="K13" s="11">
        <f t="shared" si="1"/>
        <v>30</v>
      </c>
      <c r="L13" s="25">
        <f>K13+K54+K77</f>
        <v>64</v>
      </c>
      <c r="M13" s="10">
        <f t="shared" si="2"/>
        <v>1280</v>
      </c>
      <c r="N13" s="1">
        <v>1540</v>
      </c>
      <c r="O13" s="1">
        <v>1280</v>
      </c>
      <c r="P13" s="1">
        <v>1720</v>
      </c>
      <c r="Q13" s="1">
        <v>1280</v>
      </c>
      <c r="R13" s="1"/>
      <c r="S13" s="1"/>
    </row>
    <row r="14" spans="1:19" x14ac:dyDescent="0.2">
      <c r="A14" s="4" t="s">
        <v>9</v>
      </c>
      <c r="B14" s="4">
        <v>1</v>
      </c>
      <c r="C14" s="48" t="s">
        <v>83</v>
      </c>
      <c r="D14" s="148">
        <f t="shared" si="0"/>
        <v>3000</v>
      </c>
      <c r="E14" s="4" t="s">
        <v>2</v>
      </c>
      <c r="F14" s="1">
        <v>0</v>
      </c>
      <c r="G14" s="1">
        <v>4</v>
      </c>
      <c r="H14" s="1">
        <v>9</v>
      </c>
      <c r="I14" s="1">
        <v>7</v>
      </c>
      <c r="J14" s="1">
        <v>13</v>
      </c>
      <c r="K14" s="11">
        <f t="shared" si="1"/>
        <v>33</v>
      </c>
      <c r="L14" s="10">
        <f t="shared" ref="L14:L19" si="3">K14</f>
        <v>33</v>
      </c>
      <c r="M14" s="10">
        <f t="shared" si="2"/>
        <v>660</v>
      </c>
      <c r="N14" s="1">
        <v>920</v>
      </c>
      <c r="O14" s="1">
        <v>620</v>
      </c>
      <c r="P14" s="1">
        <v>800</v>
      </c>
      <c r="Q14" s="1">
        <v>660</v>
      </c>
      <c r="R14" s="1"/>
      <c r="S14" s="1"/>
    </row>
    <row r="15" spans="1:19" x14ac:dyDescent="0.2">
      <c r="A15" s="4" t="s">
        <v>9</v>
      </c>
      <c r="B15" s="4">
        <v>1</v>
      </c>
      <c r="C15" s="23" t="s">
        <v>82</v>
      </c>
      <c r="D15" s="148">
        <f t="shared" si="0"/>
        <v>9720</v>
      </c>
      <c r="E15" s="4" t="s">
        <v>2</v>
      </c>
      <c r="F15" s="1">
        <v>0</v>
      </c>
      <c r="G15" s="1">
        <v>20</v>
      </c>
      <c r="H15" s="1">
        <v>33</v>
      </c>
      <c r="I15" s="1">
        <v>40</v>
      </c>
      <c r="J15" s="1">
        <v>32</v>
      </c>
      <c r="K15" s="11">
        <f t="shared" si="1"/>
        <v>125</v>
      </c>
      <c r="L15" s="10">
        <f t="shared" si="3"/>
        <v>125</v>
      </c>
      <c r="M15" s="10">
        <f t="shared" si="2"/>
        <v>2500</v>
      </c>
      <c r="N15" s="1">
        <v>2900</v>
      </c>
      <c r="O15" s="1">
        <v>1860</v>
      </c>
      <c r="P15" s="1">
        <v>2460</v>
      </c>
      <c r="Q15" s="1">
        <v>2500</v>
      </c>
      <c r="R15" s="1"/>
      <c r="S15" s="1"/>
    </row>
    <row r="16" spans="1:19" x14ac:dyDescent="0.2">
      <c r="A16" s="4" t="s">
        <v>9</v>
      </c>
      <c r="B16" s="4">
        <v>1</v>
      </c>
      <c r="C16" s="23" t="s">
        <v>81</v>
      </c>
      <c r="D16" s="148">
        <f t="shared" si="0"/>
        <v>9540</v>
      </c>
      <c r="E16" s="4" t="s">
        <v>2</v>
      </c>
      <c r="F16" s="1">
        <v>0</v>
      </c>
      <c r="G16" s="1">
        <v>21</v>
      </c>
      <c r="H16" s="1">
        <v>23</v>
      </c>
      <c r="I16" s="1">
        <v>32</v>
      </c>
      <c r="J16" s="1">
        <v>30</v>
      </c>
      <c r="K16" s="11">
        <f t="shared" si="1"/>
        <v>106</v>
      </c>
      <c r="L16" s="10">
        <f t="shared" si="3"/>
        <v>106</v>
      </c>
      <c r="M16" s="10">
        <f t="shared" si="2"/>
        <v>2120</v>
      </c>
      <c r="N16" s="1">
        <v>2920</v>
      </c>
      <c r="O16" s="1">
        <v>1640</v>
      </c>
      <c r="P16" s="1">
        <v>2860</v>
      </c>
      <c r="Q16" s="1">
        <v>2120</v>
      </c>
      <c r="R16" s="1"/>
      <c r="S16" s="1"/>
    </row>
    <row r="17" spans="1:19" hidden="1" x14ac:dyDescent="0.2">
      <c r="A17" s="4"/>
      <c r="B17" s="4">
        <v>1</v>
      </c>
      <c r="C17" s="56"/>
      <c r="D17" s="148">
        <f t="shared" si="0"/>
        <v>0</v>
      </c>
      <c r="E17" s="4" t="s">
        <v>2</v>
      </c>
      <c r="F17" s="1"/>
      <c r="G17" s="1"/>
      <c r="H17" s="1"/>
      <c r="I17" s="1"/>
      <c r="J17" s="1"/>
      <c r="K17" s="11">
        <f t="shared" si="1"/>
        <v>0</v>
      </c>
      <c r="L17" s="57">
        <f t="shared" si="3"/>
        <v>0</v>
      </c>
      <c r="M17" s="10">
        <f t="shared" si="2"/>
        <v>0</v>
      </c>
      <c r="N17" s="1"/>
      <c r="O17" s="1"/>
      <c r="P17" s="1"/>
      <c r="Q17" s="1"/>
      <c r="R17" s="1"/>
      <c r="S17" s="1"/>
    </row>
    <row r="18" spans="1:19" hidden="1" x14ac:dyDescent="0.2">
      <c r="A18" s="4"/>
      <c r="B18" s="4">
        <v>1</v>
      </c>
      <c r="C18" s="56"/>
      <c r="D18" s="148">
        <f t="shared" si="0"/>
        <v>0</v>
      </c>
      <c r="E18" s="4" t="s">
        <v>2</v>
      </c>
      <c r="F18" s="1"/>
      <c r="G18" s="1"/>
      <c r="H18" s="1"/>
      <c r="I18" s="1"/>
      <c r="J18" s="1"/>
      <c r="K18" s="11">
        <f t="shared" si="1"/>
        <v>0</v>
      </c>
      <c r="L18" s="57">
        <f t="shared" si="3"/>
        <v>0</v>
      </c>
      <c r="M18" s="10">
        <f t="shared" si="2"/>
        <v>0</v>
      </c>
      <c r="N18" s="1"/>
      <c r="O18" s="1"/>
      <c r="P18" s="1"/>
      <c r="Q18" s="1"/>
      <c r="R18" s="1"/>
      <c r="S18" s="1"/>
    </row>
    <row r="19" spans="1:19" x14ac:dyDescent="0.2">
      <c r="A19" s="4" t="s">
        <v>9</v>
      </c>
      <c r="B19" s="4">
        <v>1</v>
      </c>
      <c r="C19" s="23" t="s">
        <v>80</v>
      </c>
      <c r="D19" s="148">
        <f t="shared" si="0"/>
        <v>7480</v>
      </c>
      <c r="E19" s="4" t="s">
        <v>2</v>
      </c>
      <c r="F19" s="1">
        <v>0</v>
      </c>
      <c r="G19" s="1">
        <v>12</v>
      </c>
      <c r="H19" s="1">
        <v>9</v>
      </c>
      <c r="I19" s="1">
        <v>34</v>
      </c>
      <c r="J19" s="1">
        <v>25</v>
      </c>
      <c r="K19" s="11">
        <f t="shared" si="1"/>
        <v>80</v>
      </c>
      <c r="L19" s="10">
        <f t="shared" si="3"/>
        <v>80</v>
      </c>
      <c r="M19" s="10">
        <f t="shared" si="2"/>
        <v>1600</v>
      </c>
      <c r="N19" s="1">
        <v>2660</v>
      </c>
      <c r="O19" s="1">
        <v>1180</v>
      </c>
      <c r="P19" s="1">
        <v>2040</v>
      </c>
      <c r="Q19" s="1">
        <v>1600</v>
      </c>
      <c r="R19" s="1"/>
      <c r="S19" s="1"/>
    </row>
    <row r="20" spans="1:19" x14ac:dyDescent="0.2">
      <c r="A20" s="4" t="s">
        <v>9</v>
      </c>
      <c r="B20" s="4">
        <v>1</v>
      </c>
      <c r="C20" s="23" t="s">
        <v>56</v>
      </c>
      <c r="D20" s="148">
        <f t="shared" si="0"/>
        <v>11080</v>
      </c>
      <c r="E20" s="4" t="s">
        <v>2</v>
      </c>
      <c r="F20" s="1">
        <v>0</v>
      </c>
      <c r="G20" s="1">
        <v>19</v>
      </c>
      <c r="H20" s="1">
        <v>26</v>
      </c>
      <c r="I20" s="1">
        <v>37</v>
      </c>
      <c r="J20" s="1">
        <v>29</v>
      </c>
      <c r="K20" s="11">
        <f t="shared" si="1"/>
        <v>111</v>
      </c>
      <c r="L20" s="44">
        <f>K20+K52</f>
        <v>165</v>
      </c>
      <c r="M20" s="10">
        <f t="shared" si="2"/>
        <v>3300</v>
      </c>
      <c r="N20" s="1">
        <v>3220</v>
      </c>
      <c r="O20" s="1">
        <v>1860</v>
      </c>
      <c r="P20" s="1">
        <v>2700</v>
      </c>
      <c r="Q20" s="1">
        <v>3300</v>
      </c>
      <c r="R20" s="1"/>
      <c r="S20" s="1"/>
    </row>
    <row r="21" spans="1:19" x14ac:dyDescent="0.2">
      <c r="A21" s="4" t="s">
        <v>9</v>
      </c>
      <c r="B21" s="4">
        <v>1</v>
      </c>
      <c r="C21" s="56" t="s">
        <v>57</v>
      </c>
      <c r="D21" s="148">
        <f t="shared" si="0"/>
        <v>11840</v>
      </c>
      <c r="E21" s="4" t="s">
        <v>2</v>
      </c>
      <c r="F21" s="1">
        <v>0</v>
      </c>
      <c r="G21" s="1">
        <v>6</v>
      </c>
      <c r="H21" s="1">
        <v>25</v>
      </c>
      <c r="I21" s="1">
        <v>18</v>
      </c>
      <c r="J21" s="1">
        <v>10</v>
      </c>
      <c r="K21" s="11">
        <f t="shared" si="1"/>
        <v>59</v>
      </c>
      <c r="L21" s="46">
        <f>K21+K51+K89</f>
        <v>120</v>
      </c>
      <c r="M21" s="10">
        <f t="shared" si="2"/>
        <v>2400</v>
      </c>
      <c r="N21" s="1">
        <v>3940</v>
      </c>
      <c r="O21" s="1">
        <v>2560</v>
      </c>
      <c r="P21" s="1">
        <v>2940</v>
      </c>
      <c r="Q21" s="1">
        <v>2400</v>
      </c>
      <c r="R21" s="1"/>
      <c r="S21" s="1"/>
    </row>
    <row r="22" spans="1:19" ht="16" thickBot="1" x14ac:dyDescent="0.25">
      <c r="A22" s="4" t="s">
        <v>9</v>
      </c>
      <c r="B22" s="4">
        <v>1</v>
      </c>
      <c r="C22" s="55" t="s">
        <v>23</v>
      </c>
      <c r="D22" s="148">
        <f t="shared" si="0"/>
        <v>15580</v>
      </c>
      <c r="E22" s="4" t="s">
        <v>2</v>
      </c>
      <c r="F22" s="1">
        <v>0</v>
      </c>
      <c r="G22" s="1">
        <v>26</v>
      </c>
      <c r="H22" s="1">
        <v>31</v>
      </c>
      <c r="I22" s="1">
        <v>26</v>
      </c>
      <c r="J22" s="1">
        <v>22</v>
      </c>
      <c r="K22" s="11">
        <f t="shared" si="1"/>
        <v>105</v>
      </c>
      <c r="L22" s="13">
        <f>K22+K53+K90</f>
        <v>234</v>
      </c>
      <c r="M22" s="10">
        <f t="shared" si="2"/>
        <v>4680</v>
      </c>
      <c r="N22" s="1">
        <v>4600</v>
      </c>
      <c r="O22" s="1">
        <v>2980</v>
      </c>
      <c r="P22" s="1">
        <v>3320</v>
      </c>
      <c r="Q22" s="1">
        <v>4680</v>
      </c>
      <c r="R22" s="1"/>
      <c r="S22" s="1"/>
    </row>
    <row r="23" spans="1:19" x14ac:dyDescent="0.2">
      <c r="A23" s="29" t="s">
        <v>9</v>
      </c>
      <c r="B23" s="29"/>
      <c r="C23" s="26"/>
      <c r="D23" s="148">
        <f t="shared" si="0"/>
        <v>380</v>
      </c>
      <c r="E23" s="29" t="s">
        <v>2</v>
      </c>
      <c r="F23" s="26">
        <v>0</v>
      </c>
      <c r="G23" s="26"/>
      <c r="H23" s="26">
        <v>0</v>
      </c>
      <c r="I23" s="26">
        <v>0</v>
      </c>
      <c r="J23" s="26"/>
      <c r="K23" s="26">
        <f t="shared" si="1"/>
        <v>0</v>
      </c>
      <c r="L23" s="54">
        <f t="shared" ref="L23:L39" si="4">K23</f>
        <v>0</v>
      </c>
      <c r="M23" s="10">
        <f t="shared" si="2"/>
        <v>0</v>
      </c>
      <c r="N23" s="26"/>
      <c r="O23" s="26"/>
      <c r="P23" s="26">
        <v>380</v>
      </c>
      <c r="Q23" s="26"/>
      <c r="R23" s="26"/>
      <c r="S23" s="26"/>
    </row>
    <row r="24" spans="1:19" x14ac:dyDescent="0.2">
      <c r="A24" s="4" t="s">
        <v>9</v>
      </c>
      <c r="B24" s="4">
        <v>2</v>
      </c>
      <c r="C24" s="53" t="s">
        <v>79</v>
      </c>
      <c r="D24" s="148">
        <f t="shared" si="0"/>
        <v>8800</v>
      </c>
      <c r="E24" s="4" t="s">
        <v>2</v>
      </c>
      <c r="F24" s="1">
        <v>30</v>
      </c>
      <c r="G24" s="1">
        <v>30</v>
      </c>
      <c r="H24" s="1">
        <v>24</v>
      </c>
      <c r="I24" s="1">
        <v>23</v>
      </c>
      <c r="J24" s="1">
        <v>27</v>
      </c>
      <c r="K24" s="11">
        <f t="shared" si="1"/>
        <v>134</v>
      </c>
      <c r="L24" s="10">
        <f t="shared" si="4"/>
        <v>134</v>
      </c>
      <c r="M24" s="10">
        <f t="shared" si="2"/>
        <v>2680</v>
      </c>
      <c r="N24" s="1">
        <v>2480</v>
      </c>
      <c r="O24" s="1">
        <v>1780</v>
      </c>
      <c r="P24" s="1">
        <v>1860</v>
      </c>
      <c r="Q24" s="1">
        <v>2680</v>
      </c>
      <c r="R24" s="1"/>
      <c r="S24" s="1"/>
    </row>
    <row r="25" spans="1:19" x14ac:dyDescent="0.2">
      <c r="A25" s="4" t="s">
        <v>9</v>
      </c>
      <c r="B25" s="4">
        <v>2</v>
      </c>
      <c r="C25" s="53" t="s">
        <v>78</v>
      </c>
      <c r="D25" s="148">
        <f t="shared" si="0"/>
        <v>2960</v>
      </c>
      <c r="E25" s="4" t="s">
        <v>2</v>
      </c>
      <c r="F25" s="1">
        <v>7</v>
      </c>
      <c r="G25" s="1">
        <v>5</v>
      </c>
      <c r="H25" s="1">
        <v>7</v>
      </c>
      <c r="I25" s="1">
        <v>8</v>
      </c>
      <c r="J25" s="1">
        <v>4</v>
      </c>
      <c r="K25" s="11">
        <f t="shared" si="1"/>
        <v>31</v>
      </c>
      <c r="L25" s="10">
        <f t="shared" si="4"/>
        <v>31</v>
      </c>
      <c r="M25" s="10">
        <f t="shared" si="2"/>
        <v>620</v>
      </c>
      <c r="N25" s="1">
        <v>1180</v>
      </c>
      <c r="O25" s="1">
        <v>600</v>
      </c>
      <c r="P25" s="1">
        <v>560</v>
      </c>
      <c r="Q25" s="1">
        <v>620</v>
      </c>
      <c r="R25" s="1"/>
      <c r="S25" s="1"/>
    </row>
    <row r="26" spans="1:19" x14ac:dyDescent="0.2">
      <c r="A26" s="4" t="s">
        <v>9</v>
      </c>
      <c r="B26" s="4">
        <v>2</v>
      </c>
      <c r="C26" s="52" t="s">
        <v>77</v>
      </c>
      <c r="D26" s="148">
        <f t="shared" si="0"/>
        <v>5000</v>
      </c>
      <c r="E26" s="4" t="s">
        <v>2</v>
      </c>
      <c r="F26" s="1">
        <v>14</v>
      </c>
      <c r="G26" s="1">
        <v>5</v>
      </c>
      <c r="H26" s="1">
        <v>15</v>
      </c>
      <c r="I26" s="1">
        <v>9</v>
      </c>
      <c r="J26" s="1">
        <v>12</v>
      </c>
      <c r="K26" s="11">
        <f t="shared" si="1"/>
        <v>55</v>
      </c>
      <c r="L26" s="10">
        <f t="shared" si="4"/>
        <v>55</v>
      </c>
      <c r="M26" s="10">
        <f t="shared" si="2"/>
        <v>1100</v>
      </c>
      <c r="N26" s="1">
        <v>1580</v>
      </c>
      <c r="O26" s="1">
        <v>900</v>
      </c>
      <c r="P26" s="1">
        <v>1420</v>
      </c>
      <c r="Q26" s="1">
        <v>1100</v>
      </c>
      <c r="R26" s="1"/>
      <c r="S26" s="1"/>
    </row>
    <row r="27" spans="1:19" x14ac:dyDescent="0.2">
      <c r="A27" s="4" t="s">
        <v>9</v>
      </c>
      <c r="B27" s="4">
        <v>2</v>
      </c>
      <c r="C27" s="50" t="s">
        <v>76</v>
      </c>
      <c r="D27" s="148">
        <f t="shared" si="0"/>
        <v>1860</v>
      </c>
      <c r="E27" s="4" t="s">
        <v>2</v>
      </c>
      <c r="F27" s="1">
        <v>14</v>
      </c>
      <c r="G27" s="1">
        <v>1</v>
      </c>
      <c r="H27" s="1">
        <v>6</v>
      </c>
      <c r="I27" s="1">
        <v>1</v>
      </c>
      <c r="J27" s="1">
        <v>5</v>
      </c>
      <c r="K27" s="11">
        <f t="shared" si="1"/>
        <v>27</v>
      </c>
      <c r="L27" s="10">
        <f t="shared" si="4"/>
        <v>27</v>
      </c>
      <c r="M27" s="10">
        <f t="shared" si="2"/>
        <v>540</v>
      </c>
      <c r="N27" s="1">
        <v>720</v>
      </c>
      <c r="O27" s="1">
        <v>340</v>
      </c>
      <c r="P27" s="1">
        <v>260</v>
      </c>
      <c r="Q27" s="1">
        <v>540</v>
      </c>
      <c r="R27" s="1"/>
      <c r="S27" s="1"/>
    </row>
    <row r="28" spans="1:19" x14ac:dyDescent="0.2">
      <c r="A28" s="4" t="s">
        <v>9</v>
      </c>
      <c r="B28" s="4">
        <v>2</v>
      </c>
      <c r="C28" s="50" t="s">
        <v>75</v>
      </c>
      <c r="D28" s="148">
        <f t="shared" si="0"/>
        <v>2460</v>
      </c>
      <c r="E28" s="4" t="s">
        <v>2</v>
      </c>
      <c r="F28" s="1">
        <v>1</v>
      </c>
      <c r="G28" s="1">
        <v>1</v>
      </c>
      <c r="H28" s="1">
        <v>7</v>
      </c>
      <c r="I28" s="1">
        <v>13</v>
      </c>
      <c r="J28" s="1">
        <v>4</v>
      </c>
      <c r="K28" s="11">
        <f t="shared" si="1"/>
        <v>26</v>
      </c>
      <c r="L28" s="10">
        <f t="shared" si="4"/>
        <v>26</v>
      </c>
      <c r="M28" s="10">
        <f t="shared" si="2"/>
        <v>520</v>
      </c>
      <c r="N28" s="1">
        <v>1200</v>
      </c>
      <c r="O28" s="1">
        <v>460</v>
      </c>
      <c r="P28" s="1">
        <v>280</v>
      </c>
      <c r="Q28" s="1">
        <v>520</v>
      </c>
      <c r="R28" s="1"/>
      <c r="S28" s="1"/>
    </row>
    <row r="29" spans="1:19" x14ac:dyDescent="0.2">
      <c r="A29" s="4" t="s">
        <v>9</v>
      </c>
      <c r="B29" s="4">
        <v>2</v>
      </c>
      <c r="C29" s="50" t="s">
        <v>74</v>
      </c>
      <c r="D29" s="148">
        <f t="shared" si="0"/>
        <v>2300</v>
      </c>
      <c r="E29" s="4" t="s">
        <v>2</v>
      </c>
      <c r="F29" s="1">
        <v>4</v>
      </c>
      <c r="G29" s="1">
        <v>4</v>
      </c>
      <c r="H29" s="1">
        <v>6</v>
      </c>
      <c r="I29" s="1">
        <v>3</v>
      </c>
      <c r="J29" s="1">
        <v>4</v>
      </c>
      <c r="K29" s="11">
        <f t="shared" si="1"/>
        <v>21</v>
      </c>
      <c r="L29" s="10">
        <f t="shared" si="4"/>
        <v>21</v>
      </c>
      <c r="M29" s="10">
        <f t="shared" si="2"/>
        <v>420</v>
      </c>
      <c r="N29" s="1">
        <v>1020</v>
      </c>
      <c r="O29" s="1">
        <v>300</v>
      </c>
      <c r="P29" s="1">
        <v>560</v>
      </c>
      <c r="Q29" s="1">
        <v>420</v>
      </c>
      <c r="R29" s="1"/>
      <c r="S29" s="1"/>
    </row>
    <row r="30" spans="1:19" x14ac:dyDescent="0.2">
      <c r="A30" s="4" t="s">
        <v>9</v>
      </c>
      <c r="B30" s="4">
        <v>2</v>
      </c>
      <c r="C30" s="50" t="s">
        <v>73</v>
      </c>
      <c r="D30" s="148">
        <f t="shared" si="0"/>
        <v>9420</v>
      </c>
      <c r="E30" s="4" t="s">
        <v>2</v>
      </c>
      <c r="F30" s="1">
        <v>33</v>
      </c>
      <c r="G30" s="1">
        <v>26</v>
      </c>
      <c r="H30" s="1">
        <v>30</v>
      </c>
      <c r="I30" s="1">
        <v>22</v>
      </c>
      <c r="J30" s="1">
        <v>30</v>
      </c>
      <c r="K30" s="11">
        <f t="shared" si="1"/>
        <v>141</v>
      </c>
      <c r="L30" s="10">
        <f t="shared" si="4"/>
        <v>141</v>
      </c>
      <c r="M30" s="10">
        <f t="shared" si="2"/>
        <v>2820</v>
      </c>
      <c r="N30" s="1">
        <v>2620</v>
      </c>
      <c r="O30" s="1">
        <v>2300</v>
      </c>
      <c r="P30" s="1">
        <v>1680</v>
      </c>
      <c r="Q30" s="1">
        <v>2820</v>
      </c>
      <c r="R30" s="1"/>
      <c r="S30" s="1"/>
    </row>
    <row r="31" spans="1:19" x14ac:dyDescent="0.2">
      <c r="A31" s="4" t="s">
        <v>9</v>
      </c>
      <c r="B31" s="4">
        <v>2</v>
      </c>
      <c r="C31" s="50" t="s">
        <v>72</v>
      </c>
      <c r="D31" s="148">
        <f t="shared" si="0"/>
        <v>8400</v>
      </c>
      <c r="E31" s="4" t="s">
        <v>2</v>
      </c>
      <c r="F31" s="1">
        <v>27</v>
      </c>
      <c r="G31" s="1">
        <v>17</v>
      </c>
      <c r="H31" s="1">
        <v>45</v>
      </c>
      <c r="I31" s="1">
        <v>27</v>
      </c>
      <c r="J31" s="1">
        <v>22</v>
      </c>
      <c r="K31" s="11">
        <f t="shared" si="1"/>
        <v>138</v>
      </c>
      <c r="L31" s="10">
        <f t="shared" si="4"/>
        <v>138</v>
      </c>
      <c r="M31" s="10">
        <f t="shared" si="2"/>
        <v>2760</v>
      </c>
      <c r="N31" s="1">
        <v>2520</v>
      </c>
      <c r="O31" s="1">
        <v>1760</v>
      </c>
      <c r="P31" s="1">
        <v>1360</v>
      </c>
      <c r="Q31" s="1">
        <v>2760</v>
      </c>
      <c r="R31" s="1"/>
      <c r="S31" s="1"/>
    </row>
    <row r="32" spans="1:19" x14ac:dyDescent="0.2">
      <c r="A32" s="4" t="s">
        <v>9</v>
      </c>
      <c r="B32" s="4">
        <v>2</v>
      </c>
      <c r="C32" s="50" t="s">
        <v>71</v>
      </c>
      <c r="D32" s="148">
        <f t="shared" si="0"/>
        <v>3260</v>
      </c>
      <c r="E32" s="4" t="s">
        <v>2</v>
      </c>
      <c r="F32" s="1">
        <v>11</v>
      </c>
      <c r="G32" s="1">
        <v>4</v>
      </c>
      <c r="H32" s="1">
        <v>9</v>
      </c>
      <c r="I32" s="1">
        <v>16</v>
      </c>
      <c r="J32" s="1">
        <v>10</v>
      </c>
      <c r="K32" s="11">
        <f t="shared" si="1"/>
        <v>50</v>
      </c>
      <c r="L32" s="10">
        <f t="shared" si="4"/>
        <v>50</v>
      </c>
      <c r="M32" s="10">
        <f t="shared" si="2"/>
        <v>1000</v>
      </c>
      <c r="N32" s="1">
        <v>700</v>
      </c>
      <c r="O32" s="1">
        <v>920</v>
      </c>
      <c r="P32" s="1">
        <v>640</v>
      </c>
      <c r="Q32" s="1">
        <v>1000</v>
      </c>
      <c r="R32" s="1"/>
      <c r="S32" s="1"/>
    </row>
    <row r="33" spans="1:19" x14ac:dyDescent="0.2">
      <c r="A33" s="4" t="s">
        <v>9</v>
      </c>
      <c r="B33" s="4">
        <v>2</v>
      </c>
      <c r="C33" s="50" t="s">
        <v>70</v>
      </c>
      <c r="D33" s="148">
        <f t="shared" si="0"/>
        <v>6700</v>
      </c>
      <c r="E33" s="4" t="s">
        <v>2</v>
      </c>
      <c r="F33" s="1">
        <v>20</v>
      </c>
      <c r="G33" s="1">
        <v>21</v>
      </c>
      <c r="H33" s="1">
        <v>22</v>
      </c>
      <c r="I33" s="1">
        <v>28</v>
      </c>
      <c r="J33" s="1">
        <v>15</v>
      </c>
      <c r="K33" s="11">
        <f t="shared" si="1"/>
        <v>106</v>
      </c>
      <c r="L33" s="10">
        <f t="shared" si="4"/>
        <v>106</v>
      </c>
      <c r="M33" s="10">
        <f t="shared" si="2"/>
        <v>2120</v>
      </c>
      <c r="N33" s="1">
        <v>1920</v>
      </c>
      <c r="O33" s="1">
        <v>1360</v>
      </c>
      <c r="P33" s="1">
        <v>1300</v>
      </c>
      <c r="Q33" s="1">
        <v>2120</v>
      </c>
      <c r="R33" s="1"/>
      <c r="S33" s="1"/>
    </row>
    <row r="34" spans="1:19" x14ac:dyDescent="0.2">
      <c r="A34" s="4" t="s">
        <v>9</v>
      </c>
      <c r="B34" s="4">
        <v>2</v>
      </c>
      <c r="C34" s="50" t="s">
        <v>69</v>
      </c>
      <c r="D34" s="148">
        <f t="shared" si="0"/>
        <v>16600</v>
      </c>
      <c r="E34" s="4" t="s">
        <v>2</v>
      </c>
      <c r="F34" s="1">
        <v>52</v>
      </c>
      <c r="G34" s="1">
        <v>34</v>
      </c>
      <c r="H34" s="1">
        <v>46</v>
      </c>
      <c r="I34" s="1">
        <v>21</v>
      </c>
      <c r="J34" s="1">
        <v>62</v>
      </c>
      <c r="K34" s="11">
        <f t="shared" si="1"/>
        <v>215</v>
      </c>
      <c r="L34" s="10">
        <f t="shared" si="4"/>
        <v>215</v>
      </c>
      <c r="M34" s="10">
        <f t="shared" si="2"/>
        <v>4300</v>
      </c>
      <c r="N34" s="1">
        <v>4760</v>
      </c>
      <c r="O34" s="1">
        <v>3380</v>
      </c>
      <c r="P34" s="1">
        <v>4160</v>
      </c>
      <c r="Q34" s="1">
        <v>4300</v>
      </c>
      <c r="R34" s="1"/>
      <c r="S34" s="1"/>
    </row>
    <row r="35" spans="1:19" x14ac:dyDescent="0.2">
      <c r="A35" s="4" t="s">
        <v>9</v>
      </c>
      <c r="B35" s="4">
        <v>2</v>
      </c>
      <c r="C35" s="50" t="s">
        <v>68</v>
      </c>
      <c r="D35" s="148">
        <f t="shared" si="0"/>
        <v>4160</v>
      </c>
      <c r="E35" s="4" t="s">
        <v>2</v>
      </c>
      <c r="F35" s="1">
        <v>10</v>
      </c>
      <c r="G35" s="1">
        <v>7</v>
      </c>
      <c r="H35" s="1">
        <v>17</v>
      </c>
      <c r="I35" s="1">
        <v>15</v>
      </c>
      <c r="J35" s="1">
        <v>11</v>
      </c>
      <c r="K35" s="11">
        <f t="shared" si="1"/>
        <v>60</v>
      </c>
      <c r="L35" s="10">
        <f t="shared" si="4"/>
        <v>60</v>
      </c>
      <c r="M35" s="10">
        <f t="shared" si="2"/>
        <v>1200</v>
      </c>
      <c r="N35" s="1">
        <v>1160</v>
      </c>
      <c r="O35" s="1">
        <v>1020</v>
      </c>
      <c r="P35" s="1">
        <v>780</v>
      </c>
      <c r="Q35" s="1">
        <v>1200</v>
      </c>
      <c r="R35" s="1"/>
      <c r="S35" s="1"/>
    </row>
    <row r="36" spans="1:19" x14ac:dyDescent="0.2">
      <c r="A36" s="4" t="s">
        <v>9</v>
      </c>
      <c r="B36" s="4">
        <v>2</v>
      </c>
      <c r="C36" s="50" t="s">
        <v>67</v>
      </c>
      <c r="D36" s="148">
        <f t="shared" si="0"/>
        <v>8300</v>
      </c>
      <c r="E36" s="4" t="s">
        <v>2</v>
      </c>
      <c r="F36" s="1">
        <v>29</v>
      </c>
      <c r="G36" s="1">
        <v>21</v>
      </c>
      <c r="H36" s="1">
        <v>24</v>
      </c>
      <c r="I36" s="1">
        <v>35</v>
      </c>
      <c r="J36" s="1">
        <v>27</v>
      </c>
      <c r="K36" s="11">
        <f t="shared" si="1"/>
        <v>136</v>
      </c>
      <c r="L36" s="10">
        <f t="shared" si="4"/>
        <v>136</v>
      </c>
      <c r="M36" s="10">
        <f t="shared" si="2"/>
        <v>2720</v>
      </c>
      <c r="N36" s="1">
        <v>2520</v>
      </c>
      <c r="O36" s="1">
        <v>1500</v>
      </c>
      <c r="P36" s="1">
        <v>1560</v>
      </c>
      <c r="Q36" s="1">
        <v>2720</v>
      </c>
      <c r="R36" s="1"/>
      <c r="S36" s="1"/>
    </row>
    <row r="37" spans="1:19" x14ac:dyDescent="0.2">
      <c r="A37" s="4" t="s">
        <v>9</v>
      </c>
      <c r="B37" s="4">
        <v>2</v>
      </c>
      <c r="C37" s="50" t="s">
        <v>66</v>
      </c>
      <c r="D37" s="148">
        <f t="shared" si="0"/>
        <v>7160</v>
      </c>
      <c r="E37" s="4" t="s">
        <v>2</v>
      </c>
      <c r="F37" s="1">
        <v>18</v>
      </c>
      <c r="G37" s="1">
        <v>25</v>
      </c>
      <c r="H37" s="1">
        <v>18</v>
      </c>
      <c r="I37" s="1">
        <v>25</v>
      </c>
      <c r="J37" s="1">
        <v>28</v>
      </c>
      <c r="K37" s="11">
        <f t="shared" si="1"/>
        <v>114</v>
      </c>
      <c r="L37" s="10">
        <f t="shared" si="4"/>
        <v>114</v>
      </c>
      <c r="M37" s="10">
        <f t="shared" si="2"/>
        <v>2280</v>
      </c>
      <c r="N37" s="1">
        <v>2180</v>
      </c>
      <c r="O37" s="1">
        <v>1580</v>
      </c>
      <c r="P37" s="1">
        <v>1120</v>
      </c>
      <c r="Q37" s="1">
        <v>2280</v>
      </c>
      <c r="R37" s="1"/>
      <c r="S37" s="1"/>
    </row>
    <row r="38" spans="1:19" x14ac:dyDescent="0.2">
      <c r="A38" s="4" t="s">
        <v>9</v>
      </c>
      <c r="B38" s="4">
        <v>2</v>
      </c>
      <c r="C38" s="50" t="s">
        <v>65</v>
      </c>
      <c r="D38" s="148">
        <f t="shared" si="0"/>
        <v>18860</v>
      </c>
      <c r="E38" s="4" t="s">
        <v>2</v>
      </c>
      <c r="F38" s="1">
        <v>49</v>
      </c>
      <c r="G38" s="1">
        <v>48</v>
      </c>
      <c r="H38" s="1">
        <v>52</v>
      </c>
      <c r="I38" s="1">
        <v>37</v>
      </c>
      <c r="J38" s="1">
        <v>50</v>
      </c>
      <c r="K38" s="11">
        <f t="shared" si="1"/>
        <v>236</v>
      </c>
      <c r="L38" s="10">
        <f t="shared" si="4"/>
        <v>236</v>
      </c>
      <c r="M38" s="10">
        <f t="shared" si="2"/>
        <v>4720</v>
      </c>
      <c r="N38" s="1">
        <v>5160</v>
      </c>
      <c r="O38" s="1">
        <v>4500</v>
      </c>
      <c r="P38" s="1">
        <v>4480</v>
      </c>
      <c r="Q38" s="1">
        <v>4720</v>
      </c>
      <c r="R38" s="1"/>
      <c r="S38" s="1"/>
    </row>
    <row r="39" spans="1:19" x14ac:dyDescent="0.2">
      <c r="A39" s="4" t="s">
        <v>9</v>
      </c>
      <c r="B39" s="4">
        <v>2</v>
      </c>
      <c r="C39" s="50" t="s">
        <v>64</v>
      </c>
      <c r="D39" s="148">
        <f t="shared" si="0"/>
        <v>7120</v>
      </c>
      <c r="E39" s="4" t="s">
        <v>2</v>
      </c>
      <c r="F39" s="1">
        <v>23</v>
      </c>
      <c r="G39" s="1">
        <v>27</v>
      </c>
      <c r="H39" s="1">
        <v>26</v>
      </c>
      <c r="I39" s="1">
        <v>34</v>
      </c>
      <c r="J39" s="1">
        <v>24</v>
      </c>
      <c r="K39" s="11">
        <f t="shared" si="1"/>
        <v>134</v>
      </c>
      <c r="L39" s="10">
        <f t="shared" si="4"/>
        <v>134</v>
      </c>
      <c r="M39" s="10">
        <f t="shared" si="2"/>
        <v>2680</v>
      </c>
      <c r="N39" s="1">
        <v>1960</v>
      </c>
      <c r="O39" s="1">
        <v>780</v>
      </c>
      <c r="P39" s="1">
        <v>1700</v>
      </c>
      <c r="Q39" s="1">
        <v>2680</v>
      </c>
      <c r="R39" s="1"/>
      <c r="S39" s="1"/>
    </row>
    <row r="40" spans="1:19" hidden="1" x14ac:dyDescent="0.2">
      <c r="A40" s="51"/>
      <c r="B40" s="4"/>
      <c r="C40" s="50"/>
      <c r="D40" s="148">
        <f t="shared" si="0"/>
        <v>0</v>
      </c>
      <c r="E40" s="4"/>
      <c r="F40" s="1"/>
      <c r="G40" s="1"/>
      <c r="H40" s="1"/>
      <c r="I40" s="1"/>
      <c r="J40" s="1"/>
      <c r="K40" s="11"/>
      <c r="L40" s="10"/>
      <c r="M40" s="10"/>
      <c r="N40" s="1"/>
      <c r="O40" s="1"/>
      <c r="P40" s="1"/>
      <c r="Q40" s="1"/>
      <c r="R40" s="1"/>
      <c r="S40" s="1"/>
    </row>
    <row r="41" spans="1:19" x14ac:dyDescent="0.2">
      <c r="A41" s="4" t="s">
        <v>9</v>
      </c>
      <c r="B41" s="4">
        <v>2</v>
      </c>
      <c r="C41" s="50" t="s">
        <v>63</v>
      </c>
      <c r="D41" s="148">
        <f t="shared" si="0"/>
        <v>7660</v>
      </c>
      <c r="E41" s="4" t="s">
        <v>2</v>
      </c>
      <c r="F41" s="1">
        <v>24</v>
      </c>
      <c r="G41" s="1">
        <v>13</v>
      </c>
      <c r="H41" s="1">
        <v>28</v>
      </c>
      <c r="I41" s="1">
        <v>38</v>
      </c>
      <c r="J41" s="1">
        <v>15</v>
      </c>
      <c r="K41" s="11">
        <f t="shared" ref="K41:K72" si="5">SUM(F41:J41)</f>
        <v>118</v>
      </c>
      <c r="L41" s="10">
        <f>K41</f>
        <v>118</v>
      </c>
      <c r="M41" s="10">
        <f>L41*20</f>
        <v>2360</v>
      </c>
      <c r="N41" s="1">
        <v>1920</v>
      </c>
      <c r="O41" s="1">
        <v>1680</v>
      </c>
      <c r="P41" s="1">
        <v>1700</v>
      </c>
      <c r="Q41" s="1">
        <v>2360</v>
      </c>
      <c r="R41" s="1"/>
      <c r="S41" s="1"/>
    </row>
    <row r="42" spans="1:19" x14ac:dyDescent="0.2">
      <c r="A42" s="4" t="s">
        <v>9</v>
      </c>
      <c r="B42" s="4">
        <v>2</v>
      </c>
      <c r="C42" s="50" t="s">
        <v>62</v>
      </c>
      <c r="D42" s="148">
        <f t="shared" si="0"/>
        <v>7760</v>
      </c>
      <c r="E42" s="4" t="s">
        <v>2</v>
      </c>
      <c r="F42" s="1">
        <v>33</v>
      </c>
      <c r="G42" s="1">
        <v>12</v>
      </c>
      <c r="H42" s="1">
        <v>30</v>
      </c>
      <c r="I42" s="1">
        <v>18</v>
      </c>
      <c r="J42" s="1">
        <v>21</v>
      </c>
      <c r="K42" s="11">
        <f t="shared" si="5"/>
        <v>114</v>
      </c>
      <c r="L42" s="10">
        <f>K42</f>
        <v>114</v>
      </c>
      <c r="M42" s="10">
        <f>L42*20</f>
        <v>2280</v>
      </c>
      <c r="N42" s="1">
        <v>2260</v>
      </c>
      <c r="O42" s="1">
        <v>1780</v>
      </c>
      <c r="P42" s="1">
        <v>1440</v>
      </c>
      <c r="Q42" s="1">
        <v>2280</v>
      </c>
      <c r="R42" s="1"/>
      <c r="S42" s="1"/>
    </row>
    <row r="43" spans="1:19" x14ac:dyDescent="0.2">
      <c r="A43" s="4" t="s">
        <v>9</v>
      </c>
      <c r="B43" s="4">
        <v>2</v>
      </c>
      <c r="C43" s="50" t="s">
        <v>61</v>
      </c>
      <c r="D43" s="148">
        <f t="shared" si="0"/>
        <v>9720</v>
      </c>
      <c r="E43" s="4" t="s">
        <v>2</v>
      </c>
      <c r="F43" s="1">
        <v>11</v>
      </c>
      <c r="G43" s="1">
        <v>14</v>
      </c>
      <c r="H43" s="1">
        <v>26</v>
      </c>
      <c r="I43" s="1">
        <v>22</v>
      </c>
      <c r="J43" s="1">
        <v>35</v>
      </c>
      <c r="K43" s="48">
        <f t="shared" si="5"/>
        <v>108</v>
      </c>
      <c r="L43" s="10">
        <f>K43</f>
        <v>108</v>
      </c>
      <c r="M43" s="10">
        <f>L43*20</f>
        <v>2160</v>
      </c>
      <c r="N43" s="1">
        <v>3780</v>
      </c>
      <c r="O43" s="1">
        <v>2340</v>
      </c>
      <c r="P43" s="1">
        <v>1440</v>
      </c>
      <c r="Q43" s="1">
        <v>2160</v>
      </c>
      <c r="R43" s="1"/>
      <c r="S43" s="1"/>
    </row>
    <row r="44" spans="1:19" x14ac:dyDescent="0.2">
      <c r="A44" s="4" t="s">
        <v>9</v>
      </c>
      <c r="B44" s="4">
        <v>3</v>
      </c>
      <c r="C44" s="49" t="s">
        <v>28</v>
      </c>
      <c r="D44" s="148">
        <f t="shared" si="0"/>
        <v>9240</v>
      </c>
      <c r="E44" s="4" t="s">
        <v>2</v>
      </c>
      <c r="F44" s="1">
        <v>8</v>
      </c>
      <c r="G44" s="1">
        <v>14</v>
      </c>
      <c r="H44" s="1">
        <v>23</v>
      </c>
      <c r="I44" s="1">
        <v>19</v>
      </c>
      <c r="J44" s="1">
        <v>11</v>
      </c>
      <c r="K44" s="48">
        <f t="shared" si="5"/>
        <v>75</v>
      </c>
      <c r="L44" s="10">
        <f>K44+K85</f>
        <v>104</v>
      </c>
      <c r="M44" s="10">
        <f>L44*20</f>
        <v>2080</v>
      </c>
      <c r="N44" s="1">
        <v>2600</v>
      </c>
      <c r="O44" s="1">
        <v>2420</v>
      </c>
      <c r="P44" s="1">
        <v>2140</v>
      </c>
      <c r="Q44" s="1">
        <v>2080</v>
      </c>
      <c r="R44" s="1"/>
      <c r="S44" s="1"/>
    </row>
    <row r="45" spans="1:19" x14ac:dyDescent="0.2">
      <c r="A45" s="4" t="s">
        <v>9</v>
      </c>
      <c r="B45" s="4">
        <v>3</v>
      </c>
      <c r="C45" s="43" t="s">
        <v>26</v>
      </c>
      <c r="D45" s="148">
        <f t="shared" si="0"/>
        <v>0</v>
      </c>
      <c r="E45" s="4" t="s">
        <v>2</v>
      </c>
      <c r="F45" s="1">
        <v>48</v>
      </c>
      <c r="G45" s="1">
        <v>50</v>
      </c>
      <c r="H45" s="1">
        <v>58</v>
      </c>
      <c r="I45" s="1">
        <v>26</v>
      </c>
      <c r="J45" s="1">
        <v>38</v>
      </c>
      <c r="K45" s="11">
        <f t="shared" si="5"/>
        <v>220</v>
      </c>
      <c r="L45" s="46"/>
      <c r="M45" s="10"/>
      <c r="N45" s="1"/>
      <c r="O45" s="1"/>
      <c r="P45" s="1"/>
      <c r="Q45" s="1"/>
      <c r="R45" s="1"/>
      <c r="S45" s="1"/>
    </row>
    <row r="46" spans="1:19" x14ac:dyDescent="0.2">
      <c r="A46" s="4" t="s">
        <v>9</v>
      </c>
      <c r="B46" s="4">
        <v>3</v>
      </c>
      <c r="C46" s="47" t="s">
        <v>60</v>
      </c>
      <c r="D46" s="148">
        <f t="shared" si="0"/>
        <v>6180</v>
      </c>
      <c r="E46" s="4" t="s">
        <v>2</v>
      </c>
      <c r="F46" s="1">
        <v>16</v>
      </c>
      <c r="G46" s="1">
        <v>16</v>
      </c>
      <c r="H46" s="1">
        <v>19</v>
      </c>
      <c r="I46" s="1">
        <v>21</v>
      </c>
      <c r="J46" s="1">
        <v>21</v>
      </c>
      <c r="K46" s="11">
        <f t="shared" si="5"/>
        <v>93</v>
      </c>
      <c r="L46" s="10">
        <f>K46</f>
        <v>93</v>
      </c>
      <c r="M46" s="10">
        <f>L46*20</f>
        <v>1860</v>
      </c>
      <c r="N46" s="1">
        <v>1400</v>
      </c>
      <c r="O46" s="1">
        <v>1620</v>
      </c>
      <c r="P46" s="1">
        <v>1300</v>
      </c>
      <c r="Q46" s="1">
        <v>1860</v>
      </c>
      <c r="R46" s="1"/>
      <c r="S46" s="1"/>
    </row>
    <row r="47" spans="1:19" x14ac:dyDescent="0.2">
      <c r="A47" s="4" t="s">
        <v>9</v>
      </c>
      <c r="B47" s="4">
        <v>3</v>
      </c>
      <c r="C47" s="43" t="s">
        <v>59</v>
      </c>
      <c r="D47" s="148"/>
      <c r="E47" s="4" t="s">
        <v>2</v>
      </c>
      <c r="F47" s="1">
        <v>15</v>
      </c>
      <c r="G47" s="1">
        <v>11</v>
      </c>
      <c r="H47" s="1">
        <v>22</v>
      </c>
      <c r="I47" s="1">
        <v>7</v>
      </c>
      <c r="J47" s="1">
        <v>15</v>
      </c>
      <c r="K47" s="11">
        <f t="shared" si="5"/>
        <v>70</v>
      </c>
      <c r="L47" s="21"/>
      <c r="M47" s="10"/>
      <c r="N47" s="1"/>
      <c r="O47" s="1"/>
      <c r="P47" s="1"/>
      <c r="Q47" s="1"/>
      <c r="R47" s="1"/>
      <c r="S47" s="1"/>
    </row>
    <row r="48" spans="1:19" x14ac:dyDescent="0.2">
      <c r="A48" s="4" t="s">
        <v>9</v>
      </c>
      <c r="B48" s="4">
        <v>3</v>
      </c>
      <c r="C48" s="43" t="s">
        <v>33</v>
      </c>
      <c r="D48" s="148"/>
      <c r="E48" s="4" t="s">
        <v>2</v>
      </c>
      <c r="F48" s="1">
        <v>15</v>
      </c>
      <c r="G48" s="1">
        <v>15</v>
      </c>
      <c r="H48" s="1">
        <v>24</v>
      </c>
      <c r="I48" s="1">
        <v>18</v>
      </c>
      <c r="J48" s="1">
        <v>20</v>
      </c>
      <c r="K48" s="11">
        <f t="shared" si="5"/>
        <v>92</v>
      </c>
      <c r="L48" s="22"/>
      <c r="M48" s="10"/>
      <c r="N48" s="1"/>
      <c r="O48" s="1"/>
      <c r="P48" s="1"/>
      <c r="Q48" s="1"/>
      <c r="R48" s="1"/>
      <c r="S48" s="1"/>
    </row>
    <row r="49" spans="1:19" x14ac:dyDescent="0.2">
      <c r="A49" s="4" t="s">
        <v>9</v>
      </c>
      <c r="B49" s="4">
        <v>3</v>
      </c>
      <c r="C49" s="43" t="s">
        <v>31</v>
      </c>
      <c r="D49" s="148"/>
      <c r="E49" s="4" t="s">
        <v>2</v>
      </c>
      <c r="F49" s="1">
        <v>7</v>
      </c>
      <c r="G49" s="1">
        <v>6</v>
      </c>
      <c r="H49" s="1">
        <v>15</v>
      </c>
      <c r="I49" s="1">
        <v>8</v>
      </c>
      <c r="J49" s="1">
        <v>17</v>
      </c>
      <c r="K49" s="11">
        <f t="shared" si="5"/>
        <v>53</v>
      </c>
      <c r="L49" s="20"/>
      <c r="M49" s="10"/>
      <c r="N49" s="1"/>
      <c r="O49" s="1"/>
      <c r="P49" s="1"/>
      <c r="Q49" s="1"/>
      <c r="R49" s="1"/>
      <c r="S49" s="1"/>
    </row>
    <row r="50" spans="1:19" x14ac:dyDescent="0.2">
      <c r="A50" s="4" t="s">
        <v>9</v>
      </c>
      <c r="B50" s="4">
        <v>3</v>
      </c>
      <c r="C50" s="43" t="s">
        <v>58</v>
      </c>
      <c r="D50" s="148"/>
      <c r="E50" s="4" t="s">
        <v>2</v>
      </c>
      <c r="F50" s="1">
        <v>16</v>
      </c>
      <c r="G50" s="1">
        <v>5</v>
      </c>
      <c r="H50" s="1">
        <v>30</v>
      </c>
      <c r="I50" s="1">
        <v>14</v>
      </c>
      <c r="J50" s="1">
        <v>5</v>
      </c>
      <c r="K50" s="11">
        <f t="shared" si="5"/>
        <v>70</v>
      </c>
      <c r="L50" s="24"/>
      <c r="M50" s="10"/>
      <c r="N50" s="1"/>
      <c r="O50" s="1"/>
      <c r="P50" s="1"/>
      <c r="Q50" s="1"/>
      <c r="R50" s="1"/>
      <c r="S50" s="1"/>
    </row>
    <row r="51" spans="1:19" x14ac:dyDescent="0.2">
      <c r="A51" s="4" t="s">
        <v>9</v>
      </c>
      <c r="B51" s="4">
        <v>3</v>
      </c>
      <c r="C51" s="43" t="s">
        <v>57</v>
      </c>
      <c r="D51" s="148"/>
      <c r="E51" s="4" t="s">
        <v>2</v>
      </c>
      <c r="F51" s="1">
        <v>8</v>
      </c>
      <c r="G51" s="1">
        <v>6</v>
      </c>
      <c r="H51" s="1">
        <v>8</v>
      </c>
      <c r="I51" s="1">
        <v>2</v>
      </c>
      <c r="J51" s="1">
        <v>9</v>
      </c>
      <c r="K51" s="11">
        <f t="shared" si="5"/>
        <v>33</v>
      </c>
      <c r="L51" s="46"/>
      <c r="M51" s="10"/>
      <c r="N51" s="1"/>
      <c r="O51" s="1"/>
      <c r="P51" s="1"/>
      <c r="Q51" s="1"/>
      <c r="R51" s="1"/>
      <c r="S51" s="1"/>
    </row>
    <row r="52" spans="1:19" x14ac:dyDescent="0.2">
      <c r="A52" s="4" t="s">
        <v>9</v>
      </c>
      <c r="B52" s="4">
        <v>3</v>
      </c>
      <c r="C52" s="45" t="s">
        <v>56</v>
      </c>
      <c r="D52" s="148"/>
      <c r="E52" s="4" t="s">
        <v>2</v>
      </c>
      <c r="F52" s="1">
        <v>5</v>
      </c>
      <c r="G52" s="1">
        <v>14</v>
      </c>
      <c r="H52" s="1">
        <v>17</v>
      </c>
      <c r="I52" s="1">
        <v>5</v>
      </c>
      <c r="J52" s="1">
        <v>13</v>
      </c>
      <c r="K52" s="11">
        <f t="shared" si="5"/>
        <v>54</v>
      </c>
      <c r="L52" s="44"/>
      <c r="M52" s="10"/>
      <c r="N52" s="1"/>
      <c r="O52" s="1"/>
      <c r="P52" s="1"/>
      <c r="Q52" s="1"/>
      <c r="R52" s="1"/>
      <c r="S52" s="1"/>
    </row>
    <row r="53" spans="1:19" x14ac:dyDescent="0.2">
      <c r="A53" s="4" t="s">
        <v>9</v>
      </c>
      <c r="B53" s="4">
        <v>3</v>
      </c>
      <c r="C53" s="43" t="s">
        <v>23</v>
      </c>
      <c r="D53" s="148"/>
      <c r="E53" s="4" t="s">
        <v>2</v>
      </c>
      <c r="F53" s="42">
        <v>12</v>
      </c>
      <c r="G53" s="42">
        <v>10</v>
      </c>
      <c r="H53" s="42">
        <v>30</v>
      </c>
      <c r="I53" s="42">
        <v>5</v>
      </c>
      <c r="J53" s="42">
        <v>8</v>
      </c>
      <c r="K53" s="11">
        <f t="shared" si="5"/>
        <v>65</v>
      </c>
      <c r="L53" s="13"/>
      <c r="M53" s="10"/>
      <c r="N53" s="1"/>
      <c r="O53" s="1"/>
      <c r="P53" s="1"/>
      <c r="Q53" s="1"/>
      <c r="R53" s="1"/>
      <c r="S53" s="1"/>
    </row>
    <row r="54" spans="1:19" x14ac:dyDescent="0.2">
      <c r="A54" s="4" t="s">
        <v>9</v>
      </c>
      <c r="B54" s="4">
        <v>3</v>
      </c>
      <c r="C54" s="43" t="s">
        <v>36</v>
      </c>
      <c r="D54" s="148"/>
      <c r="E54" s="4" t="s">
        <v>2</v>
      </c>
      <c r="F54" s="42">
        <v>7</v>
      </c>
      <c r="G54" s="42">
        <v>3</v>
      </c>
      <c r="H54" s="42">
        <v>5</v>
      </c>
      <c r="I54" s="42">
        <v>1</v>
      </c>
      <c r="J54" s="42">
        <v>2</v>
      </c>
      <c r="K54" s="11">
        <f t="shared" si="5"/>
        <v>18</v>
      </c>
      <c r="L54" s="25"/>
      <c r="M54" s="10"/>
      <c r="N54" s="1"/>
      <c r="O54" s="1"/>
      <c r="P54" s="1"/>
      <c r="Q54" s="1"/>
      <c r="R54" s="1"/>
      <c r="S54" s="1"/>
    </row>
    <row r="55" spans="1:19" x14ac:dyDescent="0.2">
      <c r="A55" s="4" t="s">
        <v>9</v>
      </c>
      <c r="B55" s="4">
        <v>3</v>
      </c>
      <c r="C55" s="41" t="s">
        <v>55</v>
      </c>
      <c r="D55" s="148">
        <f t="shared" ref="D55:D60" si="6">SUM(N55:S55)</f>
        <v>9440</v>
      </c>
      <c r="E55" s="4" t="s">
        <v>2</v>
      </c>
      <c r="F55" s="1">
        <v>42</v>
      </c>
      <c r="G55" s="1">
        <v>37</v>
      </c>
      <c r="H55" s="1">
        <v>26</v>
      </c>
      <c r="I55" s="1">
        <v>25</v>
      </c>
      <c r="J55" s="1">
        <v>30</v>
      </c>
      <c r="K55" s="11">
        <f t="shared" si="5"/>
        <v>160</v>
      </c>
      <c r="L55" s="10">
        <f t="shared" ref="L55:L72" si="7">K55</f>
        <v>160</v>
      </c>
      <c r="M55" s="10">
        <f t="shared" ref="M55:M72" si="8">L55*20</f>
        <v>3200</v>
      </c>
      <c r="N55" s="1">
        <v>1520</v>
      </c>
      <c r="O55" s="1">
        <v>2560</v>
      </c>
      <c r="P55" s="1">
        <v>2160</v>
      </c>
      <c r="Q55" s="1">
        <v>3200</v>
      </c>
      <c r="R55" s="1"/>
      <c r="S55" s="1"/>
    </row>
    <row r="56" spans="1:19" x14ac:dyDescent="0.2">
      <c r="A56" s="4" t="s">
        <v>9</v>
      </c>
      <c r="B56" s="4">
        <v>3</v>
      </c>
      <c r="C56" s="41" t="s">
        <v>54</v>
      </c>
      <c r="D56" s="148">
        <f t="shared" si="6"/>
        <v>3940</v>
      </c>
      <c r="E56" s="4" t="s">
        <v>2</v>
      </c>
      <c r="F56" s="1">
        <v>20</v>
      </c>
      <c r="G56" s="1">
        <v>1</v>
      </c>
      <c r="H56" s="1">
        <v>13</v>
      </c>
      <c r="I56" s="1">
        <v>11</v>
      </c>
      <c r="J56" s="1">
        <v>13</v>
      </c>
      <c r="K56" s="11">
        <f t="shared" si="5"/>
        <v>58</v>
      </c>
      <c r="L56" s="40">
        <f t="shared" si="7"/>
        <v>58</v>
      </c>
      <c r="M56" s="10">
        <f t="shared" si="8"/>
        <v>1160</v>
      </c>
      <c r="N56" s="1">
        <v>1060</v>
      </c>
      <c r="O56" s="1">
        <v>700</v>
      </c>
      <c r="P56" s="1">
        <v>1020</v>
      </c>
      <c r="Q56" s="1">
        <v>1160</v>
      </c>
      <c r="R56" s="1"/>
      <c r="S56" s="1"/>
    </row>
    <row r="57" spans="1:19" x14ac:dyDescent="0.2">
      <c r="A57" s="4" t="s">
        <v>6</v>
      </c>
      <c r="B57" s="4">
        <v>3</v>
      </c>
      <c r="C57" s="17" t="s">
        <v>53</v>
      </c>
      <c r="D57" s="148">
        <f t="shared" si="6"/>
        <v>5580</v>
      </c>
      <c r="E57" s="4" t="s">
        <v>2</v>
      </c>
      <c r="F57" s="1">
        <v>0</v>
      </c>
      <c r="G57" s="1">
        <v>0</v>
      </c>
      <c r="H57" s="1">
        <v>0</v>
      </c>
      <c r="I57" s="1">
        <v>0</v>
      </c>
      <c r="J57" s="1"/>
      <c r="K57" s="11">
        <f t="shared" si="5"/>
        <v>0</v>
      </c>
      <c r="L57" s="10">
        <f t="shared" si="7"/>
        <v>0</v>
      </c>
      <c r="M57" s="10">
        <f t="shared" si="8"/>
        <v>0</v>
      </c>
      <c r="N57" s="1">
        <v>5580</v>
      </c>
      <c r="O57" s="1">
        <v>0</v>
      </c>
      <c r="P57" s="1">
        <v>0</v>
      </c>
      <c r="Q57" s="1">
        <v>0</v>
      </c>
      <c r="R57" s="1"/>
      <c r="S57" s="1"/>
    </row>
    <row r="58" spans="1:19" x14ac:dyDescent="0.2">
      <c r="A58" s="4" t="s">
        <v>9</v>
      </c>
      <c r="B58" s="4">
        <v>3</v>
      </c>
      <c r="C58" s="17" t="s">
        <v>52</v>
      </c>
      <c r="D58" s="148">
        <f t="shared" si="6"/>
        <v>12940</v>
      </c>
      <c r="E58" s="4" t="s">
        <v>2</v>
      </c>
      <c r="F58" s="1">
        <v>45</v>
      </c>
      <c r="G58" s="1">
        <v>38</v>
      </c>
      <c r="H58" s="1">
        <v>43</v>
      </c>
      <c r="I58" s="1">
        <v>30</v>
      </c>
      <c r="J58" s="1">
        <v>31</v>
      </c>
      <c r="K58" s="11">
        <f t="shared" si="5"/>
        <v>187</v>
      </c>
      <c r="L58" s="10">
        <f t="shared" si="7"/>
        <v>187</v>
      </c>
      <c r="M58" s="10">
        <f t="shared" si="8"/>
        <v>3740</v>
      </c>
      <c r="N58" s="1">
        <v>3860</v>
      </c>
      <c r="O58" s="1">
        <v>2320</v>
      </c>
      <c r="P58" s="1">
        <v>3020</v>
      </c>
      <c r="Q58" s="1">
        <v>3740</v>
      </c>
      <c r="R58" s="1"/>
      <c r="S58" s="1"/>
    </row>
    <row r="59" spans="1:19" x14ac:dyDescent="0.2">
      <c r="A59" s="4" t="s">
        <v>4</v>
      </c>
      <c r="B59" s="4">
        <v>3</v>
      </c>
      <c r="C59" s="17" t="s">
        <v>51</v>
      </c>
      <c r="D59" s="148">
        <f t="shared" si="6"/>
        <v>4700</v>
      </c>
      <c r="E59" s="4" t="s">
        <v>7</v>
      </c>
      <c r="F59" s="1">
        <v>19</v>
      </c>
      <c r="G59" s="1">
        <v>6</v>
      </c>
      <c r="H59" s="1">
        <v>23</v>
      </c>
      <c r="I59" s="1">
        <v>18</v>
      </c>
      <c r="J59" s="1">
        <v>11</v>
      </c>
      <c r="K59" s="11">
        <f t="shared" si="5"/>
        <v>77</v>
      </c>
      <c r="L59" s="10">
        <f t="shared" si="7"/>
        <v>77</v>
      </c>
      <c r="M59" s="10">
        <f t="shared" si="8"/>
        <v>1540</v>
      </c>
      <c r="N59" s="1">
        <v>960</v>
      </c>
      <c r="O59" s="1">
        <v>1120</v>
      </c>
      <c r="P59" s="1">
        <v>1080</v>
      </c>
      <c r="Q59" s="1">
        <v>1540</v>
      </c>
      <c r="R59" s="1"/>
      <c r="S59" s="1"/>
    </row>
    <row r="60" spans="1:19" ht="16" thickBot="1" x14ac:dyDescent="0.25">
      <c r="A60" s="4" t="s">
        <v>4</v>
      </c>
      <c r="B60" s="4">
        <v>3</v>
      </c>
      <c r="C60" s="39" t="s">
        <v>50</v>
      </c>
      <c r="D60" s="148">
        <f t="shared" si="6"/>
        <v>23300</v>
      </c>
      <c r="E60" s="4" t="s">
        <v>7</v>
      </c>
      <c r="F60" s="1">
        <v>48</v>
      </c>
      <c r="G60" s="1">
        <v>66</v>
      </c>
      <c r="H60" s="1">
        <v>74</v>
      </c>
      <c r="I60" s="1">
        <v>114</v>
      </c>
      <c r="J60" s="1">
        <v>67</v>
      </c>
      <c r="K60" s="11">
        <f t="shared" si="5"/>
        <v>369</v>
      </c>
      <c r="L60" s="10">
        <f t="shared" si="7"/>
        <v>369</v>
      </c>
      <c r="M60" s="10">
        <f t="shared" si="8"/>
        <v>7380</v>
      </c>
      <c r="N60" s="1">
        <v>3260</v>
      </c>
      <c r="O60" s="1">
        <v>7280</v>
      </c>
      <c r="P60" s="1">
        <v>5380</v>
      </c>
      <c r="Q60" s="1">
        <v>7380</v>
      </c>
      <c r="R60" s="1"/>
      <c r="S60" s="1"/>
    </row>
    <row r="61" spans="1:19" x14ac:dyDescent="0.2">
      <c r="A61" s="4" t="s">
        <v>9</v>
      </c>
      <c r="B61" s="29">
        <v>3</v>
      </c>
      <c r="C61" s="38"/>
      <c r="D61" s="149"/>
      <c r="E61" s="37" t="s">
        <v>2</v>
      </c>
      <c r="F61" s="35">
        <v>0</v>
      </c>
      <c r="G61" s="35"/>
      <c r="H61" s="35">
        <v>0</v>
      </c>
      <c r="I61" s="35"/>
      <c r="J61" s="35">
        <v>0</v>
      </c>
      <c r="K61" s="35">
        <f t="shared" si="5"/>
        <v>0</v>
      </c>
      <c r="L61" s="36">
        <f t="shared" si="7"/>
        <v>0</v>
      </c>
      <c r="M61" s="36">
        <f t="shared" si="8"/>
        <v>0</v>
      </c>
      <c r="N61" s="35"/>
      <c r="O61" s="35">
        <v>480</v>
      </c>
      <c r="P61" s="35"/>
      <c r="Q61" s="35"/>
      <c r="R61" s="35"/>
      <c r="S61" s="35"/>
    </row>
    <row r="62" spans="1:19" x14ac:dyDescent="0.2">
      <c r="A62" s="4" t="s">
        <v>9</v>
      </c>
      <c r="B62" s="4">
        <v>4</v>
      </c>
      <c r="C62" s="30" t="s">
        <v>49</v>
      </c>
      <c r="D62" s="148">
        <f t="shared" ref="D62:D76" si="9">SUM(N62:S62)</f>
        <v>580</v>
      </c>
      <c r="E62" s="4" t="s">
        <v>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1">
        <f t="shared" si="5"/>
        <v>0</v>
      </c>
      <c r="L62" s="10">
        <f t="shared" si="7"/>
        <v>0</v>
      </c>
      <c r="M62" s="10">
        <f t="shared" si="8"/>
        <v>0</v>
      </c>
      <c r="N62" s="1">
        <v>280</v>
      </c>
      <c r="O62" s="1">
        <v>280</v>
      </c>
      <c r="P62" s="1">
        <v>20</v>
      </c>
      <c r="Q62" s="1">
        <v>0</v>
      </c>
      <c r="R62" s="1"/>
      <c r="S62" s="1"/>
    </row>
    <row r="63" spans="1:19" x14ac:dyDescent="0.2">
      <c r="A63" s="4" t="s">
        <v>9</v>
      </c>
      <c r="B63" s="4">
        <v>4</v>
      </c>
      <c r="C63" s="31" t="s">
        <v>48</v>
      </c>
      <c r="D63" s="148">
        <f t="shared" si="9"/>
        <v>2120</v>
      </c>
      <c r="E63" s="4" t="s">
        <v>2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1">
        <f t="shared" si="5"/>
        <v>0</v>
      </c>
      <c r="L63" s="10">
        <f t="shared" si="7"/>
        <v>0</v>
      </c>
      <c r="M63" s="10">
        <f t="shared" si="8"/>
        <v>0</v>
      </c>
      <c r="N63" s="1">
        <v>900</v>
      </c>
      <c r="O63" s="1">
        <v>800</v>
      </c>
      <c r="P63" s="1">
        <v>420</v>
      </c>
      <c r="Q63" s="1">
        <v>0</v>
      </c>
      <c r="R63" s="1"/>
      <c r="S63" s="1"/>
    </row>
    <row r="64" spans="1:19" x14ac:dyDescent="0.2">
      <c r="A64" s="4" t="s">
        <v>9</v>
      </c>
      <c r="B64" s="4">
        <v>4</v>
      </c>
      <c r="C64" s="30" t="s">
        <v>47</v>
      </c>
      <c r="D64" s="148">
        <f t="shared" si="9"/>
        <v>8560</v>
      </c>
      <c r="E64" s="4" t="s">
        <v>2</v>
      </c>
      <c r="F64" s="1">
        <v>22</v>
      </c>
      <c r="G64" s="1">
        <v>23</v>
      </c>
      <c r="H64" s="1">
        <v>32</v>
      </c>
      <c r="I64" s="1">
        <v>12</v>
      </c>
      <c r="J64" s="1">
        <v>36</v>
      </c>
      <c r="K64" s="11">
        <f t="shared" si="5"/>
        <v>125</v>
      </c>
      <c r="L64" s="10">
        <f t="shared" si="7"/>
        <v>125</v>
      </c>
      <c r="M64" s="10">
        <f t="shared" si="8"/>
        <v>2500</v>
      </c>
      <c r="N64" s="1">
        <v>2540</v>
      </c>
      <c r="O64" s="1">
        <v>1820</v>
      </c>
      <c r="P64" s="1">
        <v>1700</v>
      </c>
      <c r="Q64" s="1">
        <v>2500</v>
      </c>
      <c r="R64" s="1"/>
      <c r="S64" s="1"/>
    </row>
    <row r="65" spans="1:19" x14ac:dyDescent="0.2">
      <c r="A65" s="4" t="s">
        <v>9</v>
      </c>
      <c r="B65" s="4">
        <v>4</v>
      </c>
      <c r="C65" s="33" t="s">
        <v>46</v>
      </c>
      <c r="D65" s="148">
        <f t="shared" si="9"/>
        <v>8740</v>
      </c>
      <c r="E65" s="34" t="s">
        <v>2</v>
      </c>
      <c r="F65" s="33">
        <v>23</v>
      </c>
      <c r="G65" s="33">
        <v>20</v>
      </c>
      <c r="H65" s="33">
        <v>3</v>
      </c>
      <c r="I65" s="33">
        <v>12</v>
      </c>
      <c r="J65" s="33">
        <v>32</v>
      </c>
      <c r="K65" s="11">
        <f t="shared" si="5"/>
        <v>90</v>
      </c>
      <c r="L65" s="10">
        <f t="shared" si="7"/>
        <v>90</v>
      </c>
      <c r="M65" s="10">
        <f t="shared" si="8"/>
        <v>1800</v>
      </c>
      <c r="N65" s="1">
        <v>2060</v>
      </c>
      <c r="O65" s="1">
        <v>3100</v>
      </c>
      <c r="P65" s="1">
        <v>1780</v>
      </c>
      <c r="Q65" s="1">
        <v>1800</v>
      </c>
      <c r="R65" s="1"/>
      <c r="S65" s="1"/>
    </row>
    <row r="66" spans="1:19" x14ac:dyDescent="0.2">
      <c r="A66" s="4" t="s">
        <v>9</v>
      </c>
      <c r="B66" s="4">
        <v>4</v>
      </c>
      <c r="C66" s="30" t="s">
        <v>45</v>
      </c>
      <c r="D66" s="148">
        <f t="shared" si="9"/>
        <v>6580</v>
      </c>
      <c r="E66" s="4" t="s">
        <v>2</v>
      </c>
      <c r="F66" s="1">
        <v>18</v>
      </c>
      <c r="G66" s="1">
        <v>11</v>
      </c>
      <c r="H66" s="1">
        <v>33</v>
      </c>
      <c r="I66" s="1">
        <v>14</v>
      </c>
      <c r="J66" s="1">
        <v>31</v>
      </c>
      <c r="K66" s="11">
        <f t="shared" si="5"/>
        <v>107</v>
      </c>
      <c r="L66" s="10">
        <f t="shared" si="7"/>
        <v>107</v>
      </c>
      <c r="M66" s="10">
        <f t="shared" si="8"/>
        <v>2140</v>
      </c>
      <c r="N66" s="1">
        <v>1580</v>
      </c>
      <c r="O66" s="1">
        <v>1500</v>
      </c>
      <c r="P66" s="1">
        <v>1360</v>
      </c>
      <c r="Q66" s="1">
        <v>2140</v>
      </c>
      <c r="R66" s="1"/>
      <c r="S66" s="1"/>
    </row>
    <row r="67" spans="1:19" x14ac:dyDescent="0.2">
      <c r="A67" s="4" t="s">
        <v>9</v>
      </c>
      <c r="B67" s="4">
        <v>4</v>
      </c>
      <c r="C67" s="30" t="s">
        <v>44</v>
      </c>
      <c r="D67" s="148">
        <f t="shared" si="9"/>
        <v>2140</v>
      </c>
      <c r="E67" s="4" t="s">
        <v>2</v>
      </c>
      <c r="F67" s="1">
        <v>2</v>
      </c>
      <c r="G67" s="1">
        <v>6</v>
      </c>
      <c r="H67" s="1">
        <v>11</v>
      </c>
      <c r="I67" s="1">
        <v>8</v>
      </c>
      <c r="J67" s="1">
        <v>14</v>
      </c>
      <c r="K67" s="11">
        <f t="shared" si="5"/>
        <v>41</v>
      </c>
      <c r="L67" s="10">
        <f t="shared" si="7"/>
        <v>41</v>
      </c>
      <c r="M67" s="10">
        <f t="shared" si="8"/>
        <v>820</v>
      </c>
      <c r="N67" s="1">
        <v>480</v>
      </c>
      <c r="O67" s="1">
        <v>500</v>
      </c>
      <c r="P67" s="1">
        <v>340</v>
      </c>
      <c r="Q67" s="1">
        <v>820</v>
      </c>
      <c r="R67" s="1"/>
      <c r="S67" s="1"/>
    </row>
    <row r="68" spans="1:19" x14ac:dyDescent="0.2">
      <c r="A68" s="4" t="s">
        <v>9</v>
      </c>
      <c r="B68" s="4">
        <v>4</v>
      </c>
      <c r="C68" s="30" t="s">
        <v>43</v>
      </c>
      <c r="D68" s="148">
        <f t="shared" si="9"/>
        <v>620</v>
      </c>
      <c r="E68" s="4" t="s">
        <v>2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1">
        <f t="shared" si="5"/>
        <v>3</v>
      </c>
      <c r="L68" s="10">
        <f t="shared" si="7"/>
        <v>3</v>
      </c>
      <c r="M68" s="10">
        <f t="shared" si="8"/>
        <v>60</v>
      </c>
      <c r="N68" s="1">
        <v>420</v>
      </c>
      <c r="O68" s="1">
        <v>60</v>
      </c>
      <c r="P68" s="1">
        <v>80</v>
      </c>
      <c r="Q68" s="1">
        <v>60</v>
      </c>
      <c r="R68" s="1"/>
      <c r="S68" s="1"/>
    </row>
    <row r="69" spans="1:19" s="32" customFormat="1" x14ac:dyDescent="0.2">
      <c r="A69" s="4" t="s">
        <v>9</v>
      </c>
      <c r="B69" s="4">
        <v>4</v>
      </c>
      <c r="C69" s="30" t="s">
        <v>42</v>
      </c>
      <c r="D69" s="148">
        <f t="shared" si="9"/>
        <v>1940</v>
      </c>
      <c r="E69" s="4" t="s">
        <v>2</v>
      </c>
      <c r="F69" s="1">
        <v>10</v>
      </c>
      <c r="G69" s="1">
        <v>1</v>
      </c>
      <c r="H69" s="1">
        <v>4</v>
      </c>
      <c r="I69" s="1">
        <v>3</v>
      </c>
      <c r="J69" s="1">
        <v>1</v>
      </c>
      <c r="K69" s="11">
        <f t="shared" si="5"/>
        <v>19</v>
      </c>
      <c r="L69" s="10">
        <f t="shared" si="7"/>
        <v>19</v>
      </c>
      <c r="M69" s="10">
        <f t="shared" si="8"/>
        <v>380</v>
      </c>
      <c r="N69" s="1">
        <v>360</v>
      </c>
      <c r="O69" s="1">
        <v>660</v>
      </c>
      <c r="P69" s="1">
        <v>540</v>
      </c>
      <c r="Q69" s="1">
        <v>380</v>
      </c>
      <c r="R69" s="1"/>
      <c r="S69" s="1"/>
    </row>
    <row r="70" spans="1:19" x14ac:dyDescent="0.2">
      <c r="A70" s="4" t="s">
        <v>9</v>
      </c>
      <c r="B70" s="4">
        <v>4</v>
      </c>
      <c r="C70" s="30" t="s">
        <v>41</v>
      </c>
      <c r="D70" s="148">
        <f t="shared" si="9"/>
        <v>5020</v>
      </c>
      <c r="E70" s="4" t="s">
        <v>2</v>
      </c>
      <c r="F70" s="1">
        <v>11</v>
      </c>
      <c r="G70" s="1">
        <v>8</v>
      </c>
      <c r="H70" s="1">
        <v>19</v>
      </c>
      <c r="I70" s="1">
        <v>13</v>
      </c>
      <c r="J70" s="1">
        <v>15</v>
      </c>
      <c r="K70" s="11">
        <f t="shared" si="5"/>
        <v>66</v>
      </c>
      <c r="L70" s="10">
        <f t="shared" si="7"/>
        <v>66</v>
      </c>
      <c r="M70" s="10">
        <f t="shared" si="8"/>
        <v>1320</v>
      </c>
      <c r="N70" s="1">
        <v>1200</v>
      </c>
      <c r="O70" s="1">
        <v>1740</v>
      </c>
      <c r="P70" s="1">
        <v>760</v>
      </c>
      <c r="Q70" s="1">
        <v>1320</v>
      </c>
      <c r="R70" s="1"/>
      <c r="S70" s="1"/>
    </row>
    <row r="71" spans="1:19" x14ac:dyDescent="0.2">
      <c r="A71" s="4" t="s">
        <v>6</v>
      </c>
      <c r="B71" s="4">
        <v>4</v>
      </c>
      <c r="C71" s="30" t="s">
        <v>40</v>
      </c>
      <c r="D71" s="148">
        <f t="shared" si="9"/>
        <v>17260</v>
      </c>
      <c r="E71" s="4" t="s">
        <v>2</v>
      </c>
      <c r="F71" s="1">
        <v>39</v>
      </c>
      <c r="G71" s="1">
        <v>39</v>
      </c>
      <c r="H71" s="1">
        <v>32</v>
      </c>
      <c r="I71" s="1">
        <v>45</v>
      </c>
      <c r="J71" s="1">
        <v>60</v>
      </c>
      <c r="K71" s="11">
        <f t="shared" si="5"/>
        <v>215</v>
      </c>
      <c r="L71" s="10">
        <f t="shared" si="7"/>
        <v>215</v>
      </c>
      <c r="M71" s="10">
        <f t="shared" si="8"/>
        <v>4300</v>
      </c>
      <c r="N71" s="1">
        <v>3440</v>
      </c>
      <c r="O71" s="1">
        <v>5740</v>
      </c>
      <c r="P71" s="1">
        <v>3780</v>
      </c>
      <c r="Q71" s="1">
        <v>4300</v>
      </c>
      <c r="R71" s="1"/>
      <c r="S71" s="1"/>
    </row>
    <row r="72" spans="1:19" x14ac:dyDescent="0.2">
      <c r="A72" s="4" t="s">
        <v>9</v>
      </c>
      <c r="B72" s="4">
        <v>4</v>
      </c>
      <c r="C72" s="30" t="s">
        <v>39</v>
      </c>
      <c r="D72" s="148">
        <f t="shared" si="9"/>
        <v>5900</v>
      </c>
      <c r="E72" s="4" t="s">
        <v>2</v>
      </c>
      <c r="F72" s="1">
        <v>13</v>
      </c>
      <c r="G72" s="1">
        <v>10</v>
      </c>
      <c r="H72" s="1">
        <v>21</v>
      </c>
      <c r="I72" s="1">
        <v>16</v>
      </c>
      <c r="J72" s="1">
        <v>13</v>
      </c>
      <c r="K72" s="11">
        <f t="shared" si="5"/>
        <v>73</v>
      </c>
      <c r="L72" s="10">
        <f t="shared" si="7"/>
        <v>73</v>
      </c>
      <c r="M72" s="10">
        <f t="shared" si="8"/>
        <v>1460</v>
      </c>
      <c r="N72" s="1">
        <v>1380</v>
      </c>
      <c r="O72" s="1">
        <v>1700</v>
      </c>
      <c r="P72" s="1">
        <v>1360</v>
      </c>
      <c r="Q72" s="1">
        <v>1460</v>
      </c>
      <c r="R72" s="1"/>
      <c r="S72" s="1"/>
    </row>
    <row r="73" spans="1:19" hidden="1" x14ac:dyDescent="0.2">
      <c r="A73" s="4"/>
      <c r="B73" s="4"/>
      <c r="C73" s="31"/>
      <c r="D73" s="148">
        <f t="shared" si="9"/>
        <v>0</v>
      </c>
      <c r="E73" s="4"/>
      <c r="F73" s="1"/>
      <c r="G73" s="1"/>
      <c r="H73" s="1"/>
      <c r="I73" s="1"/>
      <c r="J73" s="1"/>
      <c r="K73" s="11"/>
      <c r="L73" s="10"/>
      <c r="M73" s="10"/>
      <c r="N73" s="1"/>
      <c r="O73" s="1"/>
      <c r="P73" s="1"/>
      <c r="Q73" s="1"/>
      <c r="R73" s="1"/>
      <c r="S73" s="1"/>
    </row>
    <row r="74" spans="1:19" hidden="1" x14ac:dyDescent="0.2">
      <c r="A74" s="4"/>
      <c r="B74" s="4"/>
      <c r="C74" s="1"/>
      <c r="D74" s="148">
        <f t="shared" si="9"/>
        <v>0</v>
      </c>
      <c r="E74" s="4" t="s">
        <v>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idden="1" x14ac:dyDescent="0.2">
      <c r="A75" s="4" t="s">
        <v>9</v>
      </c>
      <c r="B75" s="4">
        <v>4</v>
      </c>
      <c r="C75" s="30" t="s">
        <v>38</v>
      </c>
      <c r="D75" s="148">
        <f t="shared" si="9"/>
        <v>0</v>
      </c>
      <c r="E75" s="4" t="s">
        <v>2</v>
      </c>
      <c r="F75" s="1"/>
      <c r="G75" s="1"/>
      <c r="H75" s="1"/>
      <c r="I75" s="1"/>
      <c r="J75" s="1"/>
      <c r="K75" s="11">
        <f t="shared" ref="K75:K92" si="10">SUM(F75:J75)</f>
        <v>0</v>
      </c>
      <c r="L75" s="10">
        <f>K75</f>
        <v>0</v>
      </c>
      <c r="M75" s="10">
        <f>L75*20</f>
        <v>0</v>
      </c>
      <c r="N75" s="1">
        <v>0</v>
      </c>
      <c r="O75" s="1"/>
      <c r="P75" s="1"/>
      <c r="Q75" s="1"/>
      <c r="R75" s="1"/>
      <c r="S75" s="1"/>
    </row>
    <row r="76" spans="1:19" x14ac:dyDescent="0.2">
      <c r="A76" s="29" t="s">
        <v>9</v>
      </c>
      <c r="B76" s="29">
        <v>4</v>
      </c>
      <c r="C76" s="26" t="s">
        <v>37</v>
      </c>
      <c r="D76" s="148">
        <f t="shared" si="9"/>
        <v>840</v>
      </c>
      <c r="E76" s="29" t="s">
        <v>2</v>
      </c>
      <c r="F76" s="26">
        <v>8</v>
      </c>
      <c r="G76" s="26"/>
      <c r="H76" s="26"/>
      <c r="I76" s="26"/>
      <c r="J76" s="26">
        <v>0</v>
      </c>
      <c r="K76" s="11">
        <f t="shared" si="10"/>
        <v>8</v>
      </c>
      <c r="L76" s="28">
        <f>K76</f>
        <v>8</v>
      </c>
      <c r="M76" s="28">
        <f>L76*20</f>
        <v>160</v>
      </c>
      <c r="N76" s="26">
        <v>320</v>
      </c>
      <c r="O76" s="26">
        <v>360</v>
      </c>
      <c r="P76" s="26">
        <v>0</v>
      </c>
      <c r="Q76" s="26">
        <v>160</v>
      </c>
      <c r="R76" s="26"/>
      <c r="S76" s="26"/>
    </row>
    <row r="77" spans="1:19" x14ac:dyDescent="0.2">
      <c r="A77" s="4" t="s">
        <v>9</v>
      </c>
      <c r="B77" s="4">
        <v>5</v>
      </c>
      <c r="C77" s="12" t="s">
        <v>36</v>
      </c>
      <c r="D77" s="148"/>
      <c r="E77" s="4" t="s">
        <v>2</v>
      </c>
      <c r="F77" s="1">
        <v>5</v>
      </c>
      <c r="G77" s="1">
        <v>3</v>
      </c>
      <c r="H77" s="1">
        <v>7</v>
      </c>
      <c r="I77" s="1">
        <v>1</v>
      </c>
      <c r="J77" s="1">
        <v>0</v>
      </c>
      <c r="K77" s="11">
        <f t="shared" si="10"/>
        <v>16</v>
      </c>
      <c r="L77" s="25"/>
      <c r="M77" s="10"/>
      <c r="N77" s="1"/>
      <c r="O77" s="1"/>
      <c r="P77" s="1"/>
      <c r="Q77" s="1"/>
      <c r="R77" s="1"/>
      <c r="S77" s="1"/>
    </row>
    <row r="78" spans="1:19" x14ac:dyDescent="0.2">
      <c r="A78" s="4" t="s">
        <v>9</v>
      </c>
      <c r="B78" s="4">
        <v>5</v>
      </c>
      <c r="C78" s="12" t="s">
        <v>35</v>
      </c>
      <c r="D78" s="148"/>
      <c r="E78" s="4" t="s">
        <v>2</v>
      </c>
      <c r="F78" s="1">
        <v>11</v>
      </c>
      <c r="G78" s="1">
        <v>9</v>
      </c>
      <c r="H78" s="1">
        <v>14</v>
      </c>
      <c r="I78" s="1">
        <v>8</v>
      </c>
      <c r="J78" s="1">
        <v>0</v>
      </c>
      <c r="K78" s="11">
        <f t="shared" si="10"/>
        <v>42</v>
      </c>
      <c r="L78" s="24"/>
      <c r="M78" s="10"/>
      <c r="N78" s="1"/>
      <c r="O78" s="1"/>
      <c r="P78" s="1"/>
      <c r="Q78" s="1"/>
      <c r="R78" s="1"/>
      <c r="S78" s="1"/>
    </row>
    <row r="79" spans="1:19" x14ac:dyDescent="0.2">
      <c r="A79" s="4" t="s">
        <v>9</v>
      </c>
      <c r="B79" s="4">
        <v>5</v>
      </c>
      <c r="C79" s="23" t="s">
        <v>34</v>
      </c>
      <c r="D79" s="148"/>
      <c r="E79" s="4" t="s">
        <v>2</v>
      </c>
      <c r="F79" s="1">
        <v>10</v>
      </c>
      <c r="G79" s="1">
        <v>5</v>
      </c>
      <c r="H79" s="1">
        <v>30</v>
      </c>
      <c r="I79" s="1">
        <v>9</v>
      </c>
      <c r="J79" s="1">
        <v>0</v>
      </c>
      <c r="K79" s="11">
        <f t="shared" si="10"/>
        <v>54</v>
      </c>
      <c r="L79" s="23"/>
      <c r="M79" s="10"/>
      <c r="N79" s="1"/>
      <c r="O79" s="1"/>
      <c r="P79" s="1"/>
      <c r="Q79" s="1"/>
      <c r="R79" s="1"/>
      <c r="S79" s="1"/>
    </row>
    <row r="80" spans="1:19" x14ac:dyDescent="0.2">
      <c r="A80" s="4" t="s">
        <v>9</v>
      </c>
      <c r="B80" s="4">
        <v>5</v>
      </c>
      <c r="C80" s="12" t="s">
        <v>33</v>
      </c>
      <c r="D80" s="148"/>
      <c r="E80" s="4" t="s">
        <v>2</v>
      </c>
      <c r="F80" s="1">
        <v>14</v>
      </c>
      <c r="G80" s="1">
        <v>7</v>
      </c>
      <c r="H80" s="1">
        <v>8</v>
      </c>
      <c r="I80" s="1">
        <v>25</v>
      </c>
      <c r="J80" s="1">
        <v>0</v>
      </c>
      <c r="K80" s="11">
        <f t="shared" si="10"/>
        <v>54</v>
      </c>
      <c r="L80" s="22"/>
      <c r="M80" s="10"/>
      <c r="N80" s="1"/>
      <c r="O80" s="1"/>
      <c r="P80" s="1"/>
      <c r="Q80" s="1"/>
      <c r="R80" s="1"/>
      <c r="S80" s="1"/>
    </row>
    <row r="81" spans="1:19" x14ac:dyDescent="0.2">
      <c r="A81" s="4" t="s">
        <v>9</v>
      </c>
      <c r="B81" s="4">
        <v>5</v>
      </c>
      <c r="C81" s="12" t="s">
        <v>32</v>
      </c>
      <c r="D81" s="148"/>
      <c r="E81" s="4" t="s">
        <v>2</v>
      </c>
      <c r="F81" s="1">
        <v>6</v>
      </c>
      <c r="G81" s="1">
        <v>8</v>
      </c>
      <c r="H81" s="1">
        <v>15</v>
      </c>
      <c r="I81" s="1">
        <v>10</v>
      </c>
      <c r="J81" s="1">
        <v>0</v>
      </c>
      <c r="K81" s="11">
        <f t="shared" si="10"/>
        <v>39</v>
      </c>
      <c r="L81" s="21"/>
      <c r="M81" s="10"/>
      <c r="N81" s="1"/>
      <c r="O81" s="1"/>
      <c r="P81" s="1"/>
      <c r="Q81" s="1"/>
      <c r="R81" s="1"/>
      <c r="S81" s="1"/>
    </row>
    <row r="82" spans="1:19" x14ac:dyDescent="0.2">
      <c r="A82" s="4" t="s">
        <v>9</v>
      </c>
      <c r="B82" s="4">
        <v>5</v>
      </c>
      <c r="C82" s="12" t="s">
        <v>31</v>
      </c>
      <c r="D82" s="148"/>
      <c r="E82" s="4" t="s">
        <v>2</v>
      </c>
      <c r="F82" s="1">
        <v>9</v>
      </c>
      <c r="G82" s="1">
        <v>8</v>
      </c>
      <c r="H82" s="1">
        <v>9</v>
      </c>
      <c r="I82" s="1">
        <v>9</v>
      </c>
      <c r="J82" s="1">
        <v>0</v>
      </c>
      <c r="K82" s="11">
        <f t="shared" si="10"/>
        <v>35</v>
      </c>
      <c r="L82" s="20"/>
      <c r="M82" s="10"/>
      <c r="N82" s="1"/>
      <c r="O82" s="1"/>
      <c r="P82" s="1"/>
      <c r="Q82" s="1"/>
      <c r="R82" s="1"/>
      <c r="S82" s="1"/>
    </row>
    <row r="83" spans="1:19" x14ac:dyDescent="0.2">
      <c r="A83" s="4" t="s">
        <v>9</v>
      </c>
      <c r="B83" s="4">
        <v>5</v>
      </c>
      <c r="C83" s="15" t="s">
        <v>30</v>
      </c>
      <c r="D83" s="148"/>
      <c r="E83" s="4" t="s">
        <v>2</v>
      </c>
      <c r="F83" s="1">
        <v>20</v>
      </c>
      <c r="G83" s="1">
        <v>17</v>
      </c>
      <c r="H83" s="1">
        <v>33</v>
      </c>
      <c r="I83" s="1">
        <v>24</v>
      </c>
      <c r="J83" s="1">
        <v>0</v>
      </c>
      <c r="K83" s="11">
        <f t="shared" si="10"/>
        <v>94</v>
      </c>
      <c r="L83" s="2"/>
      <c r="M83" s="10"/>
      <c r="N83" s="1"/>
      <c r="O83" s="1"/>
      <c r="P83" s="1"/>
      <c r="Q83" s="1"/>
      <c r="R83" s="1"/>
      <c r="S83" s="1"/>
    </row>
    <row r="84" spans="1:19" x14ac:dyDescent="0.2">
      <c r="A84" s="4" t="s">
        <v>9</v>
      </c>
      <c r="B84" s="4">
        <v>5</v>
      </c>
      <c r="C84" s="15" t="s">
        <v>29</v>
      </c>
      <c r="D84" s="148">
        <f>SUM(N84:S84)</f>
        <v>2960</v>
      </c>
      <c r="E84" s="4" t="s">
        <v>2</v>
      </c>
      <c r="F84" s="1">
        <v>16</v>
      </c>
      <c r="G84" s="1">
        <v>8</v>
      </c>
      <c r="H84" s="1">
        <v>6</v>
      </c>
      <c r="I84" s="1">
        <v>12</v>
      </c>
      <c r="J84" s="1">
        <v>0</v>
      </c>
      <c r="K84" s="11">
        <f t="shared" si="10"/>
        <v>42</v>
      </c>
      <c r="L84" s="10">
        <f>K84</f>
        <v>42</v>
      </c>
      <c r="M84" s="10">
        <f>L84*20</f>
        <v>840</v>
      </c>
      <c r="N84" s="1">
        <v>800</v>
      </c>
      <c r="O84" s="1">
        <v>540</v>
      </c>
      <c r="P84" s="1">
        <v>780</v>
      </c>
      <c r="Q84" s="1">
        <v>840</v>
      </c>
      <c r="R84" s="1"/>
      <c r="S84" s="1"/>
    </row>
    <row r="85" spans="1:19" x14ac:dyDescent="0.2">
      <c r="A85" s="4" t="s">
        <v>9</v>
      </c>
      <c r="B85" s="4">
        <v>5</v>
      </c>
      <c r="C85" s="19" t="s">
        <v>28</v>
      </c>
      <c r="D85" s="148"/>
      <c r="E85" s="4" t="s">
        <v>2</v>
      </c>
      <c r="F85" s="1">
        <v>5</v>
      </c>
      <c r="G85" s="1">
        <v>6</v>
      </c>
      <c r="H85" s="1">
        <v>10</v>
      </c>
      <c r="I85" s="1">
        <v>8</v>
      </c>
      <c r="J85" s="1">
        <v>0</v>
      </c>
      <c r="K85" s="11">
        <f t="shared" si="10"/>
        <v>29</v>
      </c>
      <c r="L85" s="2"/>
      <c r="M85" s="10"/>
      <c r="N85" s="1"/>
      <c r="O85" s="1"/>
      <c r="P85" s="1"/>
      <c r="Q85" s="10"/>
      <c r="R85" s="1"/>
      <c r="S85" s="1"/>
    </row>
    <row r="86" spans="1:19" x14ac:dyDescent="0.2">
      <c r="A86" s="4" t="s">
        <v>9</v>
      </c>
      <c r="B86" s="4">
        <v>5</v>
      </c>
      <c r="C86" s="15" t="s">
        <v>27</v>
      </c>
      <c r="D86" s="148"/>
      <c r="E86" s="4" t="s">
        <v>2</v>
      </c>
      <c r="F86" s="1">
        <v>18</v>
      </c>
      <c r="G86" s="1">
        <v>16</v>
      </c>
      <c r="H86" s="1">
        <v>34</v>
      </c>
      <c r="I86" s="1">
        <v>13</v>
      </c>
      <c r="J86" s="1">
        <v>0</v>
      </c>
      <c r="K86" s="11">
        <f t="shared" si="10"/>
        <v>81</v>
      </c>
      <c r="L86" s="18"/>
      <c r="M86" s="10"/>
      <c r="N86" s="1"/>
      <c r="O86" s="1"/>
      <c r="P86" s="1"/>
      <c r="Q86" s="1"/>
      <c r="R86" s="1"/>
      <c r="S86" s="1"/>
    </row>
    <row r="87" spans="1:19" x14ac:dyDescent="0.2">
      <c r="A87" s="4" t="s">
        <v>9</v>
      </c>
      <c r="B87" s="4">
        <v>5</v>
      </c>
      <c r="C87" s="17" t="s">
        <v>26</v>
      </c>
      <c r="D87" s="148"/>
      <c r="E87" s="4" t="s">
        <v>2</v>
      </c>
      <c r="F87" s="1">
        <v>18</v>
      </c>
      <c r="G87" s="1">
        <v>32</v>
      </c>
      <c r="H87" s="1">
        <v>55</v>
      </c>
      <c r="I87" s="1">
        <v>41</v>
      </c>
      <c r="J87" s="1">
        <v>0</v>
      </c>
      <c r="K87" s="11">
        <f t="shared" si="10"/>
        <v>146</v>
      </c>
      <c r="L87" s="16"/>
      <c r="M87" s="10"/>
      <c r="N87" s="1"/>
      <c r="O87" s="1"/>
      <c r="P87" s="1"/>
      <c r="Q87" s="1"/>
      <c r="R87" s="1"/>
      <c r="S87" s="1"/>
    </row>
    <row r="88" spans="1:19" x14ac:dyDescent="0.2">
      <c r="A88" s="4" t="s">
        <v>9</v>
      </c>
      <c r="B88" s="4">
        <v>5</v>
      </c>
      <c r="C88" s="15" t="s">
        <v>25</v>
      </c>
      <c r="D88" s="148"/>
      <c r="E88" s="4" t="s">
        <v>2</v>
      </c>
      <c r="F88" s="1">
        <v>1</v>
      </c>
      <c r="G88" s="1">
        <v>8</v>
      </c>
      <c r="H88" s="1">
        <v>14</v>
      </c>
      <c r="I88" s="1">
        <v>6</v>
      </c>
      <c r="J88" s="1">
        <v>0</v>
      </c>
      <c r="K88" s="11">
        <f t="shared" si="10"/>
        <v>29</v>
      </c>
      <c r="L88" s="14"/>
      <c r="M88" s="10"/>
      <c r="N88" s="1"/>
      <c r="O88" s="1"/>
      <c r="P88" s="1"/>
      <c r="Q88" s="1"/>
      <c r="R88" s="1"/>
      <c r="S88" s="1"/>
    </row>
    <row r="89" spans="1:19" x14ac:dyDescent="0.2">
      <c r="A89" s="4" t="s">
        <v>9</v>
      </c>
      <c r="B89" s="4">
        <v>5</v>
      </c>
      <c r="C89" s="12" t="s">
        <v>24</v>
      </c>
      <c r="D89" s="148"/>
      <c r="E89" s="4" t="s">
        <v>2</v>
      </c>
      <c r="F89" s="1">
        <v>2</v>
      </c>
      <c r="G89" s="1">
        <v>5</v>
      </c>
      <c r="H89" s="1">
        <v>12</v>
      </c>
      <c r="I89" s="1">
        <v>9</v>
      </c>
      <c r="J89" s="1">
        <v>0</v>
      </c>
      <c r="K89" s="11">
        <f t="shared" si="10"/>
        <v>28</v>
      </c>
      <c r="L89" s="10"/>
      <c r="M89" s="10">
        <f>L89*20</f>
        <v>0</v>
      </c>
      <c r="N89" s="1"/>
      <c r="O89" s="1">
        <v>0</v>
      </c>
      <c r="P89" s="1"/>
      <c r="Q89" s="1"/>
      <c r="R89" s="1"/>
      <c r="S89" s="1"/>
    </row>
    <row r="90" spans="1:19" x14ac:dyDescent="0.2">
      <c r="A90" s="4" t="s">
        <v>9</v>
      </c>
      <c r="B90" s="4">
        <v>5</v>
      </c>
      <c r="C90" s="12" t="s">
        <v>23</v>
      </c>
      <c r="D90" s="148"/>
      <c r="E90" s="4" t="s">
        <v>2</v>
      </c>
      <c r="F90" s="1">
        <v>0</v>
      </c>
      <c r="G90" s="1">
        <v>3</v>
      </c>
      <c r="H90" s="1">
        <v>35</v>
      </c>
      <c r="I90" s="1">
        <v>26</v>
      </c>
      <c r="J90" s="1">
        <v>0</v>
      </c>
      <c r="K90" s="11">
        <f t="shared" si="10"/>
        <v>64</v>
      </c>
      <c r="L90" s="13"/>
      <c r="M90" s="10"/>
      <c r="N90" s="1"/>
      <c r="O90" s="1"/>
      <c r="P90" s="1"/>
      <c r="Q90" s="1"/>
      <c r="R90" s="1"/>
      <c r="S90" s="1"/>
    </row>
    <row r="91" spans="1:19" x14ac:dyDescent="0.2">
      <c r="A91" s="4" t="s">
        <v>9</v>
      </c>
      <c r="B91" s="4">
        <v>5</v>
      </c>
      <c r="C91" s="12" t="s">
        <v>22</v>
      </c>
      <c r="D91" s="148">
        <f>SUM(N91:S91)</f>
        <v>1140</v>
      </c>
      <c r="E91" s="4" t="s">
        <v>2</v>
      </c>
      <c r="F91" s="1">
        <v>12</v>
      </c>
      <c r="G91" s="1"/>
      <c r="H91" s="1"/>
      <c r="I91" s="1"/>
      <c r="J91" s="1"/>
      <c r="K91" s="11">
        <f t="shared" si="10"/>
        <v>12</v>
      </c>
      <c r="L91" s="11">
        <f>SUM(F91:J91)</f>
        <v>12</v>
      </c>
      <c r="M91" s="10">
        <f>L91*20</f>
        <v>240</v>
      </c>
      <c r="N91" s="1"/>
      <c r="O91" s="1">
        <v>900</v>
      </c>
      <c r="P91" s="1"/>
      <c r="Q91" s="1">
        <v>240</v>
      </c>
      <c r="R91" s="1"/>
      <c r="S91" s="1"/>
    </row>
    <row r="92" spans="1:19" x14ac:dyDescent="0.2">
      <c r="A92" s="4" t="s">
        <v>9</v>
      </c>
      <c r="B92" s="4">
        <v>5</v>
      </c>
      <c r="C92" s="12" t="s">
        <v>21</v>
      </c>
      <c r="D92" s="148">
        <f>SUM(N92:S92)</f>
        <v>1180</v>
      </c>
      <c r="E92" s="4" t="s">
        <v>2</v>
      </c>
      <c r="F92" s="1">
        <v>6</v>
      </c>
      <c r="G92" s="1">
        <v>8</v>
      </c>
      <c r="H92" s="1"/>
      <c r="I92" s="1"/>
      <c r="J92" s="1"/>
      <c r="K92" s="11">
        <f t="shared" si="10"/>
        <v>14</v>
      </c>
      <c r="L92" s="11">
        <f>SUM(F92:J92)</f>
        <v>14</v>
      </c>
      <c r="M92" s="10">
        <f>L92*20</f>
        <v>280</v>
      </c>
      <c r="N92" s="1"/>
      <c r="O92" s="1">
        <v>900</v>
      </c>
      <c r="P92" s="1"/>
      <c r="Q92" s="1">
        <v>280</v>
      </c>
      <c r="R92" s="1"/>
      <c r="S92" s="1"/>
    </row>
    <row r="93" spans="1:19" ht="16" thickBot="1" x14ac:dyDescent="0.25">
      <c r="A93" s="4"/>
      <c r="B93" s="4"/>
      <c r="C93" s="3" t="s">
        <v>20</v>
      </c>
      <c r="D93" s="148">
        <f>SUM(D3:D92)</f>
        <v>512860</v>
      </c>
      <c r="E93" s="4"/>
      <c r="F93" s="3">
        <f>SUM(F3:F92)</f>
        <v>1044</v>
      </c>
      <c r="G93" s="3">
        <f>SUM(G3:G92)</f>
        <v>1151</v>
      </c>
      <c r="H93" s="3">
        <f>SUM(H3:H92)</f>
        <v>1734</v>
      </c>
      <c r="I93" s="3">
        <f>SUM(I3:I92)</f>
        <v>1518</v>
      </c>
      <c r="J93" s="3">
        <f>SUM(J3:J92)</f>
        <v>1313</v>
      </c>
      <c r="K93" s="3">
        <f>SUM(K3:K90)</f>
        <v>6734</v>
      </c>
      <c r="L93" s="3">
        <f>SUM(L3:L90)</f>
        <v>6734</v>
      </c>
      <c r="M93" s="3">
        <f>SUM(M3:M92)</f>
        <v>135200</v>
      </c>
      <c r="N93" s="3">
        <f>SUM(N3:N90)</f>
        <v>143280</v>
      </c>
      <c r="O93" s="3">
        <f>SUM(O3:O90)</f>
        <v>119000</v>
      </c>
      <c r="P93" s="3">
        <f>SUM(P3:P90)</f>
        <v>114060</v>
      </c>
      <c r="Q93" s="3">
        <f>SUM(Q3:Q92)</f>
        <v>135200</v>
      </c>
      <c r="R93" s="3">
        <f>SUM(R3:R90)</f>
        <v>0</v>
      </c>
      <c r="S93" s="3">
        <f>SUM(S3:S90)</f>
        <v>0</v>
      </c>
    </row>
    <row r="94" spans="1:19" ht="16" thickTop="1" x14ac:dyDescent="0.2">
      <c r="A94" s="4"/>
      <c r="B94" s="4"/>
      <c r="C94" s="1"/>
      <c r="D94" s="148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">
      <c r="A95" s="4"/>
      <c r="B95" s="4"/>
      <c r="C95" s="8" t="s">
        <v>19</v>
      </c>
      <c r="D95" s="148"/>
      <c r="E95" s="4"/>
      <c r="F95" s="7" t="s">
        <v>18</v>
      </c>
      <c r="G95" s="7" t="s">
        <v>17</v>
      </c>
      <c r="H95" s="7" t="s">
        <v>16</v>
      </c>
      <c r="I95" s="7" t="s">
        <v>15</v>
      </c>
      <c r="J95" s="7" t="s">
        <v>14</v>
      </c>
      <c r="K95" s="8" t="s">
        <v>13</v>
      </c>
      <c r="L95" s="7" t="s">
        <v>12</v>
      </c>
      <c r="M95" s="1"/>
      <c r="N95" s="1"/>
      <c r="O95" s="1"/>
      <c r="P95" s="1"/>
      <c r="Q95" s="1"/>
      <c r="R95" s="1"/>
      <c r="S95" s="1"/>
    </row>
    <row r="96" spans="1:19" x14ac:dyDescent="0.2">
      <c r="A96" s="4" t="s">
        <v>9</v>
      </c>
      <c r="B96" s="4"/>
      <c r="C96" s="1" t="s">
        <v>8</v>
      </c>
      <c r="D96" s="148"/>
      <c r="E96" s="4"/>
      <c r="F96" s="1">
        <f>SUMIF($A$3:$A$92,"BS",F$3:F$92)</f>
        <v>938</v>
      </c>
      <c r="G96" s="1">
        <f>SUMIF($A$3:$A$92,"BS",G$3:G$92)</f>
        <v>1040</v>
      </c>
      <c r="H96" s="1">
        <f>SUMIF($A$3:$A$92,"BS",H$3:H$92)</f>
        <v>1605</v>
      </c>
      <c r="I96" s="1">
        <f>SUMIF($A$3:$A$92,"BS",I$3:I$92)</f>
        <v>1341</v>
      </c>
      <c r="J96" s="1">
        <f>SUMIF($A$3:$A$92,"BS",J$3:J$92)</f>
        <v>1175</v>
      </c>
      <c r="K96" s="1">
        <f>SUM(F96:J96)</f>
        <v>6099</v>
      </c>
      <c r="L96" s="1">
        <f>K96*20</f>
        <v>121980</v>
      </c>
      <c r="O96" s="1"/>
      <c r="P96" s="1"/>
      <c r="Q96" s="1"/>
      <c r="R96" s="1"/>
      <c r="S96" s="1"/>
    </row>
    <row r="97" spans="1:19" x14ac:dyDescent="0.2">
      <c r="A97" s="4" t="s">
        <v>6</v>
      </c>
      <c r="B97" s="4"/>
      <c r="C97" s="1" t="s">
        <v>5</v>
      </c>
      <c r="D97" s="148"/>
      <c r="E97" s="4"/>
      <c r="F97" s="1">
        <f>SUMIF($A$3:$A$92,"CS",F$3:F$92)</f>
        <v>39</v>
      </c>
      <c r="G97" s="1">
        <f>SUMIF($A$3:$A$92,"CS",G$3:G$92)</f>
        <v>39</v>
      </c>
      <c r="H97" s="1">
        <f>SUMIF($A$3:$A$92,"CS",H$3:H$92)</f>
        <v>32</v>
      </c>
      <c r="I97" s="1">
        <f>SUMIF($A$3:$A$92,"CS",I$3:I$92)</f>
        <v>45</v>
      </c>
      <c r="J97" s="1">
        <f>SUMIF($A$3:$A$92,"CS",J$3:J$92)</f>
        <v>60</v>
      </c>
      <c r="K97" s="1">
        <f>SUM(F97:J97)</f>
        <v>215</v>
      </c>
      <c r="L97" s="1">
        <f>K97*20</f>
        <v>4300</v>
      </c>
      <c r="O97" s="1"/>
      <c r="P97" s="1"/>
      <c r="Q97" s="1"/>
      <c r="R97" s="1"/>
      <c r="S97" s="1"/>
    </row>
    <row r="98" spans="1:19" x14ac:dyDescent="0.2">
      <c r="A98" s="4" t="s">
        <v>4</v>
      </c>
      <c r="B98" s="4"/>
      <c r="C98" s="1" t="s">
        <v>3</v>
      </c>
      <c r="D98" s="148"/>
      <c r="E98" s="4"/>
      <c r="F98" s="1">
        <f>SUMIF($A$3:$A$92,"CE",F$3:F$92)</f>
        <v>67</v>
      </c>
      <c r="G98" s="1">
        <f>SUMIF($A$3:$A$92,"CE",G$3:G$92)</f>
        <v>72</v>
      </c>
      <c r="H98" s="1">
        <f>SUMIF($A$3:$A$92,"CE",H$3:H$92)</f>
        <v>97</v>
      </c>
      <c r="I98" s="1">
        <f>SUMIF($A$3:$A$92,"CE",I$3:I$92)</f>
        <v>132</v>
      </c>
      <c r="J98" s="1">
        <f>SUMIF($A$3:$A$92,"CE",J$3:J$92)</f>
        <v>78</v>
      </c>
      <c r="K98" s="1">
        <f>SUM(F98:J98)</f>
        <v>446</v>
      </c>
      <c r="L98" s="1">
        <f>K98*20</f>
        <v>8920</v>
      </c>
      <c r="O98" s="1"/>
      <c r="P98" s="1"/>
      <c r="Q98" s="1"/>
      <c r="R98" s="1"/>
      <c r="S98" s="1"/>
    </row>
    <row r="99" spans="1:19" x14ac:dyDescent="0.2">
      <c r="A99" s="4" t="s">
        <v>1</v>
      </c>
      <c r="B99" s="4"/>
      <c r="C99" s="1" t="s">
        <v>0</v>
      </c>
      <c r="D99" s="148"/>
      <c r="E99" s="4"/>
      <c r="F99" s="1">
        <f>SUMIF($A$3:$A$92,"BE",F$3:F$92)</f>
        <v>0</v>
      </c>
      <c r="G99" s="1">
        <f>SUMIF($A$3:$A$92,"BE",G$3:G$92)</f>
        <v>0</v>
      </c>
      <c r="H99" s="1">
        <f>SUMIF($A$3:$A$92,"BE",H$3:H$92)</f>
        <v>0</v>
      </c>
      <c r="I99" s="1">
        <f>SUMIF($A$3:$A$92,"BE",I$3:I$92)</f>
        <v>0</v>
      </c>
      <c r="J99" s="1">
        <f>SUMIF($A$3:$A$92,"BE",J$3:J$92)</f>
        <v>0</v>
      </c>
      <c r="K99" s="1">
        <f>SUM(F99:J99)</f>
        <v>0</v>
      </c>
      <c r="L99" s="1">
        <f>K99*20</f>
        <v>0</v>
      </c>
      <c r="O99" s="1"/>
      <c r="P99" s="1"/>
      <c r="Q99" s="1"/>
      <c r="R99" s="1"/>
      <c r="S99" s="1"/>
    </row>
    <row r="100" spans="1:19" x14ac:dyDescent="0.2">
      <c r="A100" s="4"/>
      <c r="B100" s="4"/>
      <c r="C100" s="6" t="s">
        <v>10</v>
      </c>
      <c r="D100" s="148"/>
      <c r="E100" s="4"/>
      <c r="F100" s="5">
        <f>F96+F97+F98+F99</f>
        <v>1044</v>
      </c>
      <c r="G100" s="5">
        <f>G96+G97+G98+G99</f>
        <v>1151</v>
      </c>
      <c r="H100" s="5">
        <f>H96+H97+H98+H99</f>
        <v>1734</v>
      </c>
      <c r="I100" s="5">
        <f>I96+I97+I98+I99</f>
        <v>1518</v>
      </c>
      <c r="J100" s="5">
        <f>J96+J97+J98+J99</f>
        <v>1313</v>
      </c>
      <c r="K100" s="5">
        <f>SUM(K96:K99)</f>
        <v>6760</v>
      </c>
      <c r="L100" s="9">
        <f>SUM(L96:L99)</f>
        <v>135200</v>
      </c>
      <c r="M100" s="1"/>
      <c r="N100" s="1"/>
      <c r="O100" s="1"/>
      <c r="P100" s="1"/>
      <c r="Q100" s="1"/>
      <c r="R100" s="1"/>
      <c r="S100" s="1"/>
    </row>
  </sheetData>
  <conditionalFormatting sqref="C2:C86 C88:C92">
    <cfRule type="duplicateValues" dxfId="33" priority="42"/>
  </conditionalFormatting>
  <conditionalFormatting sqref="C3:C92">
    <cfRule type="duplicateValues" dxfId="32" priority="43"/>
  </conditionalFormatting>
  <conditionalFormatting sqref="C87">
    <cfRule type="duplicateValues" dxfId="31" priority="30"/>
  </conditionalFormatting>
  <conditionalFormatting sqref="L79">
    <cfRule type="duplicateValues" dxfId="30" priority="28"/>
    <cfRule type="duplicateValues" dxfId="29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CC59-69B1-4A3C-B52B-77B732564F4C}">
  <dimension ref="A1:Z102"/>
  <sheetViews>
    <sheetView topLeftCell="C54" zoomScale="89" zoomScaleNormal="89" workbookViewId="0">
      <selection activeCell="G114" sqref="G114"/>
    </sheetView>
  </sheetViews>
  <sheetFormatPr baseColWidth="10" defaultRowHeight="15" x14ac:dyDescent="0.2"/>
  <cols>
    <col min="1" max="1" width="10" customWidth="1"/>
    <col min="2" max="2" width="6.5" customWidth="1"/>
    <col min="3" max="3" width="36.5" customWidth="1"/>
    <col min="4" max="5" width="11.5" style="91"/>
    <col min="6" max="6" width="8.33203125" customWidth="1"/>
    <col min="8" max="8" width="9.5" customWidth="1"/>
  </cols>
  <sheetData>
    <row r="1" spans="1:26" x14ac:dyDescent="0.2">
      <c r="A1" s="66" t="s">
        <v>99</v>
      </c>
      <c r="B1" s="65"/>
      <c r="C1" s="65"/>
      <c r="D1" s="147"/>
      <c r="E1" s="147"/>
      <c r="F1" s="64"/>
      <c r="G1" s="63"/>
      <c r="H1" s="61" t="s">
        <v>98</v>
      </c>
      <c r="I1" s="60"/>
      <c r="J1" s="60"/>
      <c r="K1" s="60"/>
      <c r="L1" s="60"/>
      <c r="M1" s="60"/>
      <c r="N1" s="62" t="s">
        <v>97</v>
      </c>
      <c r="O1" s="60" t="s">
        <v>96</v>
      </c>
      <c r="P1" s="60"/>
      <c r="Q1" s="61" t="s">
        <v>105</v>
      </c>
      <c r="R1" s="60"/>
      <c r="S1" s="60"/>
      <c r="T1" s="60"/>
      <c r="U1" s="60"/>
      <c r="V1" s="60"/>
      <c r="W1" s="60"/>
      <c r="X1" s="60"/>
      <c r="Y1" s="60"/>
      <c r="Z1" s="60"/>
    </row>
    <row r="2" spans="1:26" x14ac:dyDescent="0.2">
      <c r="A2" s="4" t="s">
        <v>95</v>
      </c>
      <c r="B2" s="4" t="s">
        <v>94</v>
      </c>
      <c r="C2" s="10" t="s">
        <v>93</v>
      </c>
      <c r="D2" s="155" t="s">
        <v>125</v>
      </c>
      <c r="E2" s="171" t="s">
        <v>126</v>
      </c>
      <c r="F2" s="4" t="s">
        <v>92</v>
      </c>
      <c r="G2" s="10" t="s">
        <v>91</v>
      </c>
      <c r="H2" s="10" t="s">
        <v>90</v>
      </c>
      <c r="I2" s="10" t="s">
        <v>89</v>
      </c>
      <c r="J2" s="10" t="s">
        <v>88</v>
      </c>
      <c r="K2" s="10" t="s">
        <v>87</v>
      </c>
      <c r="L2" s="10" t="s">
        <v>10</v>
      </c>
      <c r="M2" s="10" t="s">
        <v>86</v>
      </c>
      <c r="N2" s="10" t="s">
        <v>85</v>
      </c>
      <c r="O2" s="59">
        <v>45130</v>
      </c>
      <c r="P2" s="59">
        <v>45161</v>
      </c>
      <c r="Q2" s="59">
        <v>45192</v>
      </c>
      <c r="R2" s="59">
        <v>45222</v>
      </c>
      <c r="S2" s="59">
        <v>45253</v>
      </c>
      <c r="T2" s="59">
        <v>45283</v>
      </c>
      <c r="U2" s="59">
        <v>45314</v>
      </c>
      <c r="V2" s="59">
        <v>45345</v>
      </c>
      <c r="W2" s="59">
        <v>45374</v>
      </c>
      <c r="X2" s="59">
        <v>45405</v>
      </c>
      <c r="Y2" s="59">
        <v>45435</v>
      </c>
      <c r="Z2" s="59">
        <v>45466</v>
      </c>
    </row>
    <row r="3" spans="1:26" x14ac:dyDescent="0.2">
      <c r="A3" s="4" t="s">
        <v>9</v>
      </c>
      <c r="B3" s="4">
        <v>1</v>
      </c>
      <c r="C3" s="23" t="s">
        <v>25</v>
      </c>
      <c r="D3" s="152">
        <f>SUM(O3:T3)</f>
        <v>8140</v>
      </c>
      <c r="E3" s="171">
        <f t="shared" ref="E3:E45" si="0">SUM(U3:Z3)</f>
        <v>6620</v>
      </c>
      <c r="F3" s="4" t="s">
        <v>2</v>
      </c>
      <c r="G3" s="1">
        <v>6</v>
      </c>
      <c r="H3" s="1">
        <v>4</v>
      </c>
      <c r="I3" s="1">
        <v>4</v>
      </c>
      <c r="J3" s="1">
        <v>7</v>
      </c>
      <c r="K3" s="1">
        <v>0</v>
      </c>
      <c r="L3" s="11">
        <f t="shared" ref="L3:L40" si="1">SUM(G3:K3)</f>
        <v>21</v>
      </c>
      <c r="M3" s="14">
        <f>L3+L92</f>
        <v>50</v>
      </c>
      <c r="N3" s="10">
        <f t="shared" ref="N3:N40" si="2">M3*20</f>
        <v>1000</v>
      </c>
      <c r="O3" s="1">
        <v>1820</v>
      </c>
      <c r="P3" s="1">
        <v>1080</v>
      </c>
      <c r="Q3" s="1">
        <v>1500</v>
      </c>
      <c r="R3" s="1">
        <v>1580</v>
      </c>
      <c r="S3" s="1">
        <v>1580</v>
      </c>
      <c r="T3" s="1">
        <v>580</v>
      </c>
      <c r="U3" s="1">
        <v>980</v>
      </c>
      <c r="V3" s="1">
        <v>520</v>
      </c>
      <c r="W3" s="1">
        <v>1160</v>
      </c>
      <c r="X3" s="1">
        <v>1460</v>
      </c>
      <c r="Y3" s="1">
        <v>1500</v>
      </c>
      <c r="Z3" s="1">
        <v>1000</v>
      </c>
    </row>
    <row r="4" spans="1:26" x14ac:dyDescent="0.2">
      <c r="A4" s="4" t="s">
        <v>9</v>
      </c>
      <c r="B4" s="4">
        <v>1</v>
      </c>
      <c r="C4" s="48" t="s">
        <v>84</v>
      </c>
      <c r="D4" s="152">
        <f>SUM(O4:T4)</f>
        <v>5900</v>
      </c>
      <c r="E4" s="171">
        <f t="shared" si="0"/>
        <v>4960</v>
      </c>
      <c r="F4" s="4" t="s">
        <v>2</v>
      </c>
      <c r="G4" s="1">
        <v>17</v>
      </c>
      <c r="H4" s="1">
        <v>8</v>
      </c>
      <c r="I4" s="1">
        <v>17</v>
      </c>
      <c r="J4" s="1">
        <v>8</v>
      </c>
      <c r="K4" s="1">
        <v>0</v>
      </c>
      <c r="L4" s="11">
        <f t="shared" si="1"/>
        <v>50</v>
      </c>
      <c r="M4" s="10">
        <f>L4</f>
        <v>50</v>
      </c>
      <c r="N4" s="10">
        <f t="shared" si="2"/>
        <v>1000</v>
      </c>
      <c r="O4" s="1">
        <v>1280</v>
      </c>
      <c r="P4" s="1">
        <v>720</v>
      </c>
      <c r="Q4" s="1">
        <v>740</v>
      </c>
      <c r="R4" s="1">
        <v>1340</v>
      </c>
      <c r="S4" s="1">
        <v>900</v>
      </c>
      <c r="T4" s="1">
        <v>920</v>
      </c>
      <c r="U4" s="1">
        <v>500</v>
      </c>
      <c r="V4" s="1">
        <v>420</v>
      </c>
      <c r="W4" s="1">
        <v>780</v>
      </c>
      <c r="X4" s="1">
        <v>1220</v>
      </c>
      <c r="Y4" s="1">
        <v>1040</v>
      </c>
      <c r="Z4" s="1">
        <v>1000</v>
      </c>
    </row>
    <row r="5" spans="1:26" x14ac:dyDescent="0.2">
      <c r="A5" s="4" t="s">
        <v>9</v>
      </c>
      <c r="B5" s="4">
        <v>1</v>
      </c>
      <c r="C5" s="56" t="s">
        <v>26</v>
      </c>
      <c r="D5" s="152">
        <f>SUM(O5:T5)</f>
        <v>70500</v>
      </c>
      <c r="E5" s="171">
        <f t="shared" si="0"/>
        <v>65780</v>
      </c>
      <c r="F5" s="4" t="s">
        <v>2</v>
      </c>
      <c r="G5" s="1">
        <v>72</v>
      </c>
      <c r="H5" s="1">
        <v>105</v>
      </c>
      <c r="I5" s="1">
        <v>64</v>
      </c>
      <c r="J5" s="1">
        <v>55</v>
      </c>
      <c r="K5" s="1">
        <v>0</v>
      </c>
      <c r="L5" s="11">
        <f t="shared" si="1"/>
        <v>296</v>
      </c>
      <c r="M5" s="16">
        <f>L5+L46+L91</f>
        <v>625</v>
      </c>
      <c r="N5" s="10">
        <f t="shared" si="2"/>
        <v>12500</v>
      </c>
      <c r="O5" s="1">
        <v>11860</v>
      </c>
      <c r="P5" s="1">
        <v>11580</v>
      </c>
      <c r="Q5" s="1">
        <v>8920</v>
      </c>
      <c r="R5" s="1">
        <v>16960</v>
      </c>
      <c r="S5" s="1">
        <v>12260</v>
      </c>
      <c r="T5" s="1">
        <v>8920</v>
      </c>
      <c r="U5" s="1">
        <v>11420</v>
      </c>
      <c r="V5" s="1">
        <v>8120</v>
      </c>
      <c r="W5" s="1">
        <v>7940</v>
      </c>
      <c r="X5" s="1">
        <v>12440</v>
      </c>
      <c r="Y5" s="1">
        <v>13360</v>
      </c>
      <c r="Z5" s="1">
        <v>12500</v>
      </c>
    </row>
    <row r="6" spans="1:26" x14ac:dyDescent="0.2">
      <c r="A6" s="4" t="s">
        <v>9</v>
      </c>
      <c r="B6" s="4">
        <v>1</v>
      </c>
      <c r="C6" s="23" t="s">
        <v>27</v>
      </c>
      <c r="D6" s="152">
        <f>SUM(O6:T6)</f>
        <v>27880</v>
      </c>
      <c r="E6" s="171">
        <f t="shared" si="0"/>
        <v>17880</v>
      </c>
      <c r="F6" s="4" t="s">
        <v>2</v>
      </c>
      <c r="G6" s="1">
        <v>8</v>
      </c>
      <c r="H6" s="1">
        <v>19</v>
      </c>
      <c r="I6" s="1">
        <v>15</v>
      </c>
      <c r="J6" s="1">
        <v>23</v>
      </c>
      <c r="K6" s="1">
        <v>0</v>
      </c>
      <c r="L6" s="11">
        <f t="shared" si="1"/>
        <v>65</v>
      </c>
      <c r="M6" s="18">
        <f>L6+L90</f>
        <v>146</v>
      </c>
      <c r="N6" s="10">
        <f t="shared" si="2"/>
        <v>2920</v>
      </c>
      <c r="O6" s="1">
        <v>5360</v>
      </c>
      <c r="P6" s="1">
        <v>4680</v>
      </c>
      <c r="Q6" s="1">
        <v>5280</v>
      </c>
      <c r="R6" s="1">
        <v>5060</v>
      </c>
      <c r="S6" s="1">
        <v>4320</v>
      </c>
      <c r="T6" s="1">
        <v>3180</v>
      </c>
      <c r="U6" s="1">
        <v>3280</v>
      </c>
      <c r="V6" s="1">
        <v>2500</v>
      </c>
      <c r="W6" s="1">
        <v>2200</v>
      </c>
      <c r="X6" s="1">
        <v>3460</v>
      </c>
      <c r="Y6" s="1">
        <v>3520</v>
      </c>
      <c r="Z6" s="1">
        <v>2920</v>
      </c>
    </row>
    <row r="7" spans="1:26" x14ac:dyDescent="0.2">
      <c r="A7" s="4" t="s">
        <v>9</v>
      </c>
      <c r="B7" s="4">
        <v>1</v>
      </c>
      <c r="C7" s="23" t="s">
        <v>30</v>
      </c>
      <c r="D7" s="152">
        <f>SUM(O7:T7)</f>
        <v>17240</v>
      </c>
      <c r="E7" s="171">
        <f t="shared" si="0"/>
        <v>18200</v>
      </c>
      <c r="F7" s="4" t="s">
        <v>2</v>
      </c>
      <c r="G7" s="1">
        <v>10</v>
      </c>
      <c r="H7" s="1">
        <v>25</v>
      </c>
      <c r="I7" s="1">
        <v>8</v>
      </c>
      <c r="J7" s="1">
        <v>20</v>
      </c>
      <c r="K7" s="1">
        <v>0</v>
      </c>
      <c r="L7" s="11">
        <f t="shared" si="1"/>
        <v>63</v>
      </c>
      <c r="M7" s="2">
        <f>L7+L87</f>
        <v>169</v>
      </c>
      <c r="N7" s="10">
        <f t="shared" si="2"/>
        <v>3380</v>
      </c>
      <c r="O7" s="1">
        <v>3280</v>
      </c>
      <c r="P7" s="1">
        <v>1840</v>
      </c>
      <c r="Q7" s="1">
        <v>2360</v>
      </c>
      <c r="R7" s="1">
        <v>4080</v>
      </c>
      <c r="S7" s="1">
        <v>3460</v>
      </c>
      <c r="T7" s="1">
        <v>2220</v>
      </c>
      <c r="U7" s="1">
        <v>3460</v>
      </c>
      <c r="V7" s="1">
        <v>2220</v>
      </c>
      <c r="W7" s="1">
        <v>2180</v>
      </c>
      <c r="X7" s="1">
        <v>3720</v>
      </c>
      <c r="Y7" s="1">
        <v>3240</v>
      </c>
      <c r="Z7" s="1">
        <v>3380</v>
      </c>
    </row>
    <row r="8" spans="1:26" x14ac:dyDescent="0.2">
      <c r="A8" s="4" t="s">
        <v>9</v>
      </c>
      <c r="B8" s="4">
        <v>1</v>
      </c>
      <c r="C8" s="23" t="s">
        <v>31</v>
      </c>
      <c r="D8" s="152"/>
      <c r="E8" s="171">
        <f t="shared" si="0"/>
        <v>13380</v>
      </c>
      <c r="F8" s="4" t="s">
        <v>2</v>
      </c>
      <c r="G8" s="1">
        <v>17</v>
      </c>
      <c r="H8" s="1">
        <v>9</v>
      </c>
      <c r="I8" s="1">
        <v>13</v>
      </c>
      <c r="J8" s="1">
        <v>26</v>
      </c>
      <c r="K8" s="1">
        <v>0</v>
      </c>
      <c r="L8" s="11">
        <f t="shared" si="1"/>
        <v>65</v>
      </c>
      <c r="M8" s="20">
        <f>L8+L50+L85</f>
        <v>149</v>
      </c>
      <c r="N8" s="10">
        <f t="shared" si="2"/>
        <v>2980</v>
      </c>
      <c r="O8" s="1"/>
      <c r="P8" s="1"/>
      <c r="Q8" s="1"/>
      <c r="R8" s="1"/>
      <c r="S8" s="1"/>
      <c r="T8" s="1"/>
      <c r="U8" s="1">
        <v>1620</v>
      </c>
      <c r="V8" s="1">
        <v>1460</v>
      </c>
      <c r="W8" s="1">
        <v>1200</v>
      </c>
      <c r="X8" s="1">
        <v>2880</v>
      </c>
      <c r="Y8" s="1">
        <v>3240</v>
      </c>
      <c r="Z8" s="1">
        <v>2980</v>
      </c>
    </row>
    <row r="9" spans="1:26" x14ac:dyDescent="0.2">
      <c r="A9" s="4" t="s">
        <v>9</v>
      </c>
      <c r="B9" s="4">
        <v>1</v>
      </c>
      <c r="C9" s="72" t="s">
        <v>103</v>
      </c>
      <c r="D9" s="152">
        <f t="shared" ref="D9:D44" si="3">SUM(O9:T9)</f>
        <v>36720</v>
      </c>
      <c r="E9" s="171">
        <f t="shared" si="0"/>
        <v>7100</v>
      </c>
      <c r="F9" s="4" t="s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1">
        <f t="shared" si="1"/>
        <v>0</v>
      </c>
      <c r="M9" s="67">
        <f>L9+L27+L51+L86</f>
        <v>61</v>
      </c>
      <c r="N9" s="10">
        <f t="shared" si="2"/>
        <v>1220</v>
      </c>
      <c r="O9" s="1">
        <v>7140</v>
      </c>
      <c r="P9" s="1">
        <v>8820</v>
      </c>
      <c r="Q9" s="1">
        <v>6700</v>
      </c>
      <c r="R9" s="1">
        <v>9580</v>
      </c>
      <c r="S9" s="1">
        <v>4080</v>
      </c>
      <c r="T9" s="1">
        <v>400</v>
      </c>
      <c r="U9" s="1">
        <v>1340</v>
      </c>
      <c r="V9" s="1">
        <v>560</v>
      </c>
      <c r="W9" s="1">
        <v>720</v>
      </c>
      <c r="X9" s="1">
        <v>1860</v>
      </c>
      <c r="Y9" s="1">
        <v>1400</v>
      </c>
      <c r="Z9" s="1">
        <v>1220</v>
      </c>
    </row>
    <row r="10" spans="1:26" x14ac:dyDescent="0.2">
      <c r="A10" s="4" t="s">
        <v>9</v>
      </c>
      <c r="B10" s="4">
        <v>1</v>
      </c>
      <c r="C10" s="56" t="s">
        <v>59</v>
      </c>
      <c r="D10" s="152">
        <f t="shared" si="3"/>
        <v>23320</v>
      </c>
      <c r="E10" s="171">
        <f t="shared" si="0"/>
        <v>24160</v>
      </c>
      <c r="F10" s="4" t="s">
        <v>2</v>
      </c>
      <c r="G10" s="1">
        <v>42</v>
      </c>
      <c r="H10" s="1">
        <v>23</v>
      </c>
      <c r="I10" s="1">
        <v>36</v>
      </c>
      <c r="J10" s="1">
        <v>39</v>
      </c>
      <c r="K10" s="1">
        <v>0</v>
      </c>
      <c r="L10" s="11">
        <f t="shared" si="1"/>
        <v>140</v>
      </c>
      <c r="M10" s="21">
        <f>L10+L48+L84</f>
        <v>267</v>
      </c>
      <c r="N10" s="10">
        <f t="shared" si="2"/>
        <v>5340</v>
      </c>
      <c r="O10" s="1">
        <v>3940</v>
      </c>
      <c r="P10" s="1">
        <v>2880</v>
      </c>
      <c r="Q10" s="1">
        <v>3400</v>
      </c>
      <c r="R10" s="1">
        <v>5480</v>
      </c>
      <c r="S10" s="1">
        <v>4900</v>
      </c>
      <c r="T10" s="1">
        <v>2720</v>
      </c>
      <c r="U10" s="1">
        <v>3340</v>
      </c>
      <c r="V10" s="1">
        <v>2480</v>
      </c>
      <c r="W10" s="1">
        <v>2960</v>
      </c>
      <c r="X10" s="1">
        <v>5300</v>
      </c>
      <c r="Y10" s="1">
        <v>4740</v>
      </c>
      <c r="Z10" s="1">
        <v>5340</v>
      </c>
    </row>
    <row r="11" spans="1:26" x14ac:dyDescent="0.2">
      <c r="A11" s="4" t="s">
        <v>9</v>
      </c>
      <c r="B11" s="4">
        <v>1</v>
      </c>
      <c r="C11" s="56" t="s">
        <v>33</v>
      </c>
      <c r="D11" s="152">
        <f t="shared" si="3"/>
        <v>19160</v>
      </c>
      <c r="E11" s="171">
        <f t="shared" si="0"/>
        <v>24960</v>
      </c>
      <c r="F11" s="4" t="s">
        <v>2</v>
      </c>
      <c r="G11" s="1">
        <v>39</v>
      </c>
      <c r="H11" s="1">
        <v>29</v>
      </c>
      <c r="I11" s="1">
        <v>25</v>
      </c>
      <c r="J11" s="1">
        <v>35</v>
      </c>
      <c r="K11" s="1">
        <v>0</v>
      </c>
      <c r="L11" s="11">
        <f t="shared" si="1"/>
        <v>128</v>
      </c>
      <c r="M11" s="22">
        <f>L11+L49+L83</f>
        <v>251</v>
      </c>
      <c r="N11" s="10">
        <f t="shared" si="2"/>
        <v>5020</v>
      </c>
      <c r="O11" s="1">
        <v>3340</v>
      </c>
      <c r="P11" s="1">
        <v>3380</v>
      </c>
      <c r="Q11" s="1">
        <v>2700</v>
      </c>
      <c r="R11" s="1">
        <v>4420</v>
      </c>
      <c r="S11" s="1">
        <v>3380</v>
      </c>
      <c r="T11" s="1">
        <v>1940</v>
      </c>
      <c r="U11" s="1">
        <v>3280</v>
      </c>
      <c r="V11" s="1">
        <v>2820</v>
      </c>
      <c r="W11" s="1">
        <v>2580</v>
      </c>
      <c r="X11" s="1">
        <v>5080</v>
      </c>
      <c r="Y11" s="1">
        <v>6180</v>
      </c>
      <c r="Z11" s="1">
        <v>5020</v>
      </c>
    </row>
    <row r="12" spans="1:26" x14ac:dyDescent="0.2">
      <c r="A12" s="4" t="s">
        <v>9</v>
      </c>
      <c r="B12" s="4">
        <v>1</v>
      </c>
      <c r="C12" s="23" t="s">
        <v>34</v>
      </c>
      <c r="D12" s="152">
        <f t="shared" si="3"/>
        <v>14680</v>
      </c>
      <c r="E12" s="171">
        <f t="shared" si="0"/>
        <v>14300</v>
      </c>
      <c r="F12" s="4" t="s">
        <v>2</v>
      </c>
      <c r="G12" s="1">
        <v>15</v>
      </c>
      <c r="H12" s="1">
        <v>28</v>
      </c>
      <c r="I12" s="1">
        <v>13</v>
      </c>
      <c r="J12" s="1">
        <v>10</v>
      </c>
      <c r="K12" s="1">
        <v>0</v>
      </c>
      <c r="L12" s="11">
        <f t="shared" si="1"/>
        <v>66</v>
      </c>
      <c r="M12" s="58">
        <f>L12+L82</f>
        <v>110</v>
      </c>
      <c r="N12" s="10">
        <f t="shared" si="2"/>
        <v>2200</v>
      </c>
      <c r="O12" s="1">
        <v>2400</v>
      </c>
      <c r="P12" s="1">
        <v>2720</v>
      </c>
      <c r="Q12" s="1">
        <v>1460</v>
      </c>
      <c r="R12" s="1">
        <v>3620</v>
      </c>
      <c r="S12" s="1">
        <v>2580</v>
      </c>
      <c r="T12" s="1">
        <v>1900</v>
      </c>
      <c r="U12" s="1">
        <v>2580</v>
      </c>
      <c r="V12" s="1">
        <v>1840</v>
      </c>
      <c r="W12" s="1">
        <v>1540</v>
      </c>
      <c r="X12" s="1">
        <v>2800</v>
      </c>
      <c r="Y12" s="1">
        <v>3340</v>
      </c>
      <c r="Z12" s="1">
        <v>2200</v>
      </c>
    </row>
    <row r="13" spans="1:26" x14ac:dyDescent="0.2">
      <c r="A13" s="4" t="s">
        <v>9</v>
      </c>
      <c r="B13" s="4">
        <v>1</v>
      </c>
      <c r="C13" s="56" t="s">
        <v>58</v>
      </c>
      <c r="D13" s="152">
        <f t="shared" si="3"/>
        <v>24980</v>
      </c>
      <c r="E13" s="171">
        <f t="shared" si="0"/>
        <v>24300</v>
      </c>
      <c r="F13" s="4" t="s">
        <v>2</v>
      </c>
      <c r="G13" s="1">
        <v>42</v>
      </c>
      <c r="H13" s="1">
        <v>32</v>
      </c>
      <c r="I13" s="1">
        <v>15</v>
      </c>
      <c r="J13" s="1">
        <v>24</v>
      </c>
      <c r="K13" s="1">
        <v>0</v>
      </c>
      <c r="L13" s="11">
        <f t="shared" si="1"/>
        <v>113</v>
      </c>
      <c r="M13" s="24">
        <f>L13+L80+L52</f>
        <v>191</v>
      </c>
      <c r="N13" s="10">
        <f t="shared" si="2"/>
        <v>3820</v>
      </c>
      <c r="O13" s="1">
        <v>3880</v>
      </c>
      <c r="P13" s="1">
        <v>4400</v>
      </c>
      <c r="Q13" s="1">
        <v>4700</v>
      </c>
      <c r="R13" s="1">
        <v>4780</v>
      </c>
      <c r="S13" s="1">
        <v>4440</v>
      </c>
      <c r="T13" s="1">
        <v>2780</v>
      </c>
      <c r="U13" s="1">
        <v>4080</v>
      </c>
      <c r="V13" s="1">
        <v>2700</v>
      </c>
      <c r="W13" s="1">
        <v>3460</v>
      </c>
      <c r="X13" s="1">
        <v>4940</v>
      </c>
      <c r="Y13" s="1">
        <v>5300</v>
      </c>
      <c r="Z13" s="1">
        <v>3820</v>
      </c>
    </row>
    <row r="14" spans="1:26" x14ac:dyDescent="0.2">
      <c r="A14" s="4" t="s">
        <v>9</v>
      </c>
      <c r="B14" s="4">
        <v>1</v>
      </c>
      <c r="C14" s="56" t="s">
        <v>36</v>
      </c>
      <c r="D14" s="152">
        <f t="shared" si="3"/>
        <v>10100</v>
      </c>
      <c r="E14" s="171">
        <f t="shared" si="0"/>
        <v>9880</v>
      </c>
      <c r="F14" s="4" t="s">
        <v>2</v>
      </c>
      <c r="G14" s="1">
        <v>7</v>
      </c>
      <c r="H14" s="1">
        <v>1</v>
      </c>
      <c r="I14" s="1">
        <v>10</v>
      </c>
      <c r="J14" s="1">
        <v>8</v>
      </c>
      <c r="K14" s="1">
        <v>0</v>
      </c>
      <c r="L14" s="11">
        <f t="shared" si="1"/>
        <v>26</v>
      </c>
      <c r="M14" s="25">
        <f>L14+L56+L79</f>
        <v>75</v>
      </c>
      <c r="N14" s="10">
        <f t="shared" si="2"/>
        <v>1500</v>
      </c>
      <c r="O14" s="1">
        <v>1860</v>
      </c>
      <c r="P14" s="1">
        <v>1440</v>
      </c>
      <c r="Q14" s="1">
        <v>1320</v>
      </c>
      <c r="R14" s="1">
        <v>2000</v>
      </c>
      <c r="S14" s="1">
        <v>2340</v>
      </c>
      <c r="T14" s="1">
        <v>1140</v>
      </c>
      <c r="U14" s="1">
        <v>1740</v>
      </c>
      <c r="V14" s="1">
        <v>2080</v>
      </c>
      <c r="W14" s="1">
        <v>1160</v>
      </c>
      <c r="X14" s="1">
        <v>1660</v>
      </c>
      <c r="Y14" s="1">
        <v>1740</v>
      </c>
      <c r="Z14" s="1">
        <v>1500</v>
      </c>
    </row>
    <row r="15" spans="1:26" x14ac:dyDescent="0.2">
      <c r="A15" s="4" t="s">
        <v>9</v>
      </c>
      <c r="B15" s="4">
        <v>1</v>
      </c>
      <c r="C15" s="48" t="s">
        <v>83</v>
      </c>
      <c r="D15" s="152">
        <f t="shared" si="3"/>
        <v>4560</v>
      </c>
      <c r="E15" s="171">
        <f t="shared" si="0"/>
        <v>5500</v>
      </c>
      <c r="F15" s="4" t="s">
        <v>2</v>
      </c>
      <c r="G15" s="1">
        <v>7</v>
      </c>
      <c r="H15" s="1">
        <v>6</v>
      </c>
      <c r="I15" s="1">
        <v>10</v>
      </c>
      <c r="J15" s="1">
        <v>3</v>
      </c>
      <c r="K15" s="1">
        <v>0</v>
      </c>
      <c r="L15" s="11">
        <f t="shared" si="1"/>
        <v>26</v>
      </c>
      <c r="M15" s="10">
        <f t="shared" ref="M15:M20" si="4">L15</f>
        <v>26</v>
      </c>
      <c r="N15" s="10">
        <f t="shared" si="2"/>
        <v>520</v>
      </c>
      <c r="O15" s="1">
        <v>560</v>
      </c>
      <c r="P15" s="1">
        <v>720</v>
      </c>
      <c r="Q15" s="1">
        <v>700</v>
      </c>
      <c r="R15" s="1">
        <v>1320</v>
      </c>
      <c r="S15" s="1">
        <v>820</v>
      </c>
      <c r="T15" s="1">
        <v>440</v>
      </c>
      <c r="U15" s="1">
        <v>940</v>
      </c>
      <c r="V15" s="1">
        <v>940</v>
      </c>
      <c r="W15" s="1">
        <v>840</v>
      </c>
      <c r="X15" s="1">
        <v>1480</v>
      </c>
      <c r="Y15" s="1">
        <v>780</v>
      </c>
      <c r="Z15" s="1">
        <v>520</v>
      </c>
    </row>
    <row r="16" spans="1:26" x14ac:dyDescent="0.2">
      <c r="A16" s="4" t="s">
        <v>9</v>
      </c>
      <c r="B16" s="4">
        <v>1</v>
      </c>
      <c r="C16" s="23" t="s">
        <v>82</v>
      </c>
      <c r="D16" s="152">
        <f t="shared" si="3"/>
        <v>17360</v>
      </c>
      <c r="E16" s="171">
        <f t="shared" si="0"/>
        <v>14420</v>
      </c>
      <c r="F16" s="4" t="s">
        <v>2</v>
      </c>
      <c r="G16" s="1">
        <v>50</v>
      </c>
      <c r="H16" s="1">
        <v>30</v>
      </c>
      <c r="I16" s="1">
        <v>34</v>
      </c>
      <c r="J16" s="1">
        <v>32</v>
      </c>
      <c r="K16" s="1">
        <v>0</v>
      </c>
      <c r="L16" s="11">
        <f t="shared" si="1"/>
        <v>146</v>
      </c>
      <c r="M16" s="10">
        <f t="shared" si="4"/>
        <v>146</v>
      </c>
      <c r="N16" s="10">
        <f t="shared" si="2"/>
        <v>2920</v>
      </c>
      <c r="O16" s="1">
        <v>2840</v>
      </c>
      <c r="P16" s="1">
        <v>2520</v>
      </c>
      <c r="Q16" s="1">
        <v>2840</v>
      </c>
      <c r="R16" s="1">
        <v>4360</v>
      </c>
      <c r="S16" s="1">
        <v>2860</v>
      </c>
      <c r="T16" s="1">
        <v>1940</v>
      </c>
      <c r="U16" s="1">
        <v>2000</v>
      </c>
      <c r="V16" s="1">
        <v>1220</v>
      </c>
      <c r="W16" s="1">
        <v>2120</v>
      </c>
      <c r="X16" s="1">
        <v>3440</v>
      </c>
      <c r="Y16" s="1">
        <v>2720</v>
      </c>
      <c r="Z16" s="1">
        <v>2920</v>
      </c>
    </row>
    <row r="17" spans="1:26" x14ac:dyDescent="0.2">
      <c r="A17" s="4" t="s">
        <v>9</v>
      </c>
      <c r="B17" s="4">
        <v>1</v>
      </c>
      <c r="C17" s="23" t="s">
        <v>81</v>
      </c>
      <c r="D17" s="152">
        <f t="shared" si="3"/>
        <v>15180</v>
      </c>
      <c r="E17" s="171">
        <f t="shared" si="0"/>
        <v>11920</v>
      </c>
      <c r="F17" s="4" t="s">
        <v>2</v>
      </c>
      <c r="G17" s="1">
        <v>35</v>
      </c>
      <c r="H17" s="1">
        <v>19</v>
      </c>
      <c r="I17" s="1">
        <v>20</v>
      </c>
      <c r="J17" s="1">
        <v>23</v>
      </c>
      <c r="K17" s="1">
        <v>0</v>
      </c>
      <c r="L17" s="11">
        <f t="shared" si="1"/>
        <v>97</v>
      </c>
      <c r="M17" s="10">
        <f t="shared" si="4"/>
        <v>97</v>
      </c>
      <c r="N17" s="10">
        <f t="shared" si="2"/>
        <v>1940</v>
      </c>
      <c r="O17" s="1">
        <v>2740</v>
      </c>
      <c r="P17" s="1">
        <v>2360</v>
      </c>
      <c r="Q17" s="1">
        <v>2600</v>
      </c>
      <c r="R17" s="1">
        <v>2760</v>
      </c>
      <c r="S17" s="1">
        <v>3480</v>
      </c>
      <c r="T17" s="1">
        <v>1240</v>
      </c>
      <c r="U17" s="1">
        <v>2200</v>
      </c>
      <c r="V17" s="1">
        <v>1360</v>
      </c>
      <c r="W17" s="1">
        <v>2020</v>
      </c>
      <c r="X17" s="1">
        <v>2400</v>
      </c>
      <c r="Y17" s="1">
        <v>2000</v>
      </c>
      <c r="Z17" s="1">
        <v>1940</v>
      </c>
    </row>
    <row r="18" spans="1:26" hidden="1" x14ac:dyDescent="0.2">
      <c r="A18" s="4"/>
      <c r="B18" s="4">
        <v>1</v>
      </c>
      <c r="C18" s="56"/>
      <c r="D18" s="152">
        <f t="shared" si="3"/>
        <v>0</v>
      </c>
      <c r="E18" s="171">
        <f t="shared" si="0"/>
        <v>0</v>
      </c>
      <c r="F18" s="4" t="s">
        <v>2</v>
      </c>
      <c r="G18" s="1"/>
      <c r="H18" s="1"/>
      <c r="I18" s="1"/>
      <c r="J18" s="1"/>
      <c r="K18" s="1">
        <v>0</v>
      </c>
      <c r="L18" s="11">
        <f t="shared" si="1"/>
        <v>0</v>
      </c>
      <c r="M18" s="57">
        <f t="shared" si="4"/>
        <v>0</v>
      </c>
      <c r="N18" s="10">
        <f t="shared" si="2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idden="1" x14ac:dyDescent="0.2">
      <c r="A19" s="4"/>
      <c r="B19" s="4">
        <v>1</v>
      </c>
      <c r="C19" s="56"/>
      <c r="D19" s="152">
        <f t="shared" si="3"/>
        <v>0</v>
      </c>
      <c r="E19" s="171">
        <f t="shared" si="0"/>
        <v>0</v>
      </c>
      <c r="F19" s="4" t="s">
        <v>2</v>
      </c>
      <c r="G19" s="1"/>
      <c r="H19" s="1"/>
      <c r="I19" s="1"/>
      <c r="J19" s="1"/>
      <c r="K19" s="1">
        <v>0</v>
      </c>
      <c r="L19" s="11">
        <f t="shared" si="1"/>
        <v>0</v>
      </c>
      <c r="M19" s="57">
        <f t="shared" si="4"/>
        <v>0</v>
      </c>
      <c r="N19" s="10">
        <f t="shared" si="2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 t="s">
        <v>9</v>
      </c>
      <c r="B20" s="4">
        <v>1</v>
      </c>
      <c r="C20" s="23" t="s">
        <v>80</v>
      </c>
      <c r="D20" s="152">
        <f t="shared" si="3"/>
        <v>12760</v>
      </c>
      <c r="E20" s="171">
        <f t="shared" si="0"/>
        <v>9460</v>
      </c>
      <c r="F20" s="4" t="s">
        <v>2</v>
      </c>
      <c r="G20" s="1">
        <v>39</v>
      </c>
      <c r="H20" s="1">
        <v>18</v>
      </c>
      <c r="I20" s="1">
        <v>14</v>
      </c>
      <c r="J20" s="1">
        <v>34</v>
      </c>
      <c r="K20" s="1">
        <v>0</v>
      </c>
      <c r="L20" s="11">
        <f t="shared" si="1"/>
        <v>105</v>
      </c>
      <c r="M20" s="10">
        <f t="shared" si="4"/>
        <v>105</v>
      </c>
      <c r="N20" s="10">
        <f t="shared" si="2"/>
        <v>2100</v>
      </c>
      <c r="O20" s="1">
        <v>3340</v>
      </c>
      <c r="P20" s="1">
        <v>2300</v>
      </c>
      <c r="Q20" s="1">
        <v>1820</v>
      </c>
      <c r="R20" s="1">
        <v>2600</v>
      </c>
      <c r="S20" s="1">
        <v>1780</v>
      </c>
      <c r="T20" s="1">
        <v>920</v>
      </c>
      <c r="U20" s="1">
        <v>1540</v>
      </c>
      <c r="V20" s="1">
        <v>720</v>
      </c>
      <c r="W20" s="1">
        <v>800</v>
      </c>
      <c r="X20" s="1">
        <v>1740</v>
      </c>
      <c r="Y20" s="1">
        <v>2560</v>
      </c>
      <c r="Z20" s="1">
        <v>2100</v>
      </c>
    </row>
    <row r="21" spans="1:26" x14ac:dyDescent="0.2">
      <c r="A21" s="4" t="s">
        <v>9</v>
      </c>
      <c r="B21" s="4">
        <v>1</v>
      </c>
      <c r="C21" s="23" t="s">
        <v>56</v>
      </c>
      <c r="D21" s="152">
        <f t="shared" si="3"/>
        <v>17360</v>
      </c>
      <c r="E21" s="171">
        <f t="shared" si="0"/>
        <v>16500</v>
      </c>
      <c r="F21" s="4" t="s">
        <v>2</v>
      </c>
      <c r="G21" s="1">
        <v>12</v>
      </c>
      <c r="H21" s="1">
        <v>28</v>
      </c>
      <c r="I21" s="1">
        <v>25</v>
      </c>
      <c r="J21" s="1">
        <v>36</v>
      </c>
      <c r="K21" s="1">
        <v>0</v>
      </c>
      <c r="L21" s="11">
        <f t="shared" si="1"/>
        <v>101</v>
      </c>
      <c r="M21" s="44">
        <f>L21+L54</f>
        <v>134</v>
      </c>
      <c r="N21" s="10">
        <f t="shared" si="2"/>
        <v>2680</v>
      </c>
      <c r="O21" s="1">
        <v>3840</v>
      </c>
      <c r="P21" s="1">
        <v>2620</v>
      </c>
      <c r="Q21" s="1">
        <v>2180</v>
      </c>
      <c r="R21" s="1">
        <v>3960</v>
      </c>
      <c r="S21" s="1">
        <v>2540</v>
      </c>
      <c r="T21" s="1">
        <v>2220</v>
      </c>
      <c r="U21" s="1">
        <v>2700</v>
      </c>
      <c r="V21" s="1">
        <v>1520</v>
      </c>
      <c r="W21" s="1">
        <v>1660</v>
      </c>
      <c r="X21" s="1">
        <v>3440</v>
      </c>
      <c r="Y21" s="1">
        <v>4500</v>
      </c>
      <c r="Z21" s="1">
        <v>2680</v>
      </c>
    </row>
    <row r="22" spans="1:26" x14ac:dyDescent="0.2">
      <c r="A22" s="4" t="s">
        <v>9</v>
      </c>
      <c r="B22" s="4">
        <v>1</v>
      </c>
      <c r="C22" s="56" t="s">
        <v>57</v>
      </c>
      <c r="D22" s="152">
        <f t="shared" si="3"/>
        <v>15660</v>
      </c>
      <c r="E22" s="171">
        <f t="shared" si="0"/>
        <v>20420</v>
      </c>
      <c r="F22" s="4" t="s">
        <v>2</v>
      </c>
      <c r="G22" s="1">
        <v>16</v>
      </c>
      <c r="H22" s="1">
        <v>9</v>
      </c>
      <c r="I22" s="1">
        <v>28</v>
      </c>
      <c r="J22" s="1">
        <v>0</v>
      </c>
      <c r="K22" s="1">
        <v>0</v>
      </c>
      <c r="L22" s="11">
        <f t="shared" si="1"/>
        <v>53</v>
      </c>
      <c r="M22" s="46">
        <f>L22+L53+L93</f>
        <v>152</v>
      </c>
      <c r="N22" s="10">
        <f t="shared" si="2"/>
        <v>3040</v>
      </c>
      <c r="O22" s="1">
        <v>3160</v>
      </c>
      <c r="P22" s="1">
        <v>2860</v>
      </c>
      <c r="Q22" s="1">
        <v>1800</v>
      </c>
      <c r="R22" s="1">
        <v>3040</v>
      </c>
      <c r="S22" s="1">
        <v>2660</v>
      </c>
      <c r="T22" s="1">
        <v>2140</v>
      </c>
      <c r="U22" s="1">
        <v>2820</v>
      </c>
      <c r="V22" s="1">
        <v>2480</v>
      </c>
      <c r="W22" s="1">
        <v>3260</v>
      </c>
      <c r="X22" s="1">
        <v>3320</v>
      </c>
      <c r="Y22" s="1">
        <v>5500</v>
      </c>
      <c r="Z22" s="1">
        <v>3040</v>
      </c>
    </row>
    <row r="23" spans="1:26" ht="16" thickBot="1" x14ac:dyDescent="0.25">
      <c r="A23" s="4" t="s">
        <v>9</v>
      </c>
      <c r="B23" s="4">
        <v>1</v>
      </c>
      <c r="C23" s="55" t="s">
        <v>23</v>
      </c>
      <c r="D23" s="152">
        <f t="shared" si="3"/>
        <v>19900</v>
      </c>
      <c r="E23" s="171">
        <f t="shared" si="0"/>
        <v>16720</v>
      </c>
      <c r="F23" s="4" t="s">
        <v>2</v>
      </c>
      <c r="G23" s="1">
        <v>17</v>
      </c>
      <c r="H23" s="1">
        <v>33</v>
      </c>
      <c r="I23" s="1">
        <v>31</v>
      </c>
      <c r="J23" s="1">
        <v>17</v>
      </c>
      <c r="K23" s="1">
        <v>0</v>
      </c>
      <c r="L23" s="11">
        <f t="shared" si="1"/>
        <v>98</v>
      </c>
      <c r="M23" s="13">
        <f>L23+L55+L94</f>
        <v>185</v>
      </c>
      <c r="N23" s="10">
        <f t="shared" si="2"/>
        <v>3700</v>
      </c>
      <c r="O23" s="1">
        <v>3080</v>
      </c>
      <c r="P23" s="1">
        <v>2320</v>
      </c>
      <c r="Q23" s="1">
        <v>3180</v>
      </c>
      <c r="R23" s="1">
        <v>4700</v>
      </c>
      <c r="S23" s="1">
        <v>3620</v>
      </c>
      <c r="T23" s="1">
        <v>3000</v>
      </c>
      <c r="U23" s="1">
        <v>2340</v>
      </c>
      <c r="V23" s="1">
        <v>1320</v>
      </c>
      <c r="W23" s="1">
        <v>1900</v>
      </c>
      <c r="X23" s="1">
        <v>3460</v>
      </c>
      <c r="Y23" s="1">
        <v>4000</v>
      </c>
      <c r="Z23" s="1">
        <v>3700</v>
      </c>
    </row>
    <row r="24" spans="1:26" x14ac:dyDescent="0.2">
      <c r="A24" s="29" t="s">
        <v>9</v>
      </c>
      <c r="B24" s="29"/>
      <c r="C24" s="26" t="s">
        <v>104</v>
      </c>
      <c r="D24" s="152">
        <f t="shared" si="3"/>
        <v>640</v>
      </c>
      <c r="E24" s="171">
        <f t="shared" si="0"/>
        <v>1180</v>
      </c>
      <c r="F24" s="29" t="s">
        <v>2</v>
      </c>
      <c r="G24" s="26">
        <v>33</v>
      </c>
      <c r="H24" s="26"/>
      <c r="I24" s="26">
        <v>0</v>
      </c>
      <c r="J24" s="26">
        <v>0</v>
      </c>
      <c r="K24" s="26"/>
      <c r="L24" s="26">
        <f t="shared" si="1"/>
        <v>33</v>
      </c>
      <c r="M24" s="54">
        <f>L24</f>
        <v>33</v>
      </c>
      <c r="N24" s="10">
        <f t="shared" si="2"/>
        <v>660</v>
      </c>
      <c r="O24" s="26">
        <v>140</v>
      </c>
      <c r="P24" s="26">
        <v>140</v>
      </c>
      <c r="Q24" s="26">
        <v>0</v>
      </c>
      <c r="R24" s="26"/>
      <c r="S24" s="26">
        <v>360</v>
      </c>
      <c r="T24" s="26"/>
      <c r="U24" s="27">
        <v>0</v>
      </c>
      <c r="V24" s="26"/>
      <c r="W24" s="26"/>
      <c r="X24" s="26">
        <v>520</v>
      </c>
      <c r="Y24" s="26"/>
      <c r="Z24" s="26">
        <v>660</v>
      </c>
    </row>
    <row r="25" spans="1:26" x14ac:dyDescent="0.2">
      <c r="A25" s="4" t="s">
        <v>9</v>
      </c>
      <c r="B25" s="4">
        <v>2</v>
      </c>
      <c r="C25" s="53" t="s">
        <v>79</v>
      </c>
      <c r="D25" s="152">
        <f t="shared" si="3"/>
        <v>14120</v>
      </c>
      <c r="E25" s="171">
        <f t="shared" si="0"/>
        <v>12120</v>
      </c>
      <c r="F25" s="4" t="s">
        <v>2</v>
      </c>
      <c r="G25" s="1">
        <v>17</v>
      </c>
      <c r="H25" s="1">
        <v>35</v>
      </c>
      <c r="I25" s="1">
        <v>29</v>
      </c>
      <c r="J25" s="1">
        <v>28</v>
      </c>
      <c r="K25" s="1">
        <v>0</v>
      </c>
      <c r="L25" s="11">
        <f t="shared" si="1"/>
        <v>109</v>
      </c>
      <c r="M25" s="10">
        <f>L25</f>
        <v>109</v>
      </c>
      <c r="N25" s="10">
        <f t="shared" si="2"/>
        <v>2180</v>
      </c>
      <c r="O25" s="1">
        <v>1780</v>
      </c>
      <c r="P25" s="1">
        <v>2920</v>
      </c>
      <c r="Q25" s="1">
        <v>1900</v>
      </c>
      <c r="R25" s="1">
        <v>2920</v>
      </c>
      <c r="S25" s="1">
        <v>2740</v>
      </c>
      <c r="T25" s="1">
        <v>1860</v>
      </c>
      <c r="U25" s="1">
        <v>1860</v>
      </c>
      <c r="V25" s="1">
        <v>1000</v>
      </c>
      <c r="W25" s="1">
        <v>1780</v>
      </c>
      <c r="X25" s="1">
        <v>2880</v>
      </c>
      <c r="Y25" s="1">
        <v>2420</v>
      </c>
      <c r="Z25" s="1">
        <v>2180</v>
      </c>
    </row>
    <row r="26" spans="1:26" x14ac:dyDescent="0.2">
      <c r="A26" s="4" t="s">
        <v>9</v>
      </c>
      <c r="B26" s="4">
        <v>2</v>
      </c>
      <c r="C26" s="53" t="s">
        <v>78</v>
      </c>
      <c r="D26" s="152">
        <f t="shared" si="3"/>
        <v>3560</v>
      </c>
      <c r="E26" s="171">
        <f t="shared" si="0"/>
        <v>4220</v>
      </c>
      <c r="F26" s="4" t="s">
        <v>2</v>
      </c>
      <c r="G26" s="1">
        <v>7</v>
      </c>
      <c r="H26" s="1">
        <v>4</v>
      </c>
      <c r="I26" s="1">
        <v>2</v>
      </c>
      <c r="J26" s="1">
        <v>11</v>
      </c>
      <c r="K26" s="1">
        <v>0</v>
      </c>
      <c r="L26" s="11">
        <f t="shared" si="1"/>
        <v>24</v>
      </c>
      <c r="M26" s="10">
        <f>L26</f>
        <v>24</v>
      </c>
      <c r="N26" s="10">
        <f t="shared" si="2"/>
        <v>480</v>
      </c>
      <c r="O26" s="1">
        <v>260</v>
      </c>
      <c r="P26" s="1">
        <v>680</v>
      </c>
      <c r="Q26" s="1">
        <v>380</v>
      </c>
      <c r="R26" s="1">
        <v>1000</v>
      </c>
      <c r="S26" s="1">
        <v>1020</v>
      </c>
      <c r="T26" s="1">
        <v>220</v>
      </c>
      <c r="U26" s="1">
        <v>640</v>
      </c>
      <c r="V26" s="1">
        <v>600</v>
      </c>
      <c r="W26" s="1">
        <v>480</v>
      </c>
      <c r="X26" s="1">
        <v>1080</v>
      </c>
      <c r="Y26" s="1">
        <v>940</v>
      </c>
      <c r="Z26" s="1">
        <v>480</v>
      </c>
    </row>
    <row r="27" spans="1:26" x14ac:dyDescent="0.2">
      <c r="A27" s="4" t="s">
        <v>9</v>
      </c>
      <c r="B27" s="4">
        <v>2</v>
      </c>
      <c r="C27" s="52" t="s">
        <v>77</v>
      </c>
      <c r="D27" s="152">
        <f t="shared" si="3"/>
        <v>1900</v>
      </c>
      <c r="E27" s="171">
        <f t="shared" si="0"/>
        <v>0</v>
      </c>
      <c r="F27" s="4" t="s">
        <v>2</v>
      </c>
      <c r="G27" s="1">
        <v>21</v>
      </c>
      <c r="H27" s="1">
        <v>20</v>
      </c>
      <c r="I27" s="1">
        <v>11</v>
      </c>
      <c r="J27" s="1">
        <v>9</v>
      </c>
      <c r="K27" s="1">
        <v>0</v>
      </c>
      <c r="L27" s="11">
        <f t="shared" si="1"/>
        <v>61</v>
      </c>
      <c r="M27" s="16"/>
      <c r="N27" s="10">
        <f t="shared" si="2"/>
        <v>0</v>
      </c>
      <c r="O27" s="1">
        <v>660</v>
      </c>
      <c r="P27" s="1">
        <v>0</v>
      </c>
      <c r="Q27" s="1"/>
      <c r="R27" s="1">
        <v>1240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x14ac:dyDescent="0.2">
      <c r="A28" s="4" t="s">
        <v>9</v>
      </c>
      <c r="B28" s="4">
        <v>2</v>
      </c>
      <c r="C28" s="50" t="s">
        <v>76</v>
      </c>
      <c r="D28" s="152">
        <f t="shared" si="3"/>
        <v>3440</v>
      </c>
      <c r="E28" s="171">
        <f t="shared" si="0"/>
        <v>3400</v>
      </c>
      <c r="F28" s="4" t="s">
        <v>2</v>
      </c>
      <c r="G28" s="1">
        <v>2</v>
      </c>
      <c r="H28" s="1">
        <v>8</v>
      </c>
      <c r="I28" s="1">
        <v>4</v>
      </c>
      <c r="J28" s="1">
        <v>11</v>
      </c>
      <c r="K28" s="1">
        <v>0</v>
      </c>
      <c r="L28" s="11">
        <f t="shared" si="1"/>
        <v>25</v>
      </c>
      <c r="M28" s="10">
        <f t="shared" ref="M28:M40" si="5">L28</f>
        <v>25</v>
      </c>
      <c r="N28" s="10">
        <f t="shared" si="2"/>
        <v>500</v>
      </c>
      <c r="O28" s="1">
        <v>380</v>
      </c>
      <c r="P28" s="1">
        <v>940</v>
      </c>
      <c r="Q28" s="1">
        <v>260</v>
      </c>
      <c r="R28" s="1">
        <v>860</v>
      </c>
      <c r="S28" s="1">
        <v>760</v>
      </c>
      <c r="T28" s="1">
        <v>240</v>
      </c>
      <c r="U28" s="1">
        <v>700</v>
      </c>
      <c r="V28" s="1">
        <v>540</v>
      </c>
      <c r="W28" s="1">
        <v>340</v>
      </c>
      <c r="X28" s="1">
        <v>500</v>
      </c>
      <c r="Y28" s="1">
        <v>820</v>
      </c>
      <c r="Z28" s="1">
        <v>500</v>
      </c>
    </row>
    <row r="29" spans="1:26" x14ac:dyDescent="0.2">
      <c r="A29" s="4" t="s">
        <v>9</v>
      </c>
      <c r="B29" s="4">
        <v>2</v>
      </c>
      <c r="C29" s="50" t="s">
        <v>75</v>
      </c>
      <c r="D29" s="152">
        <f t="shared" si="3"/>
        <v>5420</v>
      </c>
      <c r="E29" s="171">
        <f t="shared" si="0"/>
        <v>4620</v>
      </c>
      <c r="F29" s="4" t="s">
        <v>2</v>
      </c>
      <c r="G29" s="1">
        <v>12</v>
      </c>
      <c r="H29" s="1">
        <v>13</v>
      </c>
      <c r="I29" s="1">
        <v>5</v>
      </c>
      <c r="J29" s="1">
        <v>8</v>
      </c>
      <c r="K29" s="1">
        <v>0</v>
      </c>
      <c r="L29" s="11">
        <f t="shared" si="1"/>
        <v>38</v>
      </c>
      <c r="M29" s="10">
        <f t="shared" si="5"/>
        <v>38</v>
      </c>
      <c r="N29" s="10">
        <f t="shared" si="2"/>
        <v>760</v>
      </c>
      <c r="O29" s="1">
        <v>520</v>
      </c>
      <c r="P29" s="1">
        <v>980</v>
      </c>
      <c r="Q29" s="1">
        <v>520</v>
      </c>
      <c r="R29" s="1">
        <v>800</v>
      </c>
      <c r="S29" s="1">
        <v>1280</v>
      </c>
      <c r="T29" s="1">
        <v>1320</v>
      </c>
      <c r="U29" s="1">
        <v>940</v>
      </c>
      <c r="V29" s="1">
        <v>300</v>
      </c>
      <c r="W29" s="1">
        <v>240</v>
      </c>
      <c r="X29" s="1">
        <v>1300</v>
      </c>
      <c r="Y29" s="1">
        <v>1080</v>
      </c>
      <c r="Z29" s="1">
        <v>760</v>
      </c>
    </row>
    <row r="30" spans="1:26" x14ac:dyDescent="0.2">
      <c r="A30" s="4" t="s">
        <v>9</v>
      </c>
      <c r="B30" s="4">
        <v>2</v>
      </c>
      <c r="C30" s="50" t="s">
        <v>74</v>
      </c>
      <c r="D30" s="152">
        <f t="shared" si="3"/>
        <v>3580</v>
      </c>
      <c r="E30" s="171">
        <f t="shared" si="0"/>
        <v>3640</v>
      </c>
      <c r="F30" s="4" t="s">
        <v>2</v>
      </c>
      <c r="G30" s="1">
        <v>9</v>
      </c>
      <c r="H30" s="1">
        <v>2</v>
      </c>
      <c r="I30" s="1">
        <v>10</v>
      </c>
      <c r="J30" s="1">
        <v>4</v>
      </c>
      <c r="K30" s="1">
        <v>0</v>
      </c>
      <c r="L30" s="11">
        <f t="shared" si="1"/>
        <v>25</v>
      </c>
      <c r="M30" s="10">
        <f t="shared" si="5"/>
        <v>25</v>
      </c>
      <c r="N30" s="10">
        <f t="shared" si="2"/>
        <v>500</v>
      </c>
      <c r="O30" s="1">
        <v>740</v>
      </c>
      <c r="P30" s="1">
        <v>820</v>
      </c>
      <c r="Q30" s="1">
        <v>500</v>
      </c>
      <c r="R30" s="1">
        <v>780</v>
      </c>
      <c r="S30" s="1">
        <v>340</v>
      </c>
      <c r="T30" s="1">
        <v>400</v>
      </c>
      <c r="U30" s="1">
        <v>360</v>
      </c>
      <c r="V30" s="1">
        <v>260</v>
      </c>
      <c r="W30" s="1">
        <v>720</v>
      </c>
      <c r="X30" s="1">
        <v>860</v>
      </c>
      <c r="Y30" s="1">
        <v>940</v>
      </c>
      <c r="Z30" s="1">
        <v>500</v>
      </c>
    </row>
    <row r="31" spans="1:26" x14ac:dyDescent="0.2">
      <c r="A31" s="4" t="s">
        <v>9</v>
      </c>
      <c r="B31" s="4">
        <v>2</v>
      </c>
      <c r="C31" s="50" t="s">
        <v>73</v>
      </c>
      <c r="D31" s="152">
        <f t="shared" si="3"/>
        <v>14400</v>
      </c>
      <c r="E31" s="171">
        <f t="shared" si="0"/>
        <v>13500</v>
      </c>
      <c r="F31" s="4" t="s">
        <v>2</v>
      </c>
      <c r="G31" s="1">
        <v>51</v>
      </c>
      <c r="H31" s="1">
        <v>34</v>
      </c>
      <c r="I31" s="1">
        <v>25</v>
      </c>
      <c r="J31" s="1">
        <v>37</v>
      </c>
      <c r="K31" s="1">
        <v>0</v>
      </c>
      <c r="L31" s="11">
        <f t="shared" si="1"/>
        <v>147</v>
      </c>
      <c r="M31" s="10">
        <f t="shared" si="5"/>
        <v>147</v>
      </c>
      <c r="N31" s="10">
        <f t="shared" si="2"/>
        <v>2940</v>
      </c>
      <c r="O31" s="1">
        <v>1940</v>
      </c>
      <c r="P31" s="1">
        <v>2780</v>
      </c>
      <c r="Q31" s="1">
        <v>1800</v>
      </c>
      <c r="R31" s="1">
        <v>3020</v>
      </c>
      <c r="S31" s="1">
        <v>2660</v>
      </c>
      <c r="T31" s="1">
        <v>2200</v>
      </c>
      <c r="U31" s="1">
        <v>2560</v>
      </c>
      <c r="V31" s="1">
        <v>1820</v>
      </c>
      <c r="W31" s="1">
        <v>1780</v>
      </c>
      <c r="X31" s="1">
        <v>2400</v>
      </c>
      <c r="Y31" s="1">
        <v>2000</v>
      </c>
      <c r="Z31" s="1">
        <v>2940</v>
      </c>
    </row>
    <row r="32" spans="1:26" x14ac:dyDescent="0.2">
      <c r="A32" s="4" t="s">
        <v>9</v>
      </c>
      <c r="B32" s="4">
        <v>2</v>
      </c>
      <c r="C32" s="50" t="s">
        <v>72</v>
      </c>
      <c r="D32" s="152">
        <f t="shared" si="3"/>
        <v>18860</v>
      </c>
      <c r="E32" s="171">
        <f t="shared" si="0"/>
        <v>13920</v>
      </c>
      <c r="F32" s="4" t="s">
        <v>2</v>
      </c>
      <c r="G32" s="1">
        <v>21</v>
      </c>
      <c r="H32" s="1">
        <v>25</v>
      </c>
      <c r="I32" s="1">
        <v>17</v>
      </c>
      <c r="J32" s="1">
        <v>40</v>
      </c>
      <c r="K32" s="1">
        <v>0</v>
      </c>
      <c r="L32" s="11">
        <f t="shared" si="1"/>
        <v>103</v>
      </c>
      <c r="M32" s="10">
        <f t="shared" si="5"/>
        <v>103</v>
      </c>
      <c r="N32" s="10">
        <f t="shared" si="2"/>
        <v>2060</v>
      </c>
      <c r="O32" s="1">
        <v>2440</v>
      </c>
      <c r="P32" s="1">
        <v>3020</v>
      </c>
      <c r="Q32" s="1">
        <v>2240</v>
      </c>
      <c r="R32" s="1">
        <v>4900</v>
      </c>
      <c r="S32" s="1">
        <v>3360</v>
      </c>
      <c r="T32" s="1">
        <v>2900</v>
      </c>
      <c r="U32" s="1">
        <v>3020</v>
      </c>
      <c r="V32" s="1">
        <v>2080</v>
      </c>
      <c r="W32" s="1">
        <v>2260</v>
      </c>
      <c r="X32" s="1">
        <v>2280</v>
      </c>
      <c r="Y32" s="1">
        <v>2220</v>
      </c>
      <c r="Z32" s="1">
        <v>2060</v>
      </c>
    </row>
    <row r="33" spans="1:26" x14ac:dyDescent="0.2">
      <c r="A33" s="4" t="s">
        <v>9</v>
      </c>
      <c r="B33" s="4">
        <v>2</v>
      </c>
      <c r="C33" s="50" t="s">
        <v>71</v>
      </c>
      <c r="D33" s="152">
        <f t="shared" si="3"/>
        <v>5020</v>
      </c>
      <c r="E33" s="171">
        <f t="shared" si="0"/>
        <v>5160</v>
      </c>
      <c r="F33" s="4" t="s">
        <v>2</v>
      </c>
      <c r="G33" s="1">
        <v>9</v>
      </c>
      <c r="H33" s="1">
        <v>12</v>
      </c>
      <c r="I33" s="1">
        <v>8</v>
      </c>
      <c r="J33" s="1">
        <v>24</v>
      </c>
      <c r="K33" s="1">
        <v>0</v>
      </c>
      <c r="L33" s="11">
        <f t="shared" si="1"/>
        <v>53</v>
      </c>
      <c r="M33" s="10">
        <f t="shared" si="5"/>
        <v>53</v>
      </c>
      <c r="N33" s="10">
        <f t="shared" si="2"/>
        <v>1060</v>
      </c>
      <c r="O33" s="1">
        <v>1000</v>
      </c>
      <c r="P33" s="1">
        <v>720</v>
      </c>
      <c r="Q33" s="1">
        <v>780</v>
      </c>
      <c r="R33" s="1">
        <v>960</v>
      </c>
      <c r="S33" s="1">
        <v>920</v>
      </c>
      <c r="T33" s="1">
        <v>640</v>
      </c>
      <c r="U33" s="1">
        <v>980</v>
      </c>
      <c r="V33" s="1">
        <v>520</v>
      </c>
      <c r="W33" s="1">
        <v>800</v>
      </c>
      <c r="X33" s="1">
        <v>1000</v>
      </c>
      <c r="Y33" s="1">
        <v>800</v>
      </c>
      <c r="Z33" s="1">
        <v>1060</v>
      </c>
    </row>
    <row r="34" spans="1:26" x14ac:dyDescent="0.2">
      <c r="A34" s="4" t="s">
        <v>9</v>
      </c>
      <c r="B34" s="4">
        <v>2</v>
      </c>
      <c r="C34" s="50" t="s">
        <v>70</v>
      </c>
      <c r="D34" s="152">
        <f t="shared" si="3"/>
        <v>9820</v>
      </c>
      <c r="E34" s="171">
        <f t="shared" si="0"/>
        <v>8500</v>
      </c>
      <c r="F34" s="4" t="s">
        <v>2</v>
      </c>
      <c r="G34" s="1">
        <v>17</v>
      </c>
      <c r="H34" s="1">
        <v>13</v>
      </c>
      <c r="I34" s="1">
        <v>20</v>
      </c>
      <c r="J34" s="1">
        <v>7</v>
      </c>
      <c r="K34" s="1">
        <v>0</v>
      </c>
      <c r="L34" s="11">
        <f t="shared" si="1"/>
        <v>57</v>
      </c>
      <c r="M34" s="10">
        <f t="shared" si="5"/>
        <v>57</v>
      </c>
      <c r="N34" s="10">
        <f t="shared" si="2"/>
        <v>1140</v>
      </c>
      <c r="O34" s="1">
        <v>1040</v>
      </c>
      <c r="P34" s="1">
        <v>1320</v>
      </c>
      <c r="Q34" s="1">
        <v>1380</v>
      </c>
      <c r="R34" s="1">
        <v>2780</v>
      </c>
      <c r="S34" s="1">
        <v>1860</v>
      </c>
      <c r="T34" s="1">
        <v>1440</v>
      </c>
      <c r="U34" s="1">
        <v>1640</v>
      </c>
      <c r="V34" s="1">
        <v>780</v>
      </c>
      <c r="W34" s="1">
        <v>1260</v>
      </c>
      <c r="X34" s="1">
        <v>2160</v>
      </c>
      <c r="Y34" s="1">
        <v>1520</v>
      </c>
      <c r="Z34" s="1">
        <v>1140</v>
      </c>
    </row>
    <row r="35" spans="1:26" x14ac:dyDescent="0.2">
      <c r="A35" s="4" t="s">
        <v>9</v>
      </c>
      <c r="B35" s="4">
        <v>2</v>
      </c>
      <c r="C35" s="50" t="s">
        <v>69</v>
      </c>
      <c r="D35" s="152">
        <f t="shared" si="3"/>
        <v>22300</v>
      </c>
      <c r="E35" s="171">
        <f t="shared" si="0"/>
        <v>26400</v>
      </c>
      <c r="F35" s="4" t="s">
        <v>2</v>
      </c>
      <c r="G35" s="1">
        <v>83</v>
      </c>
      <c r="H35" s="1">
        <v>68</v>
      </c>
      <c r="I35" s="1">
        <v>45</v>
      </c>
      <c r="J35" s="1">
        <v>38</v>
      </c>
      <c r="K35" s="1">
        <v>0</v>
      </c>
      <c r="L35" s="11">
        <f t="shared" si="1"/>
        <v>234</v>
      </c>
      <c r="M35" s="10">
        <f t="shared" si="5"/>
        <v>234</v>
      </c>
      <c r="N35" s="10">
        <f t="shared" si="2"/>
        <v>4680</v>
      </c>
      <c r="O35" s="1">
        <v>1320</v>
      </c>
      <c r="P35" s="1">
        <v>4820</v>
      </c>
      <c r="Q35" s="1">
        <v>4320</v>
      </c>
      <c r="R35" s="1">
        <v>5180</v>
      </c>
      <c r="S35" s="1">
        <v>3860</v>
      </c>
      <c r="T35" s="1">
        <v>2800</v>
      </c>
      <c r="U35" s="1">
        <v>3860</v>
      </c>
      <c r="V35" s="1">
        <v>3580</v>
      </c>
      <c r="W35" s="1">
        <v>3800</v>
      </c>
      <c r="X35" s="1">
        <v>5680</v>
      </c>
      <c r="Y35" s="1">
        <v>4800</v>
      </c>
      <c r="Z35" s="1">
        <v>4680</v>
      </c>
    </row>
    <row r="36" spans="1:26" x14ac:dyDescent="0.2">
      <c r="A36" s="4" t="s">
        <v>9</v>
      </c>
      <c r="B36" s="4">
        <v>2</v>
      </c>
      <c r="C36" s="50" t="s">
        <v>68</v>
      </c>
      <c r="D36" s="152">
        <f t="shared" si="3"/>
        <v>6680</v>
      </c>
      <c r="E36" s="171">
        <f t="shared" si="0"/>
        <v>8140</v>
      </c>
      <c r="F36" s="4" t="s">
        <v>2</v>
      </c>
      <c r="G36" s="1">
        <v>9</v>
      </c>
      <c r="H36" s="1">
        <v>19</v>
      </c>
      <c r="I36" s="1">
        <v>10</v>
      </c>
      <c r="J36" s="1">
        <v>15</v>
      </c>
      <c r="K36" s="1">
        <v>0</v>
      </c>
      <c r="L36" s="11">
        <f t="shared" si="1"/>
        <v>53</v>
      </c>
      <c r="M36" s="10">
        <f t="shared" si="5"/>
        <v>53</v>
      </c>
      <c r="N36" s="10">
        <f t="shared" si="2"/>
        <v>1060</v>
      </c>
      <c r="O36" s="1">
        <v>1160</v>
      </c>
      <c r="P36" s="1">
        <v>1040</v>
      </c>
      <c r="Q36" s="1">
        <v>1180</v>
      </c>
      <c r="R36" s="1">
        <v>1620</v>
      </c>
      <c r="S36" s="1">
        <v>1140</v>
      </c>
      <c r="T36" s="1">
        <v>540</v>
      </c>
      <c r="U36" s="1">
        <v>980</v>
      </c>
      <c r="V36" s="1">
        <v>660</v>
      </c>
      <c r="W36" s="1">
        <v>1340</v>
      </c>
      <c r="X36" s="1">
        <v>2260</v>
      </c>
      <c r="Y36" s="1">
        <v>1840</v>
      </c>
      <c r="Z36" s="1">
        <v>1060</v>
      </c>
    </row>
    <row r="37" spans="1:26" x14ac:dyDescent="0.2">
      <c r="A37" s="4" t="s">
        <v>9</v>
      </c>
      <c r="B37" s="4">
        <v>2</v>
      </c>
      <c r="C37" s="50" t="s">
        <v>67</v>
      </c>
      <c r="D37" s="152">
        <f t="shared" si="3"/>
        <v>10460</v>
      </c>
      <c r="E37" s="171">
        <f t="shared" si="0"/>
        <v>12740</v>
      </c>
      <c r="F37" s="4" t="s">
        <v>2</v>
      </c>
      <c r="G37" s="1">
        <v>29</v>
      </c>
      <c r="H37" s="1">
        <v>36</v>
      </c>
      <c r="I37" s="1">
        <v>25</v>
      </c>
      <c r="J37" s="1">
        <v>22</v>
      </c>
      <c r="K37" s="1">
        <v>0</v>
      </c>
      <c r="L37" s="11">
        <f t="shared" si="1"/>
        <v>112</v>
      </c>
      <c r="M37" s="10">
        <f t="shared" si="5"/>
        <v>112</v>
      </c>
      <c r="N37" s="10">
        <f t="shared" si="2"/>
        <v>2240</v>
      </c>
      <c r="O37" s="1">
        <v>1080</v>
      </c>
      <c r="P37" s="1">
        <v>1520</v>
      </c>
      <c r="Q37" s="1">
        <v>1300</v>
      </c>
      <c r="R37" s="1">
        <v>3220</v>
      </c>
      <c r="S37" s="1">
        <v>1920</v>
      </c>
      <c r="T37" s="1">
        <v>1420</v>
      </c>
      <c r="U37" s="1">
        <v>2220</v>
      </c>
      <c r="V37" s="1">
        <v>1280</v>
      </c>
      <c r="W37" s="1">
        <v>2100</v>
      </c>
      <c r="X37" s="1">
        <v>2500</v>
      </c>
      <c r="Y37" s="1">
        <v>2400</v>
      </c>
      <c r="Z37" s="1">
        <v>2240</v>
      </c>
    </row>
    <row r="38" spans="1:26" x14ac:dyDescent="0.2">
      <c r="A38" s="4" t="s">
        <v>9</v>
      </c>
      <c r="B38" s="4">
        <v>2</v>
      </c>
      <c r="C38" s="50" t="s">
        <v>66</v>
      </c>
      <c r="D38" s="152">
        <f t="shared" si="3"/>
        <v>13500</v>
      </c>
      <c r="E38" s="171">
        <f t="shared" si="0"/>
        <v>9560</v>
      </c>
      <c r="F38" s="4" t="s">
        <v>2</v>
      </c>
      <c r="G38" s="1">
        <v>15</v>
      </c>
      <c r="H38" s="1">
        <v>33</v>
      </c>
      <c r="I38" s="1">
        <v>22</v>
      </c>
      <c r="J38" s="1">
        <v>27</v>
      </c>
      <c r="K38" s="1">
        <v>0</v>
      </c>
      <c r="L38" s="11">
        <f t="shared" si="1"/>
        <v>97</v>
      </c>
      <c r="M38" s="10">
        <f t="shared" si="5"/>
        <v>97</v>
      </c>
      <c r="N38" s="10">
        <f t="shared" si="2"/>
        <v>1940</v>
      </c>
      <c r="O38" s="1">
        <v>2020</v>
      </c>
      <c r="P38" s="1">
        <v>2400</v>
      </c>
      <c r="Q38" s="1">
        <v>1220</v>
      </c>
      <c r="R38" s="1">
        <v>3300</v>
      </c>
      <c r="S38" s="1">
        <v>1960</v>
      </c>
      <c r="T38" s="1">
        <v>2600</v>
      </c>
      <c r="U38" s="1">
        <v>1380</v>
      </c>
      <c r="V38" s="1">
        <v>860</v>
      </c>
      <c r="W38" s="1">
        <v>960</v>
      </c>
      <c r="X38" s="1">
        <v>2020</v>
      </c>
      <c r="Y38" s="1">
        <v>2400</v>
      </c>
      <c r="Z38" s="1">
        <v>1940</v>
      </c>
    </row>
    <row r="39" spans="1:26" x14ac:dyDescent="0.2">
      <c r="A39" s="4" t="s">
        <v>9</v>
      </c>
      <c r="B39" s="4">
        <v>2</v>
      </c>
      <c r="C39" s="50" t="s">
        <v>65</v>
      </c>
      <c r="D39" s="152">
        <f t="shared" si="3"/>
        <v>26380</v>
      </c>
      <c r="E39" s="171">
        <f t="shared" si="0"/>
        <v>25920</v>
      </c>
      <c r="F39" s="4" t="s">
        <v>2</v>
      </c>
      <c r="G39" s="1">
        <v>57</v>
      </c>
      <c r="H39" s="1">
        <v>56</v>
      </c>
      <c r="I39" s="1">
        <v>69</v>
      </c>
      <c r="J39" s="1">
        <v>55</v>
      </c>
      <c r="K39" s="1">
        <v>0</v>
      </c>
      <c r="L39" s="11">
        <f t="shared" si="1"/>
        <v>237</v>
      </c>
      <c r="M39" s="10">
        <f t="shared" si="5"/>
        <v>237</v>
      </c>
      <c r="N39" s="10">
        <f t="shared" si="2"/>
        <v>4740</v>
      </c>
      <c r="O39" s="1">
        <v>3800</v>
      </c>
      <c r="P39" s="1">
        <v>5000</v>
      </c>
      <c r="Q39" s="1">
        <v>3760</v>
      </c>
      <c r="R39" s="1">
        <v>5800</v>
      </c>
      <c r="S39" s="1">
        <v>5160</v>
      </c>
      <c r="T39" s="1">
        <v>2860</v>
      </c>
      <c r="U39" s="1">
        <v>3040</v>
      </c>
      <c r="V39" s="1">
        <v>3980</v>
      </c>
      <c r="W39" s="1">
        <v>3480</v>
      </c>
      <c r="X39" s="1">
        <v>5220</v>
      </c>
      <c r="Y39" s="1">
        <v>5460</v>
      </c>
      <c r="Z39" s="1">
        <v>4740</v>
      </c>
    </row>
    <row r="40" spans="1:26" x14ac:dyDescent="0.2">
      <c r="A40" s="4" t="s">
        <v>9</v>
      </c>
      <c r="B40" s="4">
        <v>2</v>
      </c>
      <c r="C40" s="50" t="s">
        <v>64</v>
      </c>
      <c r="D40" s="152">
        <f t="shared" si="3"/>
        <v>9380</v>
      </c>
      <c r="E40" s="171">
        <f t="shared" si="0"/>
        <v>9580</v>
      </c>
      <c r="F40" s="4" t="s">
        <v>2</v>
      </c>
      <c r="G40" s="1">
        <v>31</v>
      </c>
      <c r="H40" s="1">
        <v>15</v>
      </c>
      <c r="I40" s="1">
        <v>35</v>
      </c>
      <c r="J40" s="1">
        <v>25</v>
      </c>
      <c r="K40" s="1">
        <v>0</v>
      </c>
      <c r="L40" s="11">
        <f t="shared" si="1"/>
        <v>106</v>
      </c>
      <c r="M40" s="10">
        <f t="shared" si="5"/>
        <v>106</v>
      </c>
      <c r="N40" s="10">
        <f t="shared" si="2"/>
        <v>2120</v>
      </c>
      <c r="O40" s="1">
        <v>2200</v>
      </c>
      <c r="P40" s="1">
        <v>1440</v>
      </c>
      <c r="Q40" s="1">
        <v>1320</v>
      </c>
      <c r="R40" s="1">
        <v>1740</v>
      </c>
      <c r="S40" s="1">
        <v>1420</v>
      </c>
      <c r="T40" s="1">
        <v>1260</v>
      </c>
      <c r="U40" s="1">
        <v>1640</v>
      </c>
      <c r="V40" s="1">
        <v>920</v>
      </c>
      <c r="W40" s="1">
        <v>1780</v>
      </c>
      <c r="X40" s="1">
        <v>1200</v>
      </c>
      <c r="Y40" s="1">
        <v>1920</v>
      </c>
      <c r="Z40" s="1">
        <v>2120</v>
      </c>
    </row>
    <row r="41" spans="1:26" hidden="1" x14ac:dyDescent="0.2">
      <c r="A41" s="51"/>
      <c r="B41" s="4"/>
      <c r="C41" s="50"/>
      <c r="D41" s="152">
        <f t="shared" si="3"/>
        <v>0</v>
      </c>
      <c r="E41" s="171">
        <f t="shared" si="0"/>
        <v>0</v>
      </c>
      <c r="F41" s="4"/>
      <c r="G41" s="1"/>
      <c r="H41" s="1"/>
      <c r="I41" s="1"/>
      <c r="J41" s="1"/>
      <c r="K41" s="1"/>
      <c r="L41" s="11"/>
      <c r="M41" s="10"/>
      <c r="N41" s="10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4" t="s">
        <v>9</v>
      </c>
      <c r="B42" s="4">
        <v>2</v>
      </c>
      <c r="C42" s="50" t="s">
        <v>63</v>
      </c>
      <c r="D42" s="152">
        <f t="shared" si="3"/>
        <v>8220</v>
      </c>
      <c r="E42" s="171">
        <f t="shared" si="0"/>
        <v>8800</v>
      </c>
      <c r="F42" s="4" t="s">
        <v>2</v>
      </c>
      <c r="G42" s="1">
        <v>21</v>
      </c>
      <c r="H42" s="1">
        <v>17</v>
      </c>
      <c r="I42" s="1">
        <v>20</v>
      </c>
      <c r="J42" s="1">
        <v>31</v>
      </c>
      <c r="K42" s="1">
        <v>0</v>
      </c>
      <c r="L42" s="11">
        <f t="shared" ref="L42:L74" si="6">SUM(G42:K42)</f>
        <v>89</v>
      </c>
      <c r="M42" s="10">
        <f>L42</f>
        <v>89</v>
      </c>
      <c r="N42" s="10">
        <f>M42*20</f>
        <v>1780</v>
      </c>
      <c r="O42" s="1">
        <v>1900</v>
      </c>
      <c r="P42" s="1">
        <v>1760</v>
      </c>
      <c r="Q42" s="1">
        <v>1340</v>
      </c>
      <c r="R42" s="1">
        <v>1420</v>
      </c>
      <c r="S42" s="1">
        <v>960</v>
      </c>
      <c r="T42" s="1">
        <v>840</v>
      </c>
      <c r="U42" s="1">
        <v>1400</v>
      </c>
      <c r="V42" s="1">
        <v>1120</v>
      </c>
      <c r="W42" s="1">
        <v>980</v>
      </c>
      <c r="X42" s="1">
        <v>1500</v>
      </c>
      <c r="Y42" s="1">
        <v>2020</v>
      </c>
      <c r="Z42" s="1">
        <v>1780</v>
      </c>
    </row>
    <row r="43" spans="1:26" x14ac:dyDescent="0.2">
      <c r="A43" s="4" t="s">
        <v>9</v>
      </c>
      <c r="B43" s="4">
        <v>2</v>
      </c>
      <c r="C43" s="50" t="s">
        <v>62</v>
      </c>
      <c r="D43" s="152">
        <f t="shared" si="3"/>
        <v>12300</v>
      </c>
      <c r="E43" s="171">
        <f t="shared" si="0"/>
        <v>12300</v>
      </c>
      <c r="F43" s="4" t="s">
        <v>2</v>
      </c>
      <c r="G43" s="1">
        <v>43</v>
      </c>
      <c r="H43" s="1">
        <v>37</v>
      </c>
      <c r="I43" s="1">
        <v>25</v>
      </c>
      <c r="J43" s="1">
        <v>25</v>
      </c>
      <c r="K43" s="1">
        <v>0</v>
      </c>
      <c r="L43" s="11">
        <f t="shared" si="6"/>
        <v>130</v>
      </c>
      <c r="M43" s="10">
        <f>L43</f>
        <v>130</v>
      </c>
      <c r="N43" s="10">
        <f>M43*20</f>
        <v>2600</v>
      </c>
      <c r="O43" s="1">
        <v>2620</v>
      </c>
      <c r="P43" s="1">
        <v>1620</v>
      </c>
      <c r="Q43" s="1">
        <v>1580</v>
      </c>
      <c r="R43" s="1">
        <v>2560</v>
      </c>
      <c r="S43" s="1">
        <v>2140</v>
      </c>
      <c r="T43" s="1">
        <v>1780</v>
      </c>
      <c r="U43" s="1">
        <v>1780</v>
      </c>
      <c r="V43" s="1">
        <v>1520</v>
      </c>
      <c r="W43" s="1">
        <v>1320</v>
      </c>
      <c r="X43" s="1">
        <v>2960</v>
      </c>
      <c r="Y43" s="1">
        <v>2120</v>
      </c>
      <c r="Z43" s="1">
        <v>2600</v>
      </c>
    </row>
    <row r="44" spans="1:26" x14ac:dyDescent="0.2">
      <c r="A44" s="4" t="s">
        <v>9</v>
      </c>
      <c r="B44" s="4">
        <v>2</v>
      </c>
      <c r="C44" s="50" t="s">
        <v>61</v>
      </c>
      <c r="D44" s="152">
        <f t="shared" si="3"/>
        <v>13500</v>
      </c>
      <c r="E44" s="171">
        <f t="shared" si="0"/>
        <v>13260</v>
      </c>
      <c r="F44" s="4" t="s">
        <v>2</v>
      </c>
      <c r="G44" s="1">
        <v>0</v>
      </c>
      <c r="H44" s="1">
        <v>33</v>
      </c>
      <c r="I44" s="1">
        <v>19</v>
      </c>
      <c r="J44" s="1">
        <v>31</v>
      </c>
      <c r="K44" s="1">
        <v>0</v>
      </c>
      <c r="L44" s="48">
        <f t="shared" si="6"/>
        <v>83</v>
      </c>
      <c r="M44" s="10">
        <f>L44</f>
        <v>83</v>
      </c>
      <c r="N44" s="10">
        <f>M44*20</f>
        <v>1660</v>
      </c>
      <c r="O44" s="1">
        <v>2540</v>
      </c>
      <c r="P44" s="1">
        <v>2500</v>
      </c>
      <c r="Q44" s="1">
        <v>1840</v>
      </c>
      <c r="R44" s="1">
        <v>2940</v>
      </c>
      <c r="S44" s="1">
        <v>2100</v>
      </c>
      <c r="T44" s="1">
        <v>1580</v>
      </c>
      <c r="U44" s="1">
        <v>2760</v>
      </c>
      <c r="V44" s="1">
        <v>1520</v>
      </c>
      <c r="W44" s="1">
        <v>2240</v>
      </c>
      <c r="X44" s="1">
        <v>2200</v>
      </c>
      <c r="Y44" s="1">
        <v>2880</v>
      </c>
      <c r="Z44" s="1">
        <v>1660</v>
      </c>
    </row>
    <row r="45" spans="1:26" x14ac:dyDescent="0.2">
      <c r="A45" s="4" t="s">
        <v>9</v>
      </c>
      <c r="B45" s="4">
        <v>3</v>
      </c>
      <c r="C45" s="49" t="s">
        <v>28</v>
      </c>
      <c r="D45" s="152"/>
      <c r="E45" s="171">
        <f t="shared" si="0"/>
        <v>13520</v>
      </c>
      <c r="F45" s="4" t="s">
        <v>2</v>
      </c>
      <c r="G45" s="1">
        <v>30</v>
      </c>
      <c r="H45" s="1">
        <v>14</v>
      </c>
      <c r="I45" s="1">
        <v>0</v>
      </c>
      <c r="J45" s="1">
        <v>24</v>
      </c>
      <c r="K45" s="1">
        <v>0</v>
      </c>
      <c r="L45" s="48">
        <f t="shared" si="6"/>
        <v>68</v>
      </c>
      <c r="M45" s="10">
        <f>L45+L89</f>
        <v>106</v>
      </c>
      <c r="N45" s="10">
        <f>M45*20</f>
        <v>2120</v>
      </c>
      <c r="O45" s="1"/>
      <c r="P45" s="1"/>
      <c r="Q45" s="1"/>
      <c r="R45" s="1"/>
      <c r="S45" s="1"/>
      <c r="T45" s="1"/>
      <c r="U45" s="1">
        <v>2640</v>
      </c>
      <c r="V45" s="1">
        <v>1860</v>
      </c>
      <c r="W45" s="1">
        <v>1480</v>
      </c>
      <c r="X45" s="1">
        <v>2040</v>
      </c>
      <c r="Y45" s="1">
        <v>3380</v>
      </c>
      <c r="Z45" s="1">
        <v>2120</v>
      </c>
    </row>
    <row r="46" spans="1:26" x14ac:dyDescent="0.2">
      <c r="A46" s="4" t="s">
        <v>9</v>
      </c>
      <c r="B46" s="4">
        <v>3</v>
      </c>
      <c r="C46" s="43" t="s">
        <v>26</v>
      </c>
      <c r="D46" s="152"/>
      <c r="E46" s="171"/>
      <c r="F46" s="4" t="s">
        <v>2</v>
      </c>
      <c r="G46" s="1">
        <v>35</v>
      </c>
      <c r="H46" s="1">
        <v>42</v>
      </c>
      <c r="I46" s="1">
        <v>31</v>
      </c>
      <c r="J46" s="1">
        <v>73</v>
      </c>
      <c r="K46" s="1">
        <v>0</v>
      </c>
      <c r="L46" s="11">
        <f t="shared" si="6"/>
        <v>181</v>
      </c>
      <c r="M46" s="46"/>
      <c r="N46" s="1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 t="s">
        <v>9</v>
      </c>
      <c r="B47" s="4">
        <v>3</v>
      </c>
      <c r="C47" s="47" t="s">
        <v>60</v>
      </c>
      <c r="D47" s="152">
        <f>SUM(O47:T47)</f>
        <v>7740</v>
      </c>
      <c r="E47" s="171">
        <f>SUM(U47:Z47)</f>
        <v>8940</v>
      </c>
      <c r="F47" s="4" t="s">
        <v>2</v>
      </c>
      <c r="G47" s="1">
        <v>24</v>
      </c>
      <c r="H47" s="1">
        <v>10</v>
      </c>
      <c r="I47" s="1">
        <v>10</v>
      </c>
      <c r="J47" s="1">
        <v>17</v>
      </c>
      <c r="K47" s="1">
        <v>0</v>
      </c>
      <c r="L47" s="11">
        <f t="shared" si="6"/>
        <v>61</v>
      </c>
      <c r="M47" s="10">
        <f>L47</f>
        <v>61</v>
      </c>
      <c r="N47" s="10">
        <f>M47*20</f>
        <v>1220</v>
      </c>
      <c r="O47" s="1">
        <v>1600</v>
      </c>
      <c r="P47" s="1">
        <v>1560</v>
      </c>
      <c r="Q47" s="1">
        <v>580</v>
      </c>
      <c r="R47" s="1">
        <v>1600</v>
      </c>
      <c r="S47" s="1">
        <v>1640</v>
      </c>
      <c r="T47" s="1">
        <v>760</v>
      </c>
      <c r="U47" s="1">
        <v>1760</v>
      </c>
      <c r="V47" s="1">
        <v>760</v>
      </c>
      <c r="W47" s="1">
        <v>1420</v>
      </c>
      <c r="X47" s="1">
        <v>1640</v>
      </c>
      <c r="Y47" s="1">
        <v>2140</v>
      </c>
      <c r="Z47" s="1">
        <v>1220</v>
      </c>
    </row>
    <row r="48" spans="1:26" x14ac:dyDescent="0.2">
      <c r="A48" s="4" t="s">
        <v>9</v>
      </c>
      <c r="B48" s="4">
        <v>3</v>
      </c>
      <c r="C48" s="43" t="s">
        <v>59</v>
      </c>
      <c r="D48" s="152"/>
      <c r="E48" s="171"/>
      <c r="F48" s="4" t="s">
        <v>2</v>
      </c>
      <c r="G48" s="1">
        <v>12</v>
      </c>
      <c r="H48" s="1">
        <v>18</v>
      </c>
      <c r="I48" s="1">
        <v>0</v>
      </c>
      <c r="J48" s="1">
        <v>28</v>
      </c>
      <c r="K48" s="1">
        <v>0</v>
      </c>
      <c r="L48" s="11">
        <f t="shared" si="6"/>
        <v>58</v>
      </c>
      <c r="M48" s="21"/>
      <c r="N48" s="1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 t="s">
        <v>9</v>
      </c>
      <c r="B49" s="4">
        <v>3</v>
      </c>
      <c r="C49" s="43" t="s">
        <v>33</v>
      </c>
      <c r="D49" s="152"/>
      <c r="E49" s="171"/>
      <c r="F49" s="4" t="s">
        <v>2</v>
      </c>
      <c r="G49" s="1">
        <v>8</v>
      </c>
      <c r="H49" s="1">
        <v>8</v>
      </c>
      <c r="I49" s="1">
        <v>0</v>
      </c>
      <c r="J49" s="1">
        <v>29</v>
      </c>
      <c r="K49" s="1">
        <v>0</v>
      </c>
      <c r="L49" s="11">
        <f t="shared" si="6"/>
        <v>45</v>
      </c>
      <c r="M49" s="22"/>
      <c r="N49" s="10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 t="s">
        <v>9</v>
      </c>
      <c r="B50" s="4">
        <v>3</v>
      </c>
      <c r="C50" s="43" t="s">
        <v>31</v>
      </c>
      <c r="D50" s="152"/>
      <c r="E50" s="171"/>
      <c r="F50" s="4" t="s">
        <v>2</v>
      </c>
      <c r="G50" s="1">
        <v>8</v>
      </c>
      <c r="H50" s="1">
        <v>10</v>
      </c>
      <c r="I50" s="1">
        <v>0</v>
      </c>
      <c r="J50" s="1">
        <v>22</v>
      </c>
      <c r="K50" s="1">
        <v>0</v>
      </c>
      <c r="L50" s="11">
        <f t="shared" si="6"/>
        <v>40</v>
      </c>
      <c r="M50" s="20"/>
      <c r="N50" s="10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 t="s">
        <v>9</v>
      </c>
      <c r="B51" s="4">
        <v>3</v>
      </c>
      <c r="C51" s="71" t="s">
        <v>103</v>
      </c>
      <c r="D51" s="152"/>
      <c r="E51" s="171"/>
      <c r="F51" s="4" t="s">
        <v>2</v>
      </c>
      <c r="G51" s="69"/>
      <c r="H51" s="69"/>
      <c r="I51" s="69"/>
      <c r="J51" s="69"/>
      <c r="K51" s="69">
        <v>0</v>
      </c>
      <c r="L51" s="69">
        <f t="shared" si="6"/>
        <v>0</v>
      </c>
      <c r="M51" s="70"/>
      <c r="N51" s="70"/>
      <c r="O51" s="69">
        <v>0</v>
      </c>
      <c r="P51" s="69"/>
      <c r="Q51" s="69">
        <v>0</v>
      </c>
      <c r="R51" s="69"/>
      <c r="S51" s="69"/>
      <c r="T51" s="1"/>
      <c r="U51" s="1"/>
      <c r="V51" s="1"/>
      <c r="W51" s="1"/>
      <c r="X51" s="1"/>
      <c r="Y51" s="1"/>
      <c r="Z51" s="1"/>
    </row>
    <row r="52" spans="1:26" x14ac:dyDescent="0.2">
      <c r="A52" s="4" t="s">
        <v>9</v>
      </c>
      <c r="B52" s="4">
        <v>3</v>
      </c>
      <c r="C52" s="43" t="s">
        <v>58</v>
      </c>
      <c r="D52" s="152"/>
      <c r="E52" s="171"/>
      <c r="F52" s="4" t="s">
        <v>2</v>
      </c>
      <c r="G52" s="1">
        <v>4</v>
      </c>
      <c r="H52" s="1">
        <v>7</v>
      </c>
      <c r="I52" s="1">
        <v>0</v>
      </c>
      <c r="J52" s="1">
        <v>31</v>
      </c>
      <c r="K52" s="1">
        <v>0</v>
      </c>
      <c r="L52" s="11">
        <f t="shared" si="6"/>
        <v>42</v>
      </c>
      <c r="M52" s="24"/>
      <c r="N52" s="1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 t="s">
        <v>9</v>
      </c>
      <c r="B53" s="4">
        <v>3</v>
      </c>
      <c r="C53" s="43" t="s">
        <v>57</v>
      </c>
      <c r="D53" s="152"/>
      <c r="E53" s="171"/>
      <c r="F53" s="4" t="s">
        <v>2</v>
      </c>
      <c r="G53" s="1">
        <v>14</v>
      </c>
      <c r="H53" s="1">
        <v>6</v>
      </c>
      <c r="I53" s="1">
        <v>0</v>
      </c>
      <c r="J53" s="1">
        <v>31</v>
      </c>
      <c r="K53" s="1">
        <v>0</v>
      </c>
      <c r="L53" s="11">
        <f t="shared" si="6"/>
        <v>51</v>
      </c>
      <c r="M53" s="46"/>
      <c r="N53" s="1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 t="s">
        <v>9</v>
      </c>
      <c r="B54" s="4">
        <v>3</v>
      </c>
      <c r="C54" s="45" t="s">
        <v>56</v>
      </c>
      <c r="D54" s="152"/>
      <c r="E54" s="171"/>
      <c r="F54" s="4" t="s">
        <v>2</v>
      </c>
      <c r="G54" s="1">
        <v>13</v>
      </c>
      <c r="H54" s="1">
        <v>15</v>
      </c>
      <c r="I54" s="1">
        <v>0</v>
      </c>
      <c r="J54" s="1">
        <v>5</v>
      </c>
      <c r="K54" s="1">
        <v>0</v>
      </c>
      <c r="L54" s="11">
        <f t="shared" si="6"/>
        <v>33</v>
      </c>
      <c r="M54" s="44"/>
      <c r="N54" s="10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 t="s">
        <v>9</v>
      </c>
      <c r="B55" s="4">
        <v>3</v>
      </c>
      <c r="C55" s="43" t="s">
        <v>23</v>
      </c>
      <c r="D55" s="152"/>
      <c r="E55" s="171"/>
      <c r="F55" s="4" t="s">
        <v>2</v>
      </c>
      <c r="G55" s="42">
        <v>14</v>
      </c>
      <c r="H55" s="42">
        <v>0</v>
      </c>
      <c r="I55" s="42">
        <v>0</v>
      </c>
      <c r="J55" s="42">
        <v>11</v>
      </c>
      <c r="K55" s="42">
        <v>0</v>
      </c>
      <c r="L55" s="11">
        <f t="shared" si="6"/>
        <v>25</v>
      </c>
      <c r="M55" s="13"/>
      <c r="N55" s="10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 t="s">
        <v>9</v>
      </c>
      <c r="B56" s="4">
        <v>3</v>
      </c>
      <c r="C56" s="43" t="s">
        <v>36</v>
      </c>
      <c r="D56" s="152"/>
      <c r="E56" s="171"/>
      <c r="F56" s="4" t="s">
        <v>2</v>
      </c>
      <c r="G56" s="42">
        <v>3</v>
      </c>
      <c r="H56" s="42">
        <v>6</v>
      </c>
      <c r="I56" s="42">
        <v>0</v>
      </c>
      <c r="J56" s="42">
        <v>3</v>
      </c>
      <c r="K56" s="42">
        <v>0</v>
      </c>
      <c r="L56" s="11">
        <f t="shared" si="6"/>
        <v>12</v>
      </c>
      <c r="M56" s="25"/>
      <c r="N56" s="10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 t="s">
        <v>9</v>
      </c>
      <c r="B57" s="4">
        <v>3</v>
      </c>
      <c r="C57" s="41" t="s">
        <v>55</v>
      </c>
      <c r="D57" s="152">
        <f>SUM(Q57:T57)</f>
        <v>5020</v>
      </c>
      <c r="E57" s="171">
        <f t="shared" ref="E57:E74" si="7">SUM(U57:Z57)</f>
        <v>14680</v>
      </c>
      <c r="F57" s="4" t="s">
        <v>2</v>
      </c>
      <c r="G57" s="1">
        <v>10</v>
      </c>
      <c r="H57" s="1">
        <v>26</v>
      </c>
      <c r="I57" s="1">
        <v>50</v>
      </c>
      <c r="J57" s="1">
        <v>22</v>
      </c>
      <c r="K57" s="1">
        <v>0</v>
      </c>
      <c r="L57" s="11">
        <f t="shared" si="6"/>
        <v>108</v>
      </c>
      <c r="M57" s="10">
        <f>L57</f>
        <v>108</v>
      </c>
      <c r="N57" s="10">
        <f t="shared" ref="N57:N74" si="8">M57*20</f>
        <v>2160</v>
      </c>
      <c r="O57" s="1"/>
      <c r="P57" s="1"/>
      <c r="Q57" s="1">
        <v>500</v>
      </c>
      <c r="R57" s="1">
        <v>2140</v>
      </c>
      <c r="S57" s="1">
        <v>1420</v>
      </c>
      <c r="T57" s="1">
        <v>960</v>
      </c>
      <c r="U57" s="1">
        <v>2680</v>
      </c>
      <c r="V57" s="1">
        <v>2260</v>
      </c>
      <c r="W57" s="1">
        <v>1880</v>
      </c>
      <c r="X57" s="1">
        <v>2500</v>
      </c>
      <c r="Y57" s="1">
        <v>3200</v>
      </c>
      <c r="Z57" s="1">
        <v>2160</v>
      </c>
    </row>
    <row r="58" spans="1:26" x14ac:dyDescent="0.2">
      <c r="A58" s="4" t="s">
        <v>9</v>
      </c>
      <c r="B58" s="4">
        <v>3</v>
      </c>
      <c r="C58" s="41" t="s">
        <v>54</v>
      </c>
      <c r="D58" s="152">
        <f>SUM(O58:T58)</f>
        <v>6060</v>
      </c>
      <c r="E58" s="171">
        <f t="shared" si="7"/>
        <v>4840</v>
      </c>
      <c r="F58" s="4" t="s">
        <v>2</v>
      </c>
      <c r="G58" s="1">
        <v>18</v>
      </c>
      <c r="H58" s="1">
        <v>10</v>
      </c>
      <c r="I58" s="1">
        <v>0</v>
      </c>
      <c r="J58" s="1">
        <v>27</v>
      </c>
      <c r="K58" s="1">
        <v>0</v>
      </c>
      <c r="L58" s="11">
        <f t="shared" si="6"/>
        <v>55</v>
      </c>
      <c r="M58" s="40">
        <f>L58+L81</f>
        <v>55</v>
      </c>
      <c r="N58" s="10">
        <f t="shared" si="8"/>
        <v>1100</v>
      </c>
      <c r="O58" s="1">
        <v>1320</v>
      </c>
      <c r="P58" s="1">
        <v>1360</v>
      </c>
      <c r="Q58" s="1">
        <v>980</v>
      </c>
      <c r="R58" s="1">
        <v>780</v>
      </c>
      <c r="S58" s="1">
        <v>1140</v>
      </c>
      <c r="T58" s="1">
        <v>480</v>
      </c>
      <c r="U58" s="1">
        <v>700</v>
      </c>
      <c r="V58" s="1">
        <v>440</v>
      </c>
      <c r="W58" s="1">
        <v>760</v>
      </c>
      <c r="X58" s="1">
        <v>820</v>
      </c>
      <c r="Y58" s="1">
        <v>1020</v>
      </c>
      <c r="Z58" s="1">
        <v>1100</v>
      </c>
    </row>
    <row r="59" spans="1:26" x14ac:dyDescent="0.2">
      <c r="A59" s="4" t="s">
        <v>6</v>
      </c>
      <c r="B59" s="4">
        <v>3</v>
      </c>
      <c r="C59" s="17" t="s">
        <v>53</v>
      </c>
      <c r="D59" s="152">
        <f>SUM(O59:T59)</f>
        <v>21800</v>
      </c>
      <c r="E59" s="171">
        <f t="shared" si="7"/>
        <v>15040</v>
      </c>
      <c r="F59" s="4" t="s">
        <v>2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1">
        <f t="shared" si="6"/>
        <v>0</v>
      </c>
      <c r="M59" s="10">
        <f t="shared" ref="M59:M74" si="9">L59</f>
        <v>0</v>
      </c>
      <c r="N59" s="10">
        <f t="shared" si="8"/>
        <v>0</v>
      </c>
      <c r="O59" s="1">
        <v>3760</v>
      </c>
      <c r="P59" s="1">
        <v>3980</v>
      </c>
      <c r="Q59" s="1">
        <v>3080</v>
      </c>
      <c r="R59" s="1">
        <v>2760</v>
      </c>
      <c r="S59" s="1">
        <v>5140</v>
      </c>
      <c r="T59" s="1">
        <v>3080</v>
      </c>
      <c r="U59" s="1">
        <v>4760</v>
      </c>
      <c r="V59" s="1">
        <v>3220</v>
      </c>
      <c r="W59" s="1">
        <v>3360</v>
      </c>
      <c r="X59" s="1">
        <v>2620</v>
      </c>
      <c r="Y59" s="1">
        <v>1080</v>
      </c>
      <c r="Z59" s="1">
        <v>0</v>
      </c>
    </row>
    <row r="60" spans="1:26" x14ac:dyDescent="0.2">
      <c r="A60" s="4" t="s">
        <v>9</v>
      </c>
      <c r="B60" s="4">
        <v>3</v>
      </c>
      <c r="C60" s="17" t="s">
        <v>52</v>
      </c>
      <c r="D60" s="152">
        <f>SUM(O60:T60)</f>
        <v>20040</v>
      </c>
      <c r="E60" s="171">
        <f t="shared" si="7"/>
        <v>17000</v>
      </c>
      <c r="F60" s="4" t="s">
        <v>2</v>
      </c>
      <c r="G60" s="1">
        <v>37</v>
      </c>
      <c r="H60" s="1">
        <v>34</v>
      </c>
      <c r="I60" s="1">
        <v>34</v>
      </c>
      <c r="J60" s="1">
        <v>37</v>
      </c>
      <c r="K60" s="1">
        <v>0</v>
      </c>
      <c r="L60" s="11">
        <f t="shared" si="6"/>
        <v>142</v>
      </c>
      <c r="M60" s="10">
        <f t="shared" si="9"/>
        <v>142</v>
      </c>
      <c r="N60" s="10">
        <f t="shared" si="8"/>
        <v>2840</v>
      </c>
      <c r="O60" s="1">
        <v>3260</v>
      </c>
      <c r="P60" s="1">
        <v>2820</v>
      </c>
      <c r="Q60" s="1">
        <v>3480</v>
      </c>
      <c r="R60" s="1">
        <v>4240</v>
      </c>
      <c r="S60" s="1">
        <v>3480</v>
      </c>
      <c r="T60" s="1">
        <v>2760</v>
      </c>
      <c r="U60" s="1">
        <v>3780</v>
      </c>
      <c r="V60" s="1">
        <v>2380</v>
      </c>
      <c r="W60" s="1">
        <v>2260</v>
      </c>
      <c r="X60" s="1">
        <v>2700</v>
      </c>
      <c r="Y60" s="1">
        <v>3040</v>
      </c>
      <c r="Z60" s="1">
        <v>2840</v>
      </c>
    </row>
    <row r="61" spans="1:26" x14ac:dyDescent="0.2">
      <c r="A61" s="4" t="s">
        <v>4</v>
      </c>
      <c r="B61" s="4">
        <v>3</v>
      </c>
      <c r="C61" s="17" t="s">
        <v>51</v>
      </c>
      <c r="D61" s="152">
        <f>SUM(O61:T61)</f>
        <v>6900</v>
      </c>
      <c r="E61" s="171">
        <f t="shared" si="7"/>
        <v>7040</v>
      </c>
      <c r="F61" s="4" t="s">
        <v>7</v>
      </c>
      <c r="G61" s="1">
        <v>9</v>
      </c>
      <c r="H61" s="1">
        <v>20</v>
      </c>
      <c r="I61" s="1">
        <v>19</v>
      </c>
      <c r="J61" s="1">
        <v>0</v>
      </c>
      <c r="K61" s="1">
        <v>0</v>
      </c>
      <c r="L61" s="11">
        <f t="shared" si="6"/>
        <v>48</v>
      </c>
      <c r="M61" s="10">
        <f t="shared" si="9"/>
        <v>48</v>
      </c>
      <c r="N61" s="10">
        <f t="shared" si="8"/>
        <v>960</v>
      </c>
      <c r="O61" s="1">
        <v>1100</v>
      </c>
      <c r="P61" s="1">
        <v>1060</v>
      </c>
      <c r="Q61" s="1">
        <v>1140</v>
      </c>
      <c r="R61" s="1">
        <v>1160</v>
      </c>
      <c r="S61" s="1">
        <v>2020</v>
      </c>
      <c r="T61" s="1">
        <v>420</v>
      </c>
      <c r="U61" s="1">
        <v>0</v>
      </c>
      <c r="V61" s="1">
        <v>2420</v>
      </c>
      <c r="W61" s="1">
        <v>760</v>
      </c>
      <c r="X61" s="1">
        <v>1360</v>
      </c>
      <c r="Y61" s="1">
        <v>1540</v>
      </c>
      <c r="Z61" s="1">
        <v>960</v>
      </c>
    </row>
    <row r="62" spans="1:26" ht="16" thickBot="1" x14ac:dyDescent="0.25">
      <c r="A62" s="4" t="s">
        <v>4</v>
      </c>
      <c r="B62" s="4">
        <v>3</v>
      </c>
      <c r="C62" s="39" t="s">
        <v>50</v>
      </c>
      <c r="D62" s="152">
        <f>SUM(O62:T62)</f>
        <v>29100</v>
      </c>
      <c r="E62" s="171">
        <f t="shared" si="7"/>
        <v>36740</v>
      </c>
      <c r="F62" s="4" t="s">
        <v>7</v>
      </c>
      <c r="G62" s="1">
        <v>87</v>
      </c>
      <c r="H62" s="1">
        <v>41</v>
      </c>
      <c r="I62" s="1">
        <v>98</v>
      </c>
      <c r="J62" s="1">
        <v>51</v>
      </c>
      <c r="K62" s="1">
        <v>0</v>
      </c>
      <c r="L62" s="11">
        <f t="shared" si="6"/>
        <v>277</v>
      </c>
      <c r="M62" s="10">
        <f t="shared" si="9"/>
        <v>277</v>
      </c>
      <c r="N62" s="10">
        <f t="shared" si="8"/>
        <v>5540</v>
      </c>
      <c r="O62" s="1">
        <v>4060</v>
      </c>
      <c r="P62" s="1">
        <v>7180</v>
      </c>
      <c r="Q62" s="1">
        <v>4480</v>
      </c>
      <c r="R62" s="1">
        <v>4840</v>
      </c>
      <c r="S62" s="1">
        <v>6660</v>
      </c>
      <c r="T62" s="1">
        <v>1880</v>
      </c>
      <c r="U62" s="1">
        <v>7060</v>
      </c>
      <c r="V62" s="1">
        <v>5440</v>
      </c>
      <c r="W62" s="1">
        <v>5640</v>
      </c>
      <c r="X62" s="1">
        <v>5200</v>
      </c>
      <c r="Y62" s="1">
        <v>7860</v>
      </c>
      <c r="Z62" s="1">
        <v>5540</v>
      </c>
    </row>
    <row r="63" spans="1:26" x14ac:dyDescent="0.2">
      <c r="A63" s="4" t="s">
        <v>9</v>
      </c>
      <c r="B63" s="29">
        <v>3</v>
      </c>
      <c r="C63" s="38" t="s">
        <v>102</v>
      </c>
      <c r="D63" s="152"/>
      <c r="E63" s="171">
        <f t="shared" si="7"/>
        <v>1240</v>
      </c>
      <c r="F63" s="37" t="s">
        <v>2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f t="shared" si="6"/>
        <v>0</v>
      </c>
      <c r="M63" s="36">
        <f t="shared" si="9"/>
        <v>0</v>
      </c>
      <c r="N63" s="36">
        <f t="shared" si="8"/>
        <v>0</v>
      </c>
      <c r="O63" s="35"/>
      <c r="P63" s="35"/>
      <c r="Q63" s="35"/>
      <c r="R63" s="35"/>
      <c r="S63" s="35"/>
      <c r="T63" s="35">
        <v>300</v>
      </c>
      <c r="U63" s="35"/>
      <c r="V63" s="35">
        <v>140</v>
      </c>
      <c r="W63" s="35"/>
      <c r="X63" s="35"/>
      <c r="Y63" s="35">
        <v>1100</v>
      </c>
      <c r="Z63" s="35"/>
    </row>
    <row r="64" spans="1:26" x14ac:dyDescent="0.2">
      <c r="A64" s="4" t="s">
        <v>9</v>
      </c>
      <c r="B64" s="4">
        <v>4</v>
      </c>
      <c r="C64" s="30" t="s">
        <v>49</v>
      </c>
      <c r="D64" s="152">
        <f t="shared" ref="D64:D72" si="10">SUM(O64:T64)</f>
        <v>2460</v>
      </c>
      <c r="E64" s="171">
        <f t="shared" si="7"/>
        <v>2140</v>
      </c>
      <c r="F64" s="4" t="s">
        <v>2</v>
      </c>
      <c r="G64" s="1">
        <v>4</v>
      </c>
      <c r="H64" s="1">
        <v>1</v>
      </c>
      <c r="I64" s="1">
        <v>4</v>
      </c>
      <c r="J64" s="1">
        <v>7</v>
      </c>
      <c r="K64" s="1">
        <v>0</v>
      </c>
      <c r="L64" s="11">
        <f t="shared" si="6"/>
        <v>16</v>
      </c>
      <c r="M64" s="10">
        <f t="shared" si="9"/>
        <v>16</v>
      </c>
      <c r="N64" s="10">
        <f t="shared" si="8"/>
        <v>320</v>
      </c>
      <c r="O64" s="1">
        <v>420</v>
      </c>
      <c r="P64" s="1">
        <v>600</v>
      </c>
      <c r="Q64" s="1">
        <v>220</v>
      </c>
      <c r="R64" s="1">
        <v>480</v>
      </c>
      <c r="S64" s="1">
        <v>620</v>
      </c>
      <c r="T64" s="1">
        <v>120</v>
      </c>
      <c r="U64" s="1">
        <v>560</v>
      </c>
      <c r="V64" s="1">
        <v>480</v>
      </c>
      <c r="W64" s="1">
        <v>100</v>
      </c>
      <c r="X64" s="1">
        <v>200</v>
      </c>
      <c r="Y64" s="1">
        <v>480</v>
      </c>
      <c r="Z64" s="1">
        <v>320</v>
      </c>
    </row>
    <row r="65" spans="1:26" x14ac:dyDescent="0.2">
      <c r="A65" s="4" t="s">
        <v>9</v>
      </c>
      <c r="B65" s="4">
        <v>4</v>
      </c>
      <c r="C65" s="31" t="s">
        <v>48</v>
      </c>
      <c r="D65" s="152">
        <f t="shared" si="10"/>
        <v>4100</v>
      </c>
      <c r="E65" s="171">
        <f t="shared" si="7"/>
        <v>2420</v>
      </c>
      <c r="F65" s="4" t="s">
        <v>2</v>
      </c>
      <c r="G65" s="1">
        <v>9</v>
      </c>
      <c r="H65" s="1">
        <v>6</v>
      </c>
      <c r="I65" s="1">
        <v>2</v>
      </c>
      <c r="J65" s="1">
        <v>16</v>
      </c>
      <c r="K65" s="1">
        <v>0</v>
      </c>
      <c r="L65" s="11">
        <f t="shared" si="6"/>
        <v>33</v>
      </c>
      <c r="M65" s="10">
        <f t="shared" si="9"/>
        <v>33</v>
      </c>
      <c r="N65" s="10">
        <f t="shared" si="8"/>
        <v>660</v>
      </c>
      <c r="O65" s="1">
        <v>600</v>
      </c>
      <c r="P65" s="1">
        <v>900</v>
      </c>
      <c r="Q65" s="1">
        <v>800</v>
      </c>
      <c r="R65" s="1">
        <v>1200</v>
      </c>
      <c r="S65" s="1">
        <v>600</v>
      </c>
      <c r="T65" s="1">
        <v>0</v>
      </c>
      <c r="U65" s="1">
        <v>240</v>
      </c>
      <c r="V65" s="1">
        <v>0</v>
      </c>
      <c r="W65" s="1">
        <v>460</v>
      </c>
      <c r="X65" s="1">
        <v>360</v>
      </c>
      <c r="Y65" s="1">
        <v>700</v>
      </c>
      <c r="Z65" s="1">
        <v>660</v>
      </c>
    </row>
    <row r="66" spans="1:26" x14ac:dyDescent="0.2">
      <c r="A66" s="4" t="s">
        <v>9</v>
      </c>
      <c r="B66" s="4">
        <v>4</v>
      </c>
      <c r="C66" s="30" t="s">
        <v>47</v>
      </c>
      <c r="D66" s="152">
        <f t="shared" si="10"/>
        <v>14980</v>
      </c>
      <c r="E66" s="171">
        <f t="shared" si="7"/>
        <v>12300</v>
      </c>
      <c r="F66" s="4" t="s">
        <v>2</v>
      </c>
      <c r="G66" s="1">
        <v>15</v>
      </c>
      <c r="H66" s="1">
        <v>37</v>
      </c>
      <c r="I66" s="1">
        <v>16</v>
      </c>
      <c r="J66" s="1">
        <v>43</v>
      </c>
      <c r="K66" s="1">
        <v>0</v>
      </c>
      <c r="L66" s="11">
        <f t="shared" si="6"/>
        <v>111</v>
      </c>
      <c r="M66" s="10">
        <f t="shared" si="9"/>
        <v>111</v>
      </c>
      <c r="N66" s="10">
        <f t="shared" si="8"/>
        <v>2220</v>
      </c>
      <c r="O66" s="1">
        <v>2400</v>
      </c>
      <c r="P66" s="1">
        <v>2380</v>
      </c>
      <c r="Q66" s="1">
        <v>2120</v>
      </c>
      <c r="R66" s="1">
        <v>3000</v>
      </c>
      <c r="S66" s="1">
        <v>2820</v>
      </c>
      <c r="T66" s="1">
        <v>2260</v>
      </c>
      <c r="U66" s="1">
        <v>2420</v>
      </c>
      <c r="V66" s="1">
        <v>2040</v>
      </c>
      <c r="W66" s="1">
        <v>1580</v>
      </c>
      <c r="X66" s="1">
        <v>1540</v>
      </c>
      <c r="Y66" s="1">
        <v>2500</v>
      </c>
      <c r="Z66" s="1">
        <v>2220</v>
      </c>
    </row>
    <row r="67" spans="1:26" x14ac:dyDescent="0.2">
      <c r="A67" s="4" t="s">
        <v>9</v>
      </c>
      <c r="B67" s="4">
        <v>4</v>
      </c>
      <c r="C67" s="33" t="s">
        <v>46</v>
      </c>
      <c r="D67" s="152">
        <f t="shared" si="10"/>
        <v>12860</v>
      </c>
      <c r="E67" s="171">
        <f t="shared" si="7"/>
        <v>10720</v>
      </c>
      <c r="F67" s="34" t="s">
        <v>2</v>
      </c>
      <c r="G67" s="33">
        <v>28</v>
      </c>
      <c r="H67" s="33">
        <v>32</v>
      </c>
      <c r="I67" s="33">
        <v>24</v>
      </c>
      <c r="J67" s="33">
        <v>36</v>
      </c>
      <c r="K67" s="33">
        <v>0</v>
      </c>
      <c r="L67" s="11">
        <f t="shared" si="6"/>
        <v>120</v>
      </c>
      <c r="M67" s="10">
        <f t="shared" si="9"/>
        <v>120</v>
      </c>
      <c r="N67" s="10">
        <f t="shared" si="8"/>
        <v>2400</v>
      </c>
      <c r="O67" s="1">
        <v>1980</v>
      </c>
      <c r="P67" s="1">
        <v>2820</v>
      </c>
      <c r="Q67" s="1">
        <v>1900</v>
      </c>
      <c r="R67" s="1">
        <v>2380</v>
      </c>
      <c r="S67" s="1">
        <v>2340</v>
      </c>
      <c r="T67" s="1">
        <v>1440</v>
      </c>
      <c r="U67" s="1">
        <v>1640</v>
      </c>
      <c r="V67" s="1">
        <v>1520</v>
      </c>
      <c r="W67" s="1">
        <v>1140</v>
      </c>
      <c r="X67" s="1">
        <v>1920</v>
      </c>
      <c r="Y67" s="1">
        <v>2100</v>
      </c>
      <c r="Z67" s="1">
        <v>2400</v>
      </c>
    </row>
    <row r="68" spans="1:26" x14ac:dyDescent="0.2">
      <c r="A68" s="4" t="s">
        <v>9</v>
      </c>
      <c r="B68" s="4">
        <v>4</v>
      </c>
      <c r="C68" s="30" t="s">
        <v>45</v>
      </c>
      <c r="D68" s="152">
        <f t="shared" si="10"/>
        <v>10000</v>
      </c>
      <c r="E68" s="171">
        <f t="shared" si="7"/>
        <v>9940</v>
      </c>
      <c r="F68" s="4" t="s">
        <v>2</v>
      </c>
      <c r="G68" s="1">
        <v>14</v>
      </c>
      <c r="H68" s="1">
        <v>24</v>
      </c>
      <c r="I68" s="1">
        <v>25</v>
      </c>
      <c r="J68" s="1">
        <v>40</v>
      </c>
      <c r="K68" s="1">
        <v>0</v>
      </c>
      <c r="L68" s="11">
        <f t="shared" si="6"/>
        <v>103</v>
      </c>
      <c r="M68" s="10">
        <f t="shared" si="9"/>
        <v>103</v>
      </c>
      <c r="N68" s="10">
        <f t="shared" si="8"/>
        <v>2060</v>
      </c>
      <c r="O68" s="1">
        <v>1820</v>
      </c>
      <c r="P68" s="1">
        <v>1740</v>
      </c>
      <c r="Q68" s="1">
        <v>1500</v>
      </c>
      <c r="R68" s="1">
        <v>2020</v>
      </c>
      <c r="S68" s="1">
        <v>1640</v>
      </c>
      <c r="T68" s="1">
        <v>1280</v>
      </c>
      <c r="U68" s="1">
        <v>1300</v>
      </c>
      <c r="V68" s="1">
        <v>1220</v>
      </c>
      <c r="W68" s="1">
        <v>1660</v>
      </c>
      <c r="X68" s="1">
        <v>1540</v>
      </c>
      <c r="Y68" s="1">
        <v>2160</v>
      </c>
      <c r="Z68" s="1">
        <v>2060</v>
      </c>
    </row>
    <row r="69" spans="1:26" x14ac:dyDescent="0.2">
      <c r="A69" s="4" t="s">
        <v>9</v>
      </c>
      <c r="B69" s="4">
        <v>4</v>
      </c>
      <c r="C69" s="30" t="s">
        <v>44</v>
      </c>
      <c r="D69" s="152">
        <f t="shared" si="10"/>
        <v>4200</v>
      </c>
      <c r="E69" s="171">
        <f t="shared" si="7"/>
        <v>3520</v>
      </c>
      <c r="F69" s="4" t="s">
        <v>2</v>
      </c>
      <c r="G69" s="1">
        <v>10</v>
      </c>
      <c r="H69" s="1">
        <v>12</v>
      </c>
      <c r="I69" s="1">
        <v>5</v>
      </c>
      <c r="J69" s="1">
        <v>10</v>
      </c>
      <c r="K69" s="1">
        <v>0</v>
      </c>
      <c r="L69" s="11">
        <f t="shared" si="6"/>
        <v>37</v>
      </c>
      <c r="M69" s="10">
        <f t="shared" si="9"/>
        <v>37</v>
      </c>
      <c r="N69" s="10">
        <f t="shared" si="8"/>
        <v>740</v>
      </c>
      <c r="O69" s="1">
        <v>1160</v>
      </c>
      <c r="P69" s="1">
        <v>960</v>
      </c>
      <c r="Q69" s="1">
        <v>360</v>
      </c>
      <c r="R69" s="1">
        <v>480</v>
      </c>
      <c r="S69" s="1">
        <v>860</v>
      </c>
      <c r="T69" s="1">
        <v>380</v>
      </c>
      <c r="U69" s="1">
        <v>580</v>
      </c>
      <c r="V69" s="1">
        <v>420</v>
      </c>
      <c r="W69" s="1">
        <v>300</v>
      </c>
      <c r="X69" s="1">
        <v>700</v>
      </c>
      <c r="Y69" s="1">
        <v>780</v>
      </c>
      <c r="Z69" s="1">
        <v>740</v>
      </c>
    </row>
    <row r="70" spans="1:26" x14ac:dyDescent="0.2">
      <c r="A70" s="4" t="s">
        <v>9</v>
      </c>
      <c r="B70" s="4">
        <v>4</v>
      </c>
      <c r="C70" s="30" t="s">
        <v>43</v>
      </c>
      <c r="D70" s="152">
        <f t="shared" si="10"/>
        <v>560</v>
      </c>
      <c r="E70" s="171">
        <f t="shared" si="7"/>
        <v>560</v>
      </c>
      <c r="F70" s="4" t="s">
        <v>2</v>
      </c>
      <c r="G70" s="1">
        <v>3</v>
      </c>
      <c r="H70" s="1">
        <v>1</v>
      </c>
      <c r="I70" s="1">
        <v>0</v>
      </c>
      <c r="J70" s="1">
        <v>3</v>
      </c>
      <c r="K70" s="1">
        <v>0</v>
      </c>
      <c r="L70" s="11">
        <f t="shared" si="6"/>
        <v>7</v>
      </c>
      <c r="M70" s="10">
        <f t="shared" si="9"/>
        <v>7</v>
      </c>
      <c r="N70" s="10">
        <f t="shared" si="8"/>
        <v>140</v>
      </c>
      <c r="O70" s="1">
        <v>260</v>
      </c>
      <c r="P70" s="1">
        <v>20</v>
      </c>
      <c r="Q70" s="1">
        <v>0</v>
      </c>
      <c r="R70" s="1">
        <v>20</v>
      </c>
      <c r="S70" s="1">
        <v>240</v>
      </c>
      <c r="T70" s="1">
        <v>20</v>
      </c>
      <c r="U70" s="1">
        <v>80</v>
      </c>
      <c r="V70" s="1">
        <v>40</v>
      </c>
      <c r="W70" s="1">
        <v>60</v>
      </c>
      <c r="X70" s="1">
        <v>40</v>
      </c>
      <c r="Y70" s="1">
        <v>200</v>
      </c>
      <c r="Z70" s="1">
        <v>140</v>
      </c>
    </row>
    <row r="71" spans="1:26" s="32" customFormat="1" x14ac:dyDescent="0.2">
      <c r="A71" s="4" t="s">
        <v>9</v>
      </c>
      <c r="B71" s="4">
        <v>4</v>
      </c>
      <c r="C71" s="30" t="s">
        <v>42</v>
      </c>
      <c r="D71" s="152">
        <f t="shared" si="10"/>
        <v>3580</v>
      </c>
      <c r="E71" s="171">
        <f t="shared" si="7"/>
        <v>2760</v>
      </c>
      <c r="F71" s="4" t="s">
        <v>2</v>
      </c>
      <c r="G71" s="1">
        <v>5</v>
      </c>
      <c r="H71" s="1">
        <v>8</v>
      </c>
      <c r="I71" s="1">
        <v>6</v>
      </c>
      <c r="J71" s="1">
        <v>3</v>
      </c>
      <c r="K71" s="1">
        <v>0</v>
      </c>
      <c r="L71" s="11">
        <f t="shared" si="6"/>
        <v>22</v>
      </c>
      <c r="M71" s="10">
        <f t="shared" si="9"/>
        <v>22</v>
      </c>
      <c r="N71" s="10">
        <f t="shared" si="8"/>
        <v>440</v>
      </c>
      <c r="O71" s="1">
        <v>740</v>
      </c>
      <c r="P71" s="1">
        <v>800</v>
      </c>
      <c r="Q71" s="1">
        <v>580</v>
      </c>
      <c r="R71" s="1">
        <v>600</v>
      </c>
      <c r="S71" s="1">
        <v>560</v>
      </c>
      <c r="T71" s="1">
        <v>300</v>
      </c>
      <c r="U71" s="1">
        <v>220</v>
      </c>
      <c r="V71" s="1">
        <v>560</v>
      </c>
      <c r="W71" s="1">
        <v>320</v>
      </c>
      <c r="X71" s="1">
        <v>240</v>
      </c>
      <c r="Y71" s="1">
        <v>980</v>
      </c>
      <c r="Z71" s="1">
        <v>440</v>
      </c>
    </row>
    <row r="72" spans="1:26" x14ac:dyDescent="0.2">
      <c r="A72" s="4" t="s">
        <v>9</v>
      </c>
      <c r="B72" s="4">
        <v>4</v>
      </c>
      <c r="C72" s="30" t="s">
        <v>41</v>
      </c>
      <c r="D72" s="152">
        <f t="shared" si="10"/>
        <v>6680</v>
      </c>
      <c r="E72" s="171">
        <f t="shared" si="7"/>
        <v>6780</v>
      </c>
      <c r="F72" s="4" t="s">
        <v>2</v>
      </c>
      <c r="G72" s="1">
        <v>10</v>
      </c>
      <c r="H72" s="1">
        <v>7</v>
      </c>
      <c r="I72" s="1">
        <v>12</v>
      </c>
      <c r="J72" s="1">
        <v>19</v>
      </c>
      <c r="K72" s="1">
        <v>0</v>
      </c>
      <c r="L72" s="11">
        <f t="shared" si="6"/>
        <v>48</v>
      </c>
      <c r="M72" s="10">
        <f t="shared" si="9"/>
        <v>48</v>
      </c>
      <c r="N72" s="10">
        <f t="shared" si="8"/>
        <v>960</v>
      </c>
      <c r="O72" s="1">
        <v>860</v>
      </c>
      <c r="P72" s="1">
        <v>1380</v>
      </c>
      <c r="Q72" s="1">
        <v>1000</v>
      </c>
      <c r="R72" s="1">
        <v>1340</v>
      </c>
      <c r="S72" s="1">
        <v>1340</v>
      </c>
      <c r="T72" s="1">
        <v>760</v>
      </c>
      <c r="U72" s="1">
        <v>640</v>
      </c>
      <c r="V72" s="1">
        <v>900</v>
      </c>
      <c r="W72" s="1">
        <v>1500</v>
      </c>
      <c r="X72" s="1">
        <v>1220</v>
      </c>
      <c r="Y72" s="1">
        <v>1560</v>
      </c>
      <c r="Z72" s="1">
        <v>960</v>
      </c>
    </row>
    <row r="73" spans="1:26" x14ac:dyDescent="0.2">
      <c r="A73" s="4" t="s">
        <v>6</v>
      </c>
      <c r="B73" s="4">
        <v>4</v>
      </c>
      <c r="C73" s="30" t="s">
        <v>40</v>
      </c>
      <c r="D73" s="152"/>
      <c r="E73" s="171">
        <f t="shared" si="7"/>
        <v>23320</v>
      </c>
      <c r="F73" s="4" t="s">
        <v>2</v>
      </c>
      <c r="G73" s="1">
        <v>56</v>
      </c>
      <c r="H73" s="1">
        <v>37</v>
      </c>
      <c r="I73" s="1">
        <v>42</v>
      </c>
      <c r="J73" s="1">
        <v>35</v>
      </c>
      <c r="K73" s="1">
        <v>0</v>
      </c>
      <c r="L73" s="11">
        <f t="shared" si="6"/>
        <v>170</v>
      </c>
      <c r="M73" s="10">
        <f t="shared" si="9"/>
        <v>170</v>
      </c>
      <c r="N73" s="10">
        <f t="shared" si="8"/>
        <v>3400</v>
      </c>
      <c r="O73" s="1">
        <v>0</v>
      </c>
      <c r="P73" s="1"/>
      <c r="Q73" s="1"/>
      <c r="R73" s="1"/>
      <c r="S73" s="1"/>
      <c r="T73" s="1"/>
      <c r="U73" s="1"/>
      <c r="V73" s="1">
        <v>5720</v>
      </c>
      <c r="W73" s="1">
        <v>4120</v>
      </c>
      <c r="X73" s="1">
        <v>4500</v>
      </c>
      <c r="Y73" s="1">
        <v>5580</v>
      </c>
      <c r="Z73" s="1">
        <v>3400</v>
      </c>
    </row>
    <row r="74" spans="1:26" x14ac:dyDescent="0.2">
      <c r="A74" s="4" t="s">
        <v>9</v>
      </c>
      <c r="B74" s="4">
        <v>4</v>
      </c>
      <c r="C74" s="30" t="s">
        <v>39</v>
      </c>
      <c r="D74" s="152">
        <f>SUM(O74:T74)</f>
        <v>9480</v>
      </c>
      <c r="E74" s="171">
        <f t="shared" si="7"/>
        <v>9080</v>
      </c>
      <c r="F74" s="4" t="s">
        <v>2</v>
      </c>
      <c r="G74" s="1">
        <v>19</v>
      </c>
      <c r="H74" s="1">
        <v>34</v>
      </c>
      <c r="I74" s="1">
        <v>11</v>
      </c>
      <c r="J74" s="1">
        <v>22</v>
      </c>
      <c r="K74" s="1">
        <v>0</v>
      </c>
      <c r="L74" s="11">
        <f t="shared" si="6"/>
        <v>86</v>
      </c>
      <c r="M74" s="10">
        <f t="shared" si="9"/>
        <v>86</v>
      </c>
      <c r="N74" s="10">
        <f t="shared" si="8"/>
        <v>1720</v>
      </c>
      <c r="O74" s="1">
        <v>1500</v>
      </c>
      <c r="P74" s="1">
        <v>1840</v>
      </c>
      <c r="Q74" s="1">
        <v>940</v>
      </c>
      <c r="R74" s="1">
        <v>1760</v>
      </c>
      <c r="S74" s="1">
        <v>2120</v>
      </c>
      <c r="T74" s="1">
        <v>1320</v>
      </c>
      <c r="U74" s="1">
        <v>1080</v>
      </c>
      <c r="V74" s="1">
        <v>1400</v>
      </c>
      <c r="W74" s="1">
        <v>1360</v>
      </c>
      <c r="X74" s="1">
        <v>1340</v>
      </c>
      <c r="Y74" s="1">
        <v>2180</v>
      </c>
      <c r="Z74" s="1">
        <v>1720</v>
      </c>
    </row>
    <row r="75" spans="1:26" hidden="1" x14ac:dyDescent="0.2">
      <c r="A75" s="4"/>
      <c r="B75" s="4"/>
      <c r="C75" s="31"/>
      <c r="D75" s="152"/>
      <c r="E75" s="171"/>
      <c r="F75" s="4"/>
      <c r="G75" s="1"/>
      <c r="H75" s="1"/>
      <c r="I75" s="1"/>
      <c r="J75" s="1"/>
      <c r="K75" s="1"/>
      <c r="L75" s="11"/>
      <c r="M75" s="10"/>
      <c r="N75" s="10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idden="1" x14ac:dyDescent="0.2">
      <c r="A76" s="4"/>
      <c r="B76" s="4"/>
      <c r="C76" s="1"/>
      <c r="D76" s="152"/>
      <c r="E76" s="171"/>
      <c r="F76" s="4" t="s">
        <v>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idden="1" x14ac:dyDescent="0.2">
      <c r="A77" s="4" t="s">
        <v>9</v>
      </c>
      <c r="B77" s="4">
        <v>4</v>
      </c>
      <c r="C77" s="30" t="s">
        <v>38</v>
      </c>
      <c r="D77" s="152"/>
      <c r="E77" s="171"/>
      <c r="F77" s="4" t="s">
        <v>2</v>
      </c>
      <c r="G77" s="1">
        <v>0</v>
      </c>
      <c r="H77" s="1">
        <v>0</v>
      </c>
      <c r="I77" s="1">
        <v>0</v>
      </c>
      <c r="J77" s="1">
        <v>0</v>
      </c>
      <c r="K77" s="1"/>
      <c r="L77" s="11">
        <f t="shared" ref="L77:L94" si="11">SUM(G77:K77)</f>
        <v>0</v>
      </c>
      <c r="M77" s="10">
        <f>L77</f>
        <v>0</v>
      </c>
      <c r="N77" s="10">
        <f>M77*20</f>
        <v>0</v>
      </c>
      <c r="O77" s="1">
        <v>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29" t="s">
        <v>9</v>
      </c>
      <c r="B78" s="29">
        <v>4</v>
      </c>
      <c r="C78" s="26" t="s">
        <v>101</v>
      </c>
      <c r="D78" s="152"/>
      <c r="E78" s="171"/>
      <c r="F78" s="29" t="s">
        <v>2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11">
        <f t="shared" si="11"/>
        <v>0</v>
      </c>
      <c r="M78" s="28">
        <f>L78</f>
        <v>0</v>
      </c>
      <c r="N78" s="28">
        <f>M78*20</f>
        <v>0</v>
      </c>
      <c r="O78" s="26"/>
      <c r="P78" s="26">
        <v>180</v>
      </c>
      <c r="Q78" s="26">
        <v>300</v>
      </c>
      <c r="R78" s="26"/>
      <c r="S78" s="26"/>
      <c r="T78" s="26">
        <v>360</v>
      </c>
      <c r="U78" s="27"/>
      <c r="V78" s="26">
        <v>300</v>
      </c>
      <c r="W78" s="26"/>
      <c r="X78" s="26"/>
      <c r="Y78" s="26"/>
      <c r="Z78" s="26"/>
    </row>
    <row r="79" spans="1:26" x14ac:dyDescent="0.2">
      <c r="A79" s="4" t="s">
        <v>9</v>
      </c>
      <c r="B79" s="4">
        <v>5</v>
      </c>
      <c r="C79" s="12" t="s">
        <v>36</v>
      </c>
      <c r="D79" s="152"/>
      <c r="E79" s="171"/>
      <c r="F79" s="4" t="s">
        <v>2</v>
      </c>
      <c r="G79" s="1">
        <v>9</v>
      </c>
      <c r="H79" s="1">
        <v>13</v>
      </c>
      <c r="I79" s="1">
        <v>3</v>
      </c>
      <c r="J79" s="1">
        <v>12</v>
      </c>
      <c r="K79" s="1">
        <v>0</v>
      </c>
      <c r="L79" s="11">
        <f t="shared" si="11"/>
        <v>37</v>
      </c>
      <c r="M79" s="25"/>
      <c r="N79" s="10"/>
      <c r="O79" s="1"/>
      <c r="P79" s="1"/>
      <c r="Q79" s="1"/>
      <c r="R79" s="1"/>
      <c r="S79" s="1"/>
      <c r="T79" s="1"/>
      <c r="U79" s="1">
        <v>0</v>
      </c>
      <c r="V79" s="1">
        <v>0</v>
      </c>
      <c r="W79" s="1"/>
      <c r="X79" s="1"/>
      <c r="Y79" s="1"/>
      <c r="Z79" s="1"/>
    </row>
    <row r="80" spans="1:26" x14ac:dyDescent="0.2">
      <c r="A80" s="4" t="s">
        <v>9</v>
      </c>
      <c r="B80" s="4">
        <v>5</v>
      </c>
      <c r="C80" s="12" t="s">
        <v>35</v>
      </c>
      <c r="D80" s="152"/>
      <c r="E80" s="171"/>
      <c r="F80" s="4" t="s">
        <v>2</v>
      </c>
      <c r="G80" s="1">
        <v>10</v>
      </c>
      <c r="H80" s="1">
        <v>5</v>
      </c>
      <c r="I80" s="1">
        <v>7</v>
      </c>
      <c r="J80" s="1">
        <v>14</v>
      </c>
      <c r="K80" s="1">
        <v>0</v>
      </c>
      <c r="L80" s="11">
        <f t="shared" si="11"/>
        <v>36</v>
      </c>
      <c r="M80" s="24"/>
      <c r="N80" s="10"/>
      <c r="O80" s="1"/>
      <c r="P80" s="1"/>
      <c r="Q80" s="1"/>
      <c r="R80" s="1"/>
      <c r="S80" s="1"/>
      <c r="T80" s="1"/>
      <c r="U80" s="1">
        <v>0</v>
      </c>
      <c r="V80" s="1">
        <v>0</v>
      </c>
      <c r="W80" s="1"/>
      <c r="X80" s="1"/>
      <c r="Y80" s="1"/>
      <c r="Z80" s="1"/>
    </row>
    <row r="81" spans="1:26" hidden="1" x14ac:dyDescent="0.2">
      <c r="A81" s="4" t="s">
        <v>9</v>
      </c>
      <c r="B81" s="4">
        <v>5</v>
      </c>
      <c r="C81" s="12" t="s">
        <v>54</v>
      </c>
      <c r="D81" s="152"/>
      <c r="E81" s="171"/>
      <c r="F81" s="4" t="s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1">
        <f t="shared" si="11"/>
        <v>0</v>
      </c>
      <c r="M81" s="40"/>
      <c r="N81" s="10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4" t="s">
        <v>9</v>
      </c>
      <c r="B82" s="4">
        <v>5</v>
      </c>
      <c r="C82" s="23" t="s">
        <v>34</v>
      </c>
      <c r="D82" s="152"/>
      <c r="E82" s="171"/>
      <c r="F82" s="4" t="s">
        <v>2</v>
      </c>
      <c r="G82" s="1">
        <v>16</v>
      </c>
      <c r="H82" s="1">
        <v>6</v>
      </c>
      <c r="I82" s="1">
        <v>8</v>
      </c>
      <c r="J82" s="1">
        <v>14</v>
      </c>
      <c r="K82" s="1">
        <v>0</v>
      </c>
      <c r="L82" s="11">
        <f t="shared" si="11"/>
        <v>44</v>
      </c>
      <c r="M82" s="23"/>
      <c r="N82" s="10"/>
      <c r="O82" s="1"/>
      <c r="P82" s="1"/>
      <c r="Q82" s="1"/>
      <c r="R82" s="1"/>
      <c r="S82" s="1"/>
      <c r="T82" s="1"/>
      <c r="U82" s="1">
        <v>0</v>
      </c>
      <c r="V82" s="1">
        <v>0</v>
      </c>
      <c r="W82" s="1"/>
      <c r="X82" s="1"/>
      <c r="Y82" s="1"/>
      <c r="Z82" s="1"/>
    </row>
    <row r="83" spans="1:26" x14ac:dyDescent="0.2">
      <c r="A83" s="4" t="s">
        <v>9</v>
      </c>
      <c r="B83" s="4">
        <v>5</v>
      </c>
      <c r="C83" s="12" t="s">
        <v>33</v>
      </c>
      <c r="D83" s="152"/>
      <c r="E83" s="171"/>
      <c r="F83" s="4" t="s">
        <v>2</v>
      </c>
      <c r="G83" s="1">
        <v>13</v>
      </c>
      <c r="H83" s="1">
        <v>27</v>
      </c>
      <c r="I83" s="1">
        <v>10</v>
      </c>
      <c r="J83" s="1">
        <v>28</v>
      </c>
      <c r="K83" s="1">
        <v>0</v>
      </c>
      <c r="L83" s="11">
        <f t="shared" si="11"/>
        <v>78</v>
      </c>
      <c r="M83" s="22"/>
      <c r="N83" s="10"/>
      <c r="O83" s="1"/>
      <c r="P83" s="1"/>
      <c r="Q83" s="1"/>
      <c r="R83" s="1"/>
      <c r="S83" s="1"/>
      <c r="T83" s="1"/>
      <c r="U83" s="1">
        <v>0</v>
      </c>
      <c r="V83" s="1">
        <v>0</v>
      </c>
      <c r="W83" s="1"/>
      <c r="X83" s="1"/>
      <c r="Y83" s="1"/>
      <c r="Z83" s="1"/>
    </row>
    <row r="84" spans="1:26" x14ac:dyDescent="0.2">
      <c r="A84" s="4" t="s">
        <v>9</v>
      </c>
      <c r="B84" s="4">
        <v>5</v>
      </c>
      <c r="C84" s="12" t="s">
        <v>32</v>
      </c>
      <c r="D84" s="152"/>
      <c r="E84" s="171"/>
      <c r="F84" s="4" t="s">
        <v>2</v>
      </c>
      <c r="G84" s="1">
        <v>15</v>
      </c>
      <c r="H84" s="1">
        <v>15</v>
      </c>
      <c r="I84" s="1">
        <v>16</v>
      </c>
      <c r="J84" s="1">
        <v>23</v>
      </c>
      <c r="K84" s="1">
        <v>0</v>
      </c>
      <c r="L84" s="11">
        <f t="shared" si="11"/>
        <v>69</v>
      </c>
      <c r="M84" s="21"/>
      <c r="N84" s="10"/>
      <c r="O84" s="1"/>
      <c r="P84" s="1"/>
      <c r="Q84" s="1"/>
      <c r="R84" s="1"/>
      <c r="S84" s="1"/>
      <c r="T84" s="1"/>
      <c r="U84" s="1">
        <v>0</v>
      </c>
      <c r="V84" s="1">
        <v>0</v>
      </c>
      <c r="W84" s="1"/>
      <c r="X84" s="1"/>
      <c r="Y84" s="1"/>
      <c r="Z84" s="1"/>
    </row>
    <row r="85" spans="1:26" x14ac:dyDescent="0.2">
      <c r="A85" s="4" t="s">
        <v>9</v>
      </c>
      <c r="B85" s="4">
        <v>5</v>
      </c>
      <c r="C85" s="12" t="s">
        <v>31</v>
      </c>
      <c r="D85" s="152"/>
      <c r="E85" s="171"/>
      <c r="F85" s="4" t="s">
        <v>2</v>
      </c>
      <c r="G85" s="1">
        <v>11</v>
      </c>
      <c r="H85" s="1">
        <v>5</v>
      </c>
      <c r="I85" s="1">
        <v>14</v>
      </c>
      <c r="J85" s="1">
        <v>14</v>
      </c>
      <c r="K85" s="1">
        <v>0</v>
      </c>
      <c r="L85" s="11">
        <f t="shared" si="11"/>
        <v>44</v>
      </c>
      <c r="M85" s="20"/>
      <c r="N85" s="10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idden="1" x14ac:dyDescent="0.2">
      <c r="A86" s="4" t="s">
        <v>9</v>
      </c>
      <c r="B86" s="4">
        <v>5</v>
      </c>
      <c r="C86" s="68" t="s">
        <v>100</v>
      </c>
      <c r="D86" s="152"/>
      <c r="E86" s="171"/>
      <c r="F86" s="4" t="s">
        <v>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1">
        <f t="shared" si="11"/>
        <v>0</v>
      </c>
      <c r="M86" s="67"/>
      <c r="N86" s="10"/>
      <c r="O86" s="1"/>
      <c r="P86" s="1"/>
      <c r="Q86" s="1"/>
      <c r="R86" s="1"/>
      <c r="S86" s="1"/>
      <c r="T86" s="1"/>
      <c r="U86" s="1">
        <v>0</v>
      </c>
      <c r="V86" s="1">
        <v>0</v>
      </c>
      <c r="W86" s="1"/>
      <c r="X86" s="1"/>
      <c r="Y86" s="1"/>
      <c r="Z86" s="1"/>
    </row>
    <row r="87" spans="1:26" x14ac:dyDescent="0.2">
      <c r="A87" s="4" t="s">
        <v>9</v>
      </c>
      <c r="B87" s="4">
        <v>5</v>
      </c>
      <c r="C87" s="15" t="s">
        <v>30</v>
      </c>
      <c r="D87" s="152"/>
      <c r="E87" s="171"/>
      <c r="F87" s="4" t="s">
        <v>2</v>
      </c>
      <c r="G87" s="1">
        <v>24</v>
      </c>
      <c r="H87" s="1">
        <v>20</v>
      </c>
      <c r="I87" s="1">
        <v>25</v>
      </c>
      <c r="J87" s="1">
        <v>37</v>
      </c>
      <c r="K87" s="1">
        <v>0</v>
      </c>
      <c r="L87" s="11">
        <f t="shared" si="11"/>
        <v>106</v>
      </c>
      <c r="M87" s="2"/>
      <c r="N87" s="10"/>
      <c r="O87" s="1"/>
      <c r="P87" s="1"/>
      <c r="Q87" s="1"/>
      <c r="R87" s="1"/>
      <c r="S87" s="1"/>
      <c r="T87" s="1"/>
      <c r="U87" s="1">
        <v>0</v>
      </c>
      <c r="V87" s="1">
        <v>0</v>
      </c>
      <c r="W87" s="1"/>
      <c r="X87" s="1"/>
      <c r="Y87" s="1"/>
      <c r="Z87" s="1"/>
    </row>
    <row r="88" spans="1:26" x14ac:dyDescent="0.2">
      <c r="A88" s="4" t="s">
        <v>9</v>
      </c>
      <c r="B88" s="4">
        <v>5</v>
      </c>
      <c r="C88" s="15" t="s">
        <v>29</v>
      </c>
      <c r="D88" s="152">
        <f>SUM(O88:T88)</f>
        <v>3700</v>
      </c>
      <c r="E88" s="171">
        <f>SUM(U88:Z88)</f>
        <v>3240</v>
      </c>
      <c r="F88" s="4" t="s">
        <v>2</v>
      </c>
      <c r="G88" s="1">
        <v>3</v>
      </c>
      <c r="H88" s="1">
        <v>5</v>
      </c>
      <c r="I88" s="1">
        <v>4</v>
      </c>
      <c r="J88" s="1">
        <v>8</v>
      </c>
      <c r="K88" s="1">
        <v>0</v>
      </c>
      <c r="L88" s="11">
        <f t="shared" si="11"/>
        <v>20</v>
      </c>
      <c r="M88" s="10">
        <f>L88</f>
        <v>20</v>
      </c>
      <c r="N88" s="10">
        <f>M88*20</f>
        <v>400</v>
      </c>
      <c r="O88" s="1">
        <v>860</v>
      </c>
      <c r="P88" s="1">
        <v>820</v>
      </c>
      <c r="Q88" s="1">
        <v>540</v>
      </c>
      <c r="R88" s="1">
        <v>600</v>
      </c>
      <c r="S88" s="1">
        <v>600</v>
      </c>
      <c r="T88" s="1">
        <v>280</v>
      </c>
      <c r="U88" s="1">
        <v>1000</v>
      </c>
      <c r="V88" s="1">
        <v>620</v>
      </c>
      <c r="W88" s="1">
        <v>340</v>
      </c>
      <c r="X88" s="1">
        <v>440</v>
      </c>
      <c r="Y88" s="1">
        <v>440</v>
      </c>
      <c r="Z88" s="1">
        <v>400</v>
      </c>
    </row>
    <row r="89" spans="1:26" x14ac:dyDescent="0.2">
      <c r="A89" s="4" t="s">
        <v>9</v>
      </c>
      <c r="B89" s="4">
        <v>5</v>
      </c>
      <c r="C89" s="19" t="s">
        <v>28</v>
      </c>
      <c r="D89" s="152"/>
      <c r="E89" s="171"/>
      <c r="F89" s="4" t="s">
        <v>2</v>
      </c>
      <c r="G89" s="1">
        <v>3</v>
      </c>
      <c r="H89" s="1">
        <v>6</v>
      </c>
      <c r="I89" s="1">
        <v>16</v>
      </c>
      <c r="J89" s="1">
        <v>13</v>
      </c>
      <c r="K89" s="1">
        <v>0</v>
      </c>
      <c r="L89" s="11">
        <f t="shared" si="11"/>
        <v>38</v>
      </c>
      <c r="M89" s="2"/>
      <c r="N89" s="10"/>
      <c r="O89" s="1"/>
      <c r="P89" s="1">
        <v>260</v>
      </c>
      <c r="Q89" s="1"/>
      <c r="R89" s="10"/>
      <c r="S89" s="1">
        <v>400</v>
      </c>
      <c r="T89" s="1"/>
      <c r="U89" s="1"/>
      <c r="V89" s="1"/>
      <c r="W89" s="1"/>
      <c r="X89" s="1"/>
      <c r="Y89" s="1"/>
      <c r="Z89" s="1"/>
    </row>
    <row r="90" spans="1:26" x14ac:dyDescent="0.2">
      <c r="A90" s="4" t="s">
        <v>9</v>
      </c>
      <c r="B90" s="4">
        <v>5</v>
      </c>
      <c r="C90" s="15" t="s">
        <v>27</v>
      </c>
      <c r="D90" s="152"/>
      <c r="E90" s="171"/>
      <c r="F90" s="4" t="s">
        <v>2</v>
      </c>
      <c r="G90" s="1">
        <v>18</v>
      </c>
      <c r="H90" s="1">
        <v>23</v>
      </c>
      <c r="I90" s="1">
        <v>15</v>
      </c>
      <c r="J90" s="1">
        <v>25</v>
      </c>
      <c r="K90" s="1">
        <v>0</v>
      </c>
      <c r="L90" s="11">
        <f t="shared" si="11"/>
        <v>81</v>
      </c>
      <c r="M90" s="18"/>
      <c r="N90" s="10"/>
      <c r="O90" s="1"/>
      <c r="P90" s="1"/>
      <c r="Q90" s="1"/>
      <c r="R90" s="1"/>
      <c r="S90" s="1"/>
      <c r="T90" s="1"/>
      <c r="U90" s="1">
        <v>0</v>
      </c>
      <c r="V90" s="1">
        <v>0</v>
      </c>
      <c r="W90" s="1"/>
      <c r="X90" s="1"/>
      <c r="Y90" s="1"/>
      <c r="Z90" s="1"/>
    </row>
    <row r="91" spans="1:26" x14ac:dyDescent="0.2">
      <c r="A91" s="4" t="s">
        <v>9</v>
      </c>
      <c r="B91" s="4">
        <v>5</v>
      </c>
      <c r="C91" s="17" t="s">
        <v>26</v>
      </c>
      <c r="D91" s="152"/>
      <c r="E91" s="171"/>
      <c r="F91" s="4" t="s">
        <v>2</v>
      </c>
      <c r="G91" s="1">
        <v>37</v>
      </c>
      <c r="H91" s="1">
        <v>39</v>
      </c>
      <c r="I91" s="1">
        <v>22</v>
      </c>
      <c r="J91" s="1">
        <v>50</v>
      </c>
      <c r="K91" s="1">
        <v>0</v>
      </c>
      <c r="L91" s="11">
        <f t="shared" si="11"/>
        <v>148</v>
      </c>
      <c r="M91" s="16"/>
      <c r="N91" s="10"/>
      <c r="O91" s="1"/>
      <c r="P91" s="1"/>
      <c r="Q91" s="1"/>
      <c r="R91" s="1"/>
      <c r="S91" s="1"/>
      <c r="T91" s="1"/>
      <c r="U91" s="1">
        <v>0</v>
      </c>
      <c r="V91" s="1">
        <v>0</v>
      </c>
      <c r="W91" s="1"/>
      <c r="X91" s="1"/>
      <c r="Y91" s="1"/>
      <c r="Z91" s="1"/>
    </row>
    <row r="92" spans="1:26" x14ac:dyDescent="0.2">
      <c r="A92" s="4" t="s">
        <v>9</v>
      </c>
      <c r="B92" s="4">
        <v>5</v>
      </c>
      <c r="C92" s="15" t="s">
        <v>25</v>
      </c>
      <c r="D92" s="152"/>
      <c r="E92" s="171"/>
      <c r="F92" s="4" t="s">
        <v>2</v>
      </c>
      <c r="G92" s="1">
        <v>6</v>
      </c>
      <c r="H92" s="1">
        <v>4</v>
      </c>
      <c r="I92" s="1">
        <v>4</v>
      </c>
      <c r="J92" s="1">
        <v>15</v>
      </c>
      <c r="K92" s="1">
        <v>0</v>
      </c>
      <c r="L92" s="11">
        <f t="shared" si="11"/>
        <v>29</v>
      </c>
      <c r="M92" s="14"/>
      <c r="N92" s="10"/>
      <c r="O92" s="1"/>
      <c r="P92" s="1"/>
      <c r="Q92" s="1"/>
      <c r="R92" s="1"/>
      <c r="S92" s="1"/>
      <c r="T92" s="1"/>
      <c r="U92" s="1">
        <v>0</v>
      </c>
      <c r="V92" s="1">
        <v>0</v>
      </c>
      <c r="W92" s="1"/>
      <c r="X92" s="1"/>
      <c r="Y92" s="1"/>
      <c r="Z92" s="1"/>
    </row>
    <row r="93" spans="1:26" x14ac:dyDescent="0.2">
      <c r="A93" s="4" t="s">
        <v>9</v>
      </c>
      <c r="B93" s="4">
        <v>5</v>
      </c>
      <c r="C93" s="12" t="s">
        <v>24</v>
      </c>
      <c r="D93" s="152">
        <f>SUM(O93:T93)</f>
        <v>4980</v>
      </c>
      <c r="E93" s="171"/>
      <c r="F93" s="4" t="s">
        <v>2</v>
      </c>
      <c r="G93" s="1">
        <v>5</v>
      </c>
      <c r="H93" s="1">
        <v>8</v>
      </c>
      <c r="I93" s="1">
        <v>15</v>
      </c>
      <c r="J93" s="1">
        <v>20</v>
      </c>
      <c r="K93" s="1">
        <v>0</v>
      </c>
      <c r="L93" s="11">
        <f t="shared" si="11"/>
        <v>48</v>
      </c>
      <c r="M93" s="10"/>
      <c r="N93" s="10">
        <f>M93*20</f>
        <v>0</v>
      </c>
      <c r="O93" s="1">
        <v>1060</v>
      </c>
      <c r="P93" s="1">
        <v>900</v>
      </c>
      <c r="Q93" s="1">
        <v>1380</v>
      </c>
      <c r="R93" s="1">
        <v>580</v>
      </c>
      <c r="S93" s="1">
        <v>440</v>
      </c>
      <c r="T93" s="1">
        <v>620</v>
      </c>
      <c r="U93" s="1">
        <v>0</v>
      </c>
      <c r="V93" s="1"/>
      <c r="W93" s="1"/>
      <c r="X93" s="1"/>
      <c r="Y93" s="1"/>
      <c r="Z93" s="1"/>
    </row>
    <row r="94" spans="1:26" x14ac:dyDescent="0.2">
      <c r="A94" s="4" t="s">
        <v>9</v>
      </c>
      <c r="B94" s="4">
        <v>5</v>
      </c>
      <c r="C94" s="12" t="s">
        <v>23</v>
      </c>
      <c r="D94" s="152"/>
      <c r="E94" s="171"/>
      <c r="F94" s="4" t="s">
        <v>2</v>
      </c>
      <c r="G94" s="1">
        <v>17</v>
      </c>
      <c r="H94" s="1">
        <v>13</v>
      </c>
      <c r="I94" s="1">
        <v>16</v>
      </c>
      <c r="J94" s="1">
        <v>16</v>
      </c>
      <c r="K94" s="1">
        <v>0</v>
      </c>
      <c r="L94" s="11">
        <f t="shared" si="11"/>
        <v>62</v>
      </c>
      <c r="M94" s="13"/>
      <c r="N94" s="10"/>
      <c r="O94" s="1"/>
      <c r="P94" s="1"/>
      <c r="Q94" s="1"/>
      <c r="R94" s="1"/>
      <c r="S94" s="1"/>
      <c r="T94" s="1"/>
      <c r="U94" s="1">
        <v>0</v>
      </c>
      <c r="V94" s="1">
        <v>0</v>
      </c>
      <c r="W94" s="1"/>
      <c r="X94" s="1"/>
      <c r="Y94" s="1"/>
      <c r="Z94" s="1"/>
    </row>
    <row r="95" spans="1:26" ht="16" thickBot="1" x14ac:dyDescent="0.25">
      <c r="A95" s="4"/>
      <c r="B95" s="4"/>
      <c r="C95" s="3" t="s">
        <v>20</v>
      </c>
      <c r="D95" s="152">
        <f>SUM(D3:D94)</f>
        <v>739120</v>
      </c>
      <c r="E95" s="171">
        <f>SUM(E3:E94)</f>
        <v>729240</v>
      </c>
      <c r="F95" s="4"/>
      <c r="G95" s="3">
        <f t="shared" ref="G95:Z95" si="12">SUM(G3:G94)</f>
        <v>1624</v>
      </c>
      <c r="H95" s="3">
        <f t="shared" si="12"/>
        <v>1561</v>
      </c>
      <c r="I95" s="3">
        <f t="shared" si="12"/>
        <v>1347</v>
      </c>
      <c r="J95" s="3">
        <f t="shared" si="12"/>
        <v>1782</v>
      </c>
      <c r="K95" s="3">
        <f t="shared" si="12"/>
        <v>0</v>
      </c>
      <c r="L95" s="3">
        <f t="shared" si="12"/>
        <v>6314</v>
      </c>
      <c r="M95" s="3">
        <f t="shared" si="12"/>
        <v>6314</v>
      </c>
      <c r="N95" s="3">
        <f t="shared" si="12"/>
        <v>126280</v>
      </c>
      <c r="O95" s="3">
        <f t="shared" si="12"/>
        <v>124020</v>
      </c>
      <c r="P95" s="3">
        <f t="shared" si="12"/>
        <v>129220</v>
      </c>
      <c r="Q95" s="3">
        <f t="shared" si="12"/>
        <v>107700</v>
      </c>
      <c r="R95" s="3">
        <f t="shared" si="12"/>
        <v>160660</v>
      </c>
      <c r="S95" s="3">
        <f t="shared" si="12"/>
        <v>134040</v>
      </c>
      <c r="T95" s="3">
        <f t="shared" si="12"/>
        <v>85280</v>
      </c>
      <c r="U95" s="3">
        <f t="shared" si="12"/>
        <v>117060</v>
      </c>
      <c r="V95" s="3">
        <f t="shared" si="12"/>
        <v>94760</v>
      </c>
      <c r="W95" s="3">
        <f t="shared" si="12"/>
        <v>98640</v>
      </c>
      <c r="X95" s="3">
        <f t="shared" si="12"/>
        <v>139540</v>
      </c>
      <c r="Y95" s="3">
        <f t="shared" si="12"/>
        <v>153260</v>
      </c>
      <c r="Z95" s="3">
        <f t="shared" si="12"/>
        <v>126280</v>
      </c>
    </row>
    <row r="96" spans="1:26" ht="16" thickTop="1" x14ac:dyDescent="0.2">
      <c r="A96" s="4"/>
      <c r="B96" s="4"/>
      <c r="C96" s="1"/>
      <c r="D96" s="148"/>
      <c r="E96" s="148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4"/>
      <c r="B97" s="4"/>
      <c r="C97" s="8" t="s">
        <v>19</v>
      </c>
      <c r="D97" s="148"/>
      <c r="E97" s="148"/>
      <c r="F97" s="4"/>
      <c r="G97" s="7" t="s">
        <v>18</v>
      </c>
      <c r="H97" s="7" t="s">
        <v>17</v>
      </c>
      <c r="I97" s="7" t="s">
        <v>16</v>
      </c>
      <c r="J97" s="7" t="s">
        <v>15</v>
      </c>
      <c r="K97" s="7" t="s">
        <v>14</v>
      </c>
      <c r="L97" s="8" t="s">
        <v>13</v>
      </c>
      <c r="M97" s="7" t="s">
        <v>12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4" t="s">
        <v>9</v>
      </c>
      <c r="B98" s="4"/>
      <c r="C98" s="1" t="s">
        <v>8</v>
      </c>
      <c r="D98" s="148"/>
      <c r="E98" s="148"/>
      <c r="F98" s="4"/>
      <c r="G98" s="1">
        <f>SUMIF($A$3:$A$94,"BS",G$3:G$94)</f>
        <v>1472</v>
      </c>
      <c r="H98" s="1">
        <f>SUMIF($A$3:$A$94,"BS",H$3:H$94)</f>
        <v>1463</v>
      </c>
      <c r="I98" s="1">
        <f>SUMIF($A$3:$A$94,"BS",I$3:I$94)</f>
        <v>1188</v>
      </c>
      <c r="J98" s="1">
        <f>SUMIF($A$3:$A$94,"BS",J$3:J$94)</f>
        <v>1696</v>
      </c>
      <c r="K98" s="1">
        <f>SUMIF($A$3:$A$94,"BS",K$3:K$94)</f>
        <v>0</v>
      </c>
      <c r="L98" s="1">
        <f>SUM(G98:K98)</f>
        <v>5819</v>
      </c>
      <c r="M98" s="1">
        <f>L98*20</f>
        <v>116380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4" t="s">
        <v>6</v>
      </c>
      <c r="B99" s="4"/>
      <c r="C99" s="1" t="s">
        <v>5</v>
      </c>
      <c r="D99" s="148"/>
      <c r="E99" s="148"/>
      <c r="F99" s="4"/>
      <c r="G99" s="1">
        <f>SUMIF($A$3:$A$94,"CS",G$3:G$94)</f>
        <v>56</v>
      </c>
      <c r="H99" s="1">
        <f>SUMIF($A$3:$A$94,"CS",H$3:H$94)</f>
        <v>37</v>
      </c>
      <c r="I99" s="1">
        <f>SUMIF($A$3:$A$94,"CS",I$3:I$94)</f>
        <v>42</v>
      </c>
      <c r="J99" s="1">
        <f>SUMIF($A$3:$A$94,"CS",J$3:J$94)</f>
        <v>35</v>
      </c>
      <c r="K99" s="1">
        <f>SUMIF($A$3:$A$94,"CS",K$3:K$94)</f>
        <v>0</v>
      </c>
      <c r="L99" s="1">
        <f>SUM(G99:K99)</f>
        <v>170</v>
      </c>
      <c r="M99" s="1">
        <f>L99*20</f>
        <v>3400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4" t="s">
        <v>4</v>
      </c>
      <c r="B100" s="4"/>
      <c r="C100" s="1" t="s">
        <v>3</v>
      </c>
      <c r="D100" s="148"/>
      <c r="E100" s="148"/>
      <c r="F100" s="4"/>
      <c r="G100" s="1">
        <f>SUMIF($A$3:$A$94,"CE",G$3:G$94)</f>
        <v>96</v>
      </c>
      <c r="H100" s="1">
        <f>SUMIF($A$3:$A$94,"CE",H$3:H$94)</f>
        <v>61</v>
      </c>
      <c r="I100" s="1">
        <f>SUMIF($A$3:$A$94,"CE",I$3:I$94)</f>
        <v>117</v>
      </c>
      <c r="J100" s="1">
        <f>SUMIF($A$3:$A$94,"CE",J$3:J$94)</f>
        <v>51</v>
      </c>
      <c r="K100" s="1">
        <f>SUMIF($A$3:$A$94,"CE",K$3:K$94)</f>
        <v>0</v>
      </c>
      <c r="L100" s="1">
        <f>SUM(G100:K100)</f>
        <v>325</v>
      </c>
      <c r="M100" s="1">
        <f>L100*20</f>
        <v>6500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4" t="s">
        <v>1</v>
      </c>
      <c r="B101" s="4"/>
      <c r="C101" s="1" t="s">
        <v>0</v>
      </c>
      <c r="D101" s="148"/>
      <c r="E101" s="148"/>
      <c r="F101" s="4"/>
      <c r="G101" s="1">
        <f>SUMIF($A$3:$A$94,"BE",G$3:G$94)</f>
        <v>0</v>
      </c>
      <c r="H101" s="1">
        <f>SUMIF($A$3:$A$94,"BE",H$3:H$94)</f>
        <v>0</v>
      </c>
      <c r="I101" s="1">
        <f>SUMIF($A$3:$A$94,"BE",I$3:I$94)</f>
        <v>0</v>
      </c>
      <c r="J101" s="1">
        <f>SUMIF($A$3:$A$94,"BE",J$3:J$94)</f>
        <v>0</v>
      </c>
      <c r="K101" s="1">
        <f>SUMIF($A$3:$A$94,"BE",K$3:K$94)</f>
        <v>0</v>
      </c>
      <c r="L101" s="1">
        <f>SUM(G101:K101)</f>
        <v>0</v>
      </c>
      <c r="M101" s="1">
        <f>L101*20</f>
        <v>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4"/>
      <c r="B102" s="4"/>
      <c r="C102" s="6" t="s">
        <v>10</v>
      </c>
      <c r="D102" s="148"/>
      <c r="E102" s="148"/>
      <c r="F102" s="4"/>
      <c r="G102" s="5">
        <f>G98+G99+G100+G101</f>
        <v>1624</v>
      </c>
      <c r="H102" s="5">
        <f>H98+H99+H100+H101</f>
        <v>1561</v>
      </c>
      <c r="I102" s="5">
        <f>I98+I99+I100+I101</f>
        <v>1347</v>
      </c>
      <c r="J102" s="5">
        <f>J98+J99+J100+J101</f>
        <v>1782</v>
      </c>
      <c r="K102" s="5">
        <f>K98+K99+K100+K101</f>
        <v>0</v>
      </c>
      <c r="L102" s="5">
        <f>SUM(L98:L101)</f>
        <v>6314</v>
      </c>
      <c r="M102" s="9">
        <f>SUM(M98:M101)</f>
        <v>126280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conditionalFormatting sqref="C3:C94">
    <cfRule type="duplicateValues" dxfId="28" priority="43"/>
  </conditionalFormatting>
  <conditionalFormatting sqref="C91">
    <cfRule type="duplicateValues" dxfId="27" priority="30"/>
  </conditionalFormatting>
  <conditionalFormatting sqref="C92:C94 C2:C90">
    <cfRule type="duplicateValues" dxfId="26" priority="42"/>
  </conditionalFormatting>
  <conditionalFormatting sqref="M82">
    <cfRule type="duplicateValues" dxfId="25" priority="28"/>
    <cfRule type="duplicateValues" dxfId="24" priority="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2430-8663-4A63-AA74-1453603DAEF0}">
  <dimension ref="A1:Z90"/>
  <sheetViews>
    <sheetView topLeftCell="C1" zoomScale="90" zoomScaleNormal="90" workbookViewId="0">
      <selection activeCell="M8" sqref="M8"/>
    </sheetView>
  </sheetViews>
  <sheetFormatPr baseColWidth="10" defaultRowHeight="15" x14ac:dyDescent="0.2"/>
  <cols>
    <col min="1" max="1" width="10" customWidth="1"/>
    <col min="2" max="2" width="6.5" customWidth="1"/>
    <col min="3" max="3" width="36.5" customWidth="1"/>
    <col min="4" max="4" width="12" style="91" customWidth="1"/>
    <col min="5" max="5" width="12.6640625" style="91" customWidth="1"/>
    <col min="6" max="6" width="8.33203125" customWidth="1"/>
    <col min="8" max="8" width="9.5" customWidth="1"/>
  </cols>
  <sheetData>
    <row r="1" spans="1:26" x14ac:dyDescent="0.2">
      <c r="A1" s="66" t="s">
        <v>99</v>
      </c>
      <c r="B1" s="65"/>
      <c r="C1" s="65"/>
      <c r="D1" s="147" t="s">
        <v>20</v>
      </c>
      <c r="E1" s="147"/>
      <c r="F1" s="64"/>
      <c r="G1" s="63"/>
      <c r="H1" s="61" t="s">
        <v>98</v>
      </c>
      <c r="I1" s="60"/>
      <c r="J1" s="60"/>
      <c r="K1" s="60"/>
      <c r="L1" s="60"/>
      <c r="M1" s="60"/>
      <c r="N1" s="62" t="s">
        <v>97</v>
      </c>
      <c r="O1" s="60" t="s">
        <v>96</v>
      </c>
      <c r="P1" s="60"/>
      <c r="Q1" s="61" t="s">
        <v>105</v>
      </c>
      <c r="R1" s="60"/>
      <c r="S1" s="60"/>
      <c r="T1" s="60"/>
      <c r="U1" s="60"/>
      <c r="V1" s="60"/>
      <c r="W1" s="60"/>
      <c r="X1" s="60"/>
      <c r="Y1" s="60"/>
      <c r="Z1" s="60"/>
    </row>
    <row r="2" spans="1:26" x14ac:dyDescent="0.2">
      <c r="A2" s="4" t="s">
        <v>95</v>
      </c>
      <c r="B2" s="4" t="s">
        <v>94</v>
      </c>
      <c r="C2" s="10" t="s">
        <v>93</v>
      </c>
      <c r="D2" s="150" t="s">
        <v>124</v>
      </c>
      <c r="E2" s="152" t="s">
        <v>125</v>
      </c>
      <c r="F2" s="4" t="s">
        <v>92</v>
      </c>
      <c r="G2" s="10" t="s">
        <v>91</v>
      </c>
      <c r="H2" s="10" t="s">
        <v>90</v>
      </c>
      <c r="I2" s="10" t="s">
        <v>89</v>
      </c>
      <c r="J2" s="10" t="s">
        <v>88</v>
      </c>
      <c r="K2" s="10" t="s">
        <v>87</v>
      </c>
      <c r="L2" s="10" t="s">
        <v>10</v>
      </c>
      <c r="M2" s="10" t="s">
        <v>86</v>
      </c>
      <c r="N2" s="10" t="s">
        <v>85</v>
      </c>
      <c r="O2" s="59">
        <v>44764</v>
      </c>
      <c r="P2" s="59">
        <v>44795</v>
      </c>
      <c r="Q2" s="59">
        <v>44826</v>
      </c>
      <c r="R2" s="59">
        <v>44856</v>
      </c>
      <c r="S2" s="59">
        <v>44887</v>
      </c>
      <c r="T2" s="59">
        <v>44917</v>
      </c>
      <c r="U2" s="59">
        <v>44927</v>
      </c>
      <c r="V2" s="59">
        <v>44958</v>
      </c>
      <c r="W2" s="59">
        <v>44986</v>
      </c>
      <c r="X2" s="59">
        <v>45017</v>
      </c>
      <c r="Y2" s="59">
        <v>45047</v>
      </c>
      <c r="Z2" s="59">
        <v>45078</v>
      </c>
    </row>
    <row r="3" spans="1:26" x14ac:dyDescent="0.2">
      <c r="A3" s="4" t="s">
        <v>9</v>
      </c>
      <c r="B3" s="4">
        <v>1</v>
      </c>
      <c r="C3" s="23" t="s">
        <v>108</v>
      </c>
      <c r="D3" s="151">
        <f t="shared" ref="D3:D20" si="0">SUM(O3:T3)</f>
        <v>7140</v>
      </c>
      <c r="E3" s="152">
        <f t="shared" ref="E3:E20" si="1">SUM(U3:Z3)</f>
        <v>8140</v>
      </c>
      <c r="F3" s="4" t="s">
        <v>2</v>
      </c>
      <c r="G3" s="1">
        <v>0</v>
      </c>
      <c r="H3" s="1">
        <v>1</v>
      </c>
      <c r="I3" s="1">
        <v>13</v>
      </c>
      <c r="J3" s="1">
        <v>18</v>
      </c>
      <c r="K3" s="1">
        <v>15</v>
      </c>
      <c r="L3" s="11">
        <f t="shared" ref="L3:L34" si="2">SUM(G3:K3)</f>
        <v>47</v>
      </c>
      <c r="M3" s="14">
        <f>L3+L82</f>
        <v>68</v>
      </c>
      <c r="N3" s="10">
        <f t="shared" ref="N3:N20" si="3">M3*20</f>
        <v>1360</v>
      </c>
      <c r="O3" s="1">
        <v>1220</v>
      </c>
      <c r="P3" s="1">
        <v>920</v>
      </c>
      <c r="Q3" s="1">
        <v>1100</v>
      </c>
      <c r="R3" s="1">
        <v>1480</v>
      </c>
      <c r="S3" s="1">
        <v>1160</v>
      </c>
      <c r="T3" s="1">
        <v>1260</v>
      </c>
      <c r="U3" s="1">
        <v>1600</v>
      </c>
      <c r="V3" s="1">
        <v>800</v>
      </c>
      <c r="W3" s="1">
        <v>1200</v>
      </c>
      <c r="X3" s="1">
        <v>1440</v>
      </c>
      <c r="Y3" s="1">
        <v>1740</v>
      </c>
      <c r="Z3" s="1">
        <v>1360</v>
      </c>
    </row>
    <row r="4" spans="1:26" x14ac:dyDescent="0.2">
      <c r="A4" s="4" t="s">
        <v>9</v>
      </c>
      <c r="B4" s="4">
        <v>1</v>
      </c>
      <c r="C4" s="48" t="s">
        <v>84</v>
      </c>
      <c r="D4" s="151">
        <f t="shared" si="0"/>
        <v>6440</v>
      </c>
      <c r="E4" s="152">
        <f t="shared" si="1"/>
        <v>6400</v>
      </c>
      <c r="F4" s="4" t="s">
        <v>2</v>
      </c>
      <c r="G4" s="1">
        <v>0</v>
      </c>
      <c r="H4" s="1">
        <v>4</v>
      </c>
      <c r="I4" s="1">
        <v>15</v>
      </c>
      <c r="J4" s="1">
        <v>8</v>
      </c>
      <c r="K4" s="1">
        <v>15</v>
      </c>
      <c r="L4" s="11">
        <f t="shared" si="2"/>
        <v>42</v>
      </c>
      <c r="M4" s="10">
        <f>L4</f>
        <v>42</v>
      </c>
      <c r="N4" s="10">
        <f t="shared" si="3"/>
        <v>840</v>
      </c>
      <c r="O4" s="1">
        <v>1140</v>
      </c>
      <c r="P4" s="1">
        <v>940</v>
      </c>
      <c r="Q4" s="1">
        <v>1020</v>
      </c>
      <c r="R4" s="1">
        <v>1180</v>
      </c>
      <c r="S4" s="1">
        <v>1140</v>
      </c>
      <c r="T4" s="1">
        <v>1020</v>
      </c>
      <c r="U4" s="1">
        <v>1320</v>
      </c>
      <c r="V4" s="1">
        <v>660</v>
      </c>
      <c r="W4" s="1">
        <v>1080</v>
      </c>
      <c r="X4" s="1">
        <v>980</v>
      </c>
      <c r="Y4" s="1">
        <v>1520</v>
      </c>
      <c r="Z4" s="1">
        <v>840</v>
      </c>
    </row>
    <row r="5" spans="1:26" x14ac:dyDescent="0.2">
      <c r="A5" s="4" t="s">
        <v>9</v>
      </c>
      <c r="B5" s="4">
        <v>1</v>
      </c>
      <c r="C5" s="56" t="s">
        <v>26</v>
      </c>
      <c r="D5" s="151">
        <f t="shared" si="0"/>
        <v>73200</v>
      </c>
      <c r="E5" s="152">
        <f t="shared" si="1"/>
        <v>66860</v>
      </c>
      <c r="F5" s="4" t="s">
        <v>2</v>
      </c>
      <c r="G5" s="1">
        <v>0</v>
      </c>
      <c r="H5" s="1">
        <v>75</v>
      </c>
      <c r="I5" s="1">
        <v>99</v>
      </c>
      <c r="J5" s="1">
        <v>49</v>
      </c>
      <c r="K5" s="1">
        <v>101</v>
      </c>
      <c r="L5" s="11">
        <f t="shared" si="2"/>
        <v>324</v>
      </c>
      <c r="M5" s="16">
        <f>L5+L42+L81</f>
        <v>553</v>
      </c>
      <c r="N5" s="10">
        <f t="shared" si="3"/>
        <v>11060</v>
      </c>
      <c r="O5" s="1">
        <v>11720</v>
      </c>
      <c r="P5" s="1">
        <v>15100</v>
      </c>
      <c r="Q5" s="1">
        <v>12000</v>
      </c>
      <c r="R5" s="1">
        <v>14460</v>
      </c>
      <c r="S5" s="1">
        <v>10940</v>
      </c>
      <c r="T5" s="1">
        <v>8980</v>
      </c>
      <c r="U5" s="1">
        <v>10640</v>
      </c>
      <c r="V5" s="1">
        <v>8980</v>
      </c>
      <c r="W5" s="1">
        <v>12120</v>
      </c>
      <c r="X5" s="1">
        <v>11940</v>
      </c>
      <c r="Y5" s="1">
        <v>12120</v>
      </c>
      <c r="Z5" s="1">
        <v>11060</v>
      </c>
    </row>
    <row r="6" spans="1:26" x14ac:dyDescent="0.2">
      <c r="A6" s="4" t="s">
        <v>9</v>
      </c>
      <c r="B6" s="4">
        <v>1</v>
      </c>
      <c r="C6" s="23" t="s">
        <v>27</v>
      </c>
      <c r="D6" s="151">
        <f t="shared" si="0"/>
        <v>19560</v>
      </c>
      <c r="E6" s="152">
        <f t="shared" si="1"/>
        <v>25360</v>
      </c>
      <c r="F6" s="4" t="s">
        <v>2</v>
      </c>
      <c r="G6" s="1">
        <v>0</v>
      </c>
      <c r="H6" s="1">
        <v>19</v>
      </c>
      <c r="I6" s="1">
        <v>24</v>
      </c>
      <c r="J6" s="1">
        <v>24</v>
      </c>
      <c r="K6" s="1">
        <v>50</v>
      </c>
      <c r="L6" s="11">
        <f t="shared" si="2"/>
        <v>117</v>
      </c>
      <c r="M6" s="18">
        <f>L6+L80</f>
        <v>186</v>
      </c>
      <c r="N6" s="10">
        <f t="shared" si="3"/>
        <v>3720</v>
      </c>
      <c r="O6" s="1">
        <v>4520</v>
      </c>
      <c r="P6" s="1">
        <v>3800</v>
      </c>
      <c r="Q6" s="1">
        <v>2020</v>
      </c>
      <c r="R6" s="1">
        <v>4040</v>
      </c>
      <c r="S6" s="1">
        <v>2900</v>
      </c>
      <c r="T6" s="1">
        <v>2280</v>
      </c>
      <c r="U6" s="1">
        <v>4720</v>
      </c>
      <c r="V6" s="1">
        <v>2760</v>
      </c>
      <c r="W6" s="1">
        <v>3300</v>
      </c>
      <c r="X6" s="1">
        <v>5000</v>
      </c>
      <c r="Y6" s="1">
        <v>5860</v>
      </c>
      <c r="Z6" s="1">
        <v>3720</v>
      </c>
    </row>
    <row r="7" spans="1:26" x14ac:dyDescent="0.2">
      <c r="A7" s="4" t="s">
        <v>9</v>
      </c>
      <c r="B7" s="4">
        <v>1</v>
      </c>
      <c r="C7" s="23" t="s">
        <v>30</v>
      </c>
      <c r="D7" s="151">
        <f t="shared" si="0"/>
        <v>14560</v>
      </c>
      <c r="E7" s="152">
        <f t="shared" si="1"/>
        <v>16180</v>
      </c>
      <c r="F7" s="4" t="s">
        <v>2</v>
      </c>
      <c r="G7" s="1">
        <v>0</v>
      </c>
      <c r="H7" s="1">
        <v>11</v>
      </c>
      <c r="I7" s="1">
        <v>32</v>
      </c>
      <c r="J7" s="1">
        <v>7</v>
      </c>
      <c r="K7" s="1">
        <v>34</v>
      </c>
      <c r="L7" s="11">
        <f t="shared" si="2"/>
        <v>84</v>
      </c>
      <c r="M7" s="75">
        <f>L7+L78</f>
        <v>111</v>
      </c>
      <c r="N7" s="10">
        <f t="shared" si="3"/>
        <v>2220</v>
      </c>
      <c r="O7" s="1">
        <v>2860</v>
      </c>
      <c r="P7" s="1">
        <v>2980</v>
      </c>
      <c r="Q7" s="1">
        <v>2020</v>
      </c>
      <c r="R7" s="1">
        <v>3060</v>
      </c>
      <c r="S7" s="1">
        <v>1760</v>
      </c>
      <c r="T7" s="1">
        <v>1880</v>
      </c>
      <c r="U7" s="1">
        <v>2640</v>
      </c>
      <c r="V7" s="1">
        <v>1960</v>
      </c>
      <c r="W7" s="1">
        <v>3540</v>
      </c>
      <c r="X7" s="1">
        <v>3040</v>
      </c>
      <c r="Y7" s="1">
        <v>2780</v>
      </c>
      <c r="Z7" s="1">
        <v>2220</v>
      </c>
    </row>
    <row r="8" spans="1:26" x14ac:dyDescent="0.2">
      <c r="A8" s="4" t="s">
        <v>9</v>
      </c>
      <c r="B8" s="4">
        <v>1</v>
      </c>
      <c r="C8" s="23" t="s">
        <v>100</v>
      </c>
      <c r="D8" s="151">
        <f t="shared" si="0"/>
        <v>35940</v>
      </c>
      <c r="E8" s="152">
        <f t="shared" si="1"/>
        <v>41640</v>
      </c>
      <c r="F8" s="4" t="s">
        <v>2</v>
      </c>
      <c r="G8" s="1">
        <v>0</v>
      </c>
      <c r="H8" s="1">
        <v>30</v>
      </c>
      <c r="I8" s="1">
        <v>37</v>
      </c>
      <c r="J8" s="1">
        <v>27</v>
      </c>
      <c r="K8" s="1">
        <v>39</v>
      </c>
      <c r="L8" s="11">
        <f t="shared" si="2"/>
        <v>133</v>
      </c>
      <c r="M8" s="67">
        <f>L8+L87+L25+L50</f>
        <v>336</v>
      </c>
      <c r="N8" s="10">
        <f t="shared" si="3"/>
        <v>6720</v>
      </c>
      <c r="O8" s="1">
        <v>6640</v>
      </c>
      <c r="P8" s="1">
        <v>5180</v>
      </c>
      <c r="Q8" s="1">
        <v>6700</v>
      </c>
      <c r="R8" s="1">
        <v>6220</v>
      </c>
      <c r="S8" s="1">
        <v>7080</v>
      </c>
      <c r="T8" s="1">
        <v>4120</v>
      </c>
      <c r="U8" s="1">
        <v>6320</v>
      </c>
      <c r="V8" s="1">
        <v>5460</v>
      </c>
      <c r="W8" s="1">
        <v>6980</v>
      </c>
      <c r="X8" s="1">
        <v>6820</v>
      </c>
      <c r="Y8" s="1">
        <v>9340</v>
      </c>
      <c r="Z8" s="1">
        <v>6720</v>
      </c>
    </row>
    <row r="9" spans="1:26" x14ac:dyDescent="0.2">
      <c r="A9" s="4" t="s">
        <v>9</v>
      </c>
      <c r="B9" s="4">
        <v>1</v>
      </c>
      <c r="C9" s="56" t="s">
        <v>59</v>
      </c>
      <c r="D9" s="151">
        <f t="shared" si="0"/>
        <v>19140</v>
      </c>
      <c r="E9" s="152">
        <f t="shared" si="1"/>
        <v>21820</v>
      </c>
      <c r="F9" s="4" t="s">
        <v>2</v>
      </c>
      <c r="G9" s="1">
        <v>0</v>
      </c>
      <c r="H9" s="1">
        <v>13</v>
      </c>
      <c r="I9" s="1">
        <v>27</v>
      </c>
      <c r="J9" s="1">
        <v>22</v>
      </c>
      <c r="K9" s="1">
        <v>46</v>
      </c>
      <c r="L9" s="11">
        <f t="shared" si="2"/>
        <v>108</v>
      </c>
      <c r="M9" s="21">
        <f>L9+L44+L77</f>
        <v>204</v>
      </c>
      <c r="N9" s="10">
        <f t="shared" si="3"/>
        <v>4080</v>
      </c>
      <c r="O9" s="1">
        <v>4140</v>
      </c>
      <c r="P9" s="1">
        <v>4240</v>
      </c>
      <c r="Q9" s="1">
        <v>3180</v>
      </c>
      <c r="R9" s="1">
        <v>3020</v>
      </c>
      <c r="S9" s="1">
        <v>3000</v>
      </c>
      <c r="T9" s="1">
        <v>1560</v>
      </c>
      <c r="U9" s="1">
        <v>3400</v>
      </c>
      <c r="V9" s="1">
        <v>2020</v>
      </c>
      <c r="W9" s="1">
        <v>3480</v>
      </c>
      <c r="X9" s="1">
        <v>4660</v>
      </c>
      <c r="Y9" s="1">
        <v>4180</v>
      </c>
      <c r="Z9" s="1">
        <v>4080</v>
      </c>
    </row>
    <row r="10" spans="1:26" x14ac:dyDescent="0.2">
      <c r="A10" s="4" t="s">
        <v>9</v>
      </c>
      <c r="B10" s="4">
        <v>1</v>
      </c>
      <c r="C10" s="56" t="s">
        <v>33</v>
      </c>
      <c r="D10" s="151">
        <f t="shared" si="0"/>
        <v>16820</v>
      </c>
      <c r="E10" s="152">
        <f t="shared" si="1"/>
        <v>18640</v>
      </c>
      <c r="F10" s="4" t="s">
        <v>2</v>
      </c>
      <c r="G10" s="1">
        <v>0</v>
      </c>
      <c r="H10" s="1">
        <v>17</v>
      </c>
      <c r="I10" s="1">
        <v>28</v>
      </c>
      <c r="J10" s="1">
        <v>15</v>
      </c>
      <c r="K10" s="1">
        <v>33</v>
      </c>
      <c r="L10" s="11">
        <f t="shared" si="2"/>
        <v>93</v>
      </c>
      <c r="M10" s="22">
        <f>L10+L45+L76</f>
        <v>176</v>
      </c>
      <c r="N10" s="10">
        <f t="shared" si="3"/>
        <v>3520</v>
      </c>
      <c r="O10" s="1">
        <v>3060</v>
      </c>
      <c r="P10" s="1">
        <v>2740</v>
      </c>
      <c r="Q10" s="1">
        <v>3340</v>
      </c>
      <c r="R10" s="1">
        <v>2920</v>
      </c>
      <c r="S10" s="1">
        <v>2160</v>
      </c>
      <c r="T10" s="1">
        <v>2600</v>
      </c>
      <c r="U10" s="1">
        <v>2260</v>
      </c>
      <c r="V10" s="1">
        <v>2340</v>
      </c>
      <c r="W10" s="1">
        <v>2960</v>
      </c>
      <c r="X10" s="1">
        <v>3360</v>
      </c>
      <c r="Y10" s="1">
        <v>4200</v>
      </c>
      <c r="Z10" s="1">
        <v>3520</v>
      </c>
    </row>
    <row r="11" spans="1:26" x14ac:dyDescent="0.2">
      <c r="A11" s="4" t="s">
        <v>9</v>
      </c>
      <c r="B11" s="4">
        <v>1</v>
      </c>
      <c r="C11" s="23" t="s">
        <v>34</v>
      </c>
      <c r="D11" s="151">
        <f t="shared" si="0"/>
        <v>10380</v>
      </c>
      <c r="E11" s="152">
        <f t="shared" si="1"/>
        <v>14140</v>
      </c>
      <c r="F11" s="4" t="s">
        <v>2</v>
      </c>
      <c r="G11" s="1">
        <v>0</v>
      </c>
      <c r="H11" s="1">
        <v>18</v>
      </c>
      <c r="I11" s="1">
        <v>25</v>
      </c>
      <c r="J11" s="1">
        <v>16</v>
      </c>
      <c r="K11" s="1">
        <v>34</v>
      </c>
      <c r="L11" s="11">
        <f t="shared" si="2"/>
        <v>93</v>
      </c>
      <c r="M11" s="58">
        <f>L11+L84</f>
        <v>109</v>
      </c>
      <c r="N11" s="10">
        <f t="shared" si="3"/>
        <v>2180</v>
      </c>
      <c r="O11" s="1">
        <v>1840</v>
      </c>
      <c r="P11" s="1">
        <v>2180</v>
      </c>
      <c r="Q11" s="1">
        <v>1980</v>
      </c>
      <c r="R11" s="1">
        <v>1900</v>
      </c>
      <c r="S11" s="1">
        <v>1460</v>
      </c>
      <c r="T11" s="1">
        <v>1020</v>
      </c>
      <c r="U11" s="1">
        <v>2960</v>
      </c>
      <c r="V11" s="1">
        <v>1440</v>
      </c>
      <c r="W11" s="1">
        <v>2280</v>
      </c>
      <c r="X11" s="1">
        <v>2480</v>
      </c>
      <c r="Y11" s="1">
        <v>2800</v>
      </c>
      <c r="Z11" s="1">
        <v>2180</v>
      </c>
    </row>
    <row r="12" spans="1:26" x14ac:dyDescent="0.2">
      <c r="A12" s="4" t="s">
        <v>9</v>
      </c>
      <c r="B12" s="4">
        <v>1</v>
      </c>
      <c r="C12" s="56" t="s">
        <v>58</v>
      </c>
      <c r="D12" s="151">
        <f t="shared" si="0"/>
        <v>24700</v>
      </c>
      <c r="E12" s="152">
        <f t="shared" si="1"/>
        <v>27420</v>
      </c>
      <c r="F12" s="4" t="s">
        <v>2</v>
      </c>
      <c r="G12" s="1">
        <v>0</v>
      </c>
      <c r="H12" s="1">
        <v>16</v>
      </c>
      <c r="I12" s="1">
        <v>34</v>
      </c>
      <c r="J12" s="1">
        <v>20</v>
      </c>
      <c r="K12" s="1">
        <v>48</v>
      </c>
      <c r="L12" s="11">
        <f t="shared" si="2"/>
        <v>118</v>
      </c>
      <c r="M12" s="24">
        <f>L12+L74+L46</f>
        <v>203</v>
      </c>
      <c r="N12" s="10">
        <f t="shared" si="3"/>
        <v>4060</v>
      </c>
      <c r="O12" s="1">
        <v>4240</v>
      </c>
      <c r="P12" s="1">
        <v>4560</v>
      </c>
      <c r="Q12" s="1">
        <v>5160</v>
      </c>
      <c r="R12" s="1">
        <v>4820</v>
      </c>
      <c r="S12" s="1">
        <v>3560</v>
      </c>
      <c r="T12" s="1">
        <v>2360</v>
      </c>
      <c r="U12" s="1">
        <v>4040</v>
      </c>
      <c r="V12" s="1">
        <v>3240</v>
      </c>
      <c r="W12" s="1">
        <v>4540</v>
      </c>
      <c r="X12" s="1">
        <v>4800</v>
      </c>
      <c r="Y12" s="1">
        <v>6740</v>
      </c>
      <c r="Z12" s="1">
        <v>4060</v>
      </c>
    </row>
    <row r="13" spans="1:26" x14ac:dyDescent="0.2">
      <c r="A13" s="4" t="s">
        <v>9</v>
      </c>
      <c r="B13" s="4">
        <v>1</v>
      </c>
      <c r="C13" s="56" t="s">
        <v>36</v>
      </c>
      <c r="D13" s="151">
        <f t="shared" si="0"/>
        <v>9820</v>
      </c>
      <c r="E13" s="152">
        <f t="shared" si="1"/>
        <v>11640</v>
      </c>
      <c r="F13" s="4" t="s">
        <v>2</v>
      </c>
      <c r="G13" s="1">
        <v>0</v>
      </c>
      <c r="H13" s="1">
        <v>7</v>
      </c>
      <c r="I13" s="1">
        <v>14</v>
      </c>
      <c r="J13" s="1">
        <v>11</v>
      </c>
      <c r="K13" s="1">
        <v>30</v>
      </c>
      <c r="L13" s="11">
        <f t="shared" si="2"/>
        <v>62</v>
      </c>
      <c r="M13" s="25">
        <f>L13+L52+L73</f>
        <v>93</v>
      </c>
      <c r="N13" s="10">
        <f t="shared" si="3"/>
        <v>1860</v>
      </c>
      <c r="O13" s="1">
        <v>2240</v>
      </c>
      <c r="P13" s="1">
        <v>1780</v>
      </c>
      <c r="Q13" s="1">
        <v>2000</v>
      </c>
      <c r="R13" s="1">
        <v>1200</v>
      </c>
      <c r="S13" s="1">
        <v>1140</v>
      </c>
      <c r="T13" s="1">
        <v>1460</v>
      </c>
      <c r="U13" s="1">
        <v>1660</v>
      </c>
      <c r="V13" s="1">
        <v>1480</v>
      </c>
      <c r="W13" s="1">
        <v>1220</v>
      </c>
      <c r="X13" s="1">
        <v>2720</v>
      </c>
      <c r="Y13" s="1">
        <v>2700</v>
      </c>
      <c r="Z13" s="1">
        <v>1860</v>
      </c>
    </row>
    <row r="14" spans="1:26" x14ac:dyDescent="0.2">
      <c r="A14" s="4" t="s">
        <v>9</v>
      </c>
      <c r="B14" s="4">
        <v>1</v>
      </c>
      <c r="C14" s="48" t="s">
        <v>83</v>
      </c>
      <c r="D14" s="151">
        <f t="shared" si="0"/>
        <v>2320</v>
      </c>
      <c r="E14" s="152">
        <f t="shared" si="1"/>
        <v>6920</v>
      </c>
      <c r="F14" s="4" t="s">
        <v>2</v>
      </c>
      <c r="G14" s="1">
        <v>0</v>
      </c>
      <c r="H14" s="1">
        <v>7</v>
      </c>
      <c r="I14" s="1">
        <v>18</v>
      </c>
      <c r="J14" s="1">
        <v>19</v>
      </c>
      <c r="K14" s="1">
        <v>28</v>
      </c>
      <c r="L14" s="11">
        <f t="shared" si="2"/>
        <v>72</v>
      </c>
      <c r="M14" s="10">
        <f>L14</f>
        <v>72</v>
      </c>
      <c r="N14" s="10">
        <f t="shared" si="3"/>
        <v>1440</v>
      </c>
      <c r="O14" s="1">
        <v>660</v>
      </c>
      <c r="P14" s="1">
        <v>720</v>
      </c>
      <c r="Q14" s="1">
        <v>560</v>
      </c>
      <c r="R14" s="1">
        <v>0</v>
      </c>
      <c r="S14" s="1">
        <v>380</v>
      </c>
      <c r="T14" s="1">
        <v>0</v>
      </c>
      <c r="U14" s="1">
        <v>1680</v>
      </c>
      <c r="V14" s="1">
        <v>680</v>
      </c>
      <c r="W14" s="1">
        <v>600</v>
      </c>
      <c r="X14" s="1">
        <v>840</v>
      </c>
      <c r="Y14" s="1">
        <v>1680</v>
      </c>
      <c r="Z14" s="1">
        <v>1440</v>
      </c>
    </row>
    <row r="15" spans="1:26" x14ac:dyDescent="0.2">
      <c r="A15" s="4" t="s">
        <v>9</v>
      </c>
      <c r="B15" s="4">
        <v>1</v>
      </c>
      <c r="C15" s="23" t="s">
        <v>82</v>
      </c>
      <c r="D15" s="151">
        <f t="shared" si="0"/>
        <v>11300</v>
      </c>
      <c r="E15" s="152">
        <f t="shared" si="1"/>
        <v>14880</v>
      </c>
      <c r="F15" s="4" t="s">
        <v>2</v>
      </c>
      <c r="G15" s="1">
        <v>0</v>
      </c>
      <c r="H15" s="1">
        <v>28</v>
      </c>
      <c r="I15" s="1">
        <v>41</v>
      </c>
      <c r="J15" s="1">
        <v>34</v>
      </c>
      <c r="K15" s="1">
        <v>38</v>
      </c>
      <c r="L15" s="11">
        <f t="shared" si="2"/>
        <v>141</v>
      </c>
      <c r="M15" s="10">
        <f>L15</f>
        <v>141</v>
      </c>
      <c r="N15" s="10">
        <f t="shared" si="3"/>
        <v>2820</v>
      </c>
      <c r="O15" s="1">
        <v>2000</v>
      </c>
      <c r="P15" s="1">
        <v>1480</v>
      </c>
      <c r="Q15" s="1">
        <v>2160</v>
      </c>
      <c r="R15" s="1">
        <v>2620</v>
      </c>
      <c r="S15" s="1">
        <v>1660</v>
      </c>
      <c r="T15" s="1">
        <v>1380</v>
      </c>
      <c r="U15" s="1">
        <v>2240</v>
      </c>
      <c r="V15" s="1">
        <v>1280</v>
      </c>
      <c r="W15" s="1">
        <v>2240</v>
      </c>
      <c r="X15" s="1">
        <v>2640</v>
      </c>
      <c r="Y15" s="1">
        <v>3660</v>
      </c>
      <c r="Z15" s="1">
        <v>2820</v>
      </c>
    </row>
    <row r="16" spans="1:26" x14ac:dyDescent="0.2">
      <c r="A16" s="4" t="s">
        <v>9</v>
      </c>
      <c r="B16" s="4">
        <v>1</v>
      </c>
      <c r="C16" s="23" t="s">
        <v>81</v>
      </c>
      <c r="D16" s="151">
        <f t="shared" si="0"/>
        <v>11000</v>
      </c>
      <c r="E16" s="152">
        <f t="shared" si="1"/>
        <v>13560</v>
      </c>
      <c r="F16" s="4" t="s">
        <v>2</v>
      </c>
      <c r="G16" s="1">
        <v>0</v>
      </c>
      <c r="H16" s="1">
        <v>31</v>
      </c>
      <c r="I16" s="1">
        <v>32</v>
      </c>
      <c r="J16" s="1">
        <v>23</v>
      </c>
      <c r="K16" s="1">
        <v>27</v>
      </c>
      <c r="L16" s="11">
        <f t="shared" si="2"/>
        <v>113</v>
      </c>
      <c r="M16" s="10">
        <f>L16</f>
        <v>113</v>
      </c>
      <c r="N16" s="10">
        <f t="shared" si="3"/>
        <v>2260</v>
      </c>
      <c r="O16" s="1">
        <v>2440</v>
      </c>
      <c r="P16" s="1">
        <v>2340</v>
      </c>
      <c r="Q16" s="1">
        <v>1480</v>
      </c>
      <c r="R16" s="1">
        <v>1680</v>
      </c>
      <c r="S16" s="1">
        <v>1740</v>
      </c>
      <c r="T16" s="1">
        <v>1320</v>
      </c>
      <c r="U16" s="1">
        <v>2300</v>
      </c>
      <c r="V16" s="1">
        <v>1620</v>
      </c>
      <c r="W16" s="1">
        <v>1760</v>
      </c>
      <c r="X16" s="1">
        <v>2720</v>
      </c>
      <c r="Y16" s="1">
        <v>2900</v>
      </c>
      <c r="Z16" s="1">
        <v>2260</v>
      </c>
    </row>
    <row r="17" spans="1:26" x14ac:dyDescent="0.2">
      <c r="A17" s="4" t="s">
        <v>9</v>
      </c>
      <c r="B17" s="4">
        <v>1</v>
      </c>
      <c r="C17" s="23" t="s">
        <v>80</v>
      </c>
      <c r="D17" s="151">
        <f t="shared" si="0"/>
        <v>10900</v>
      </c>
      <c r="E17" s="152">
        <f t="shared" si="1"/>
        <v>14020</v>
      </c>
      <c r="F17" s="4" t="s">
        <v>2</v>
      </c>
      <c r="G17" s="1">
        <v>0</v>
      </c>
      <c r="H17" s="1">
        <v>25</v>
      </c>
      <c r="I17" s="1">
        <v>40</v>
      </c>
      <c r="J17" s="1">
        <v>26</v>
      </c>
      <c r="K17" s="1">
        <v>35</v>
      </c>
      <c r="L17" s="11">
        <f t="shared" si="2"/>
        <v>126</v>
      </c>
      <c r="M17" s="10">
        <f>L17</f>
        <v>126</v>
      </c>
      <c r="N17" s="10">
        <f t="shared" si="3"/>
        <v>2520</v>
      </c>
      <c r="O17" s="1">
        <v>2320</v>
      </c>
      <c r="P17" s="1">
        <v>1880</v>
      </c>
      <c r="Q17" s="1">
        <v>1780</v>
      </c>
      <c r="R17" s="1">
        <v>1720</v>
      </c>
      <c r="S17" s="1">
        <v>1440</v>
      </c>
      <c r="T17" s="1">
        <v>1760</v>
      </c>
      <c r="U17" s="1">
        <v>2280</v>
      </c>
      <c r="V17" s="1">
        <v>1060</v>
      </c>
      <c r="W17" s="1">
        <v>2060</v>
      </c>
      <c r="X17" s="1">
        <v>2740</v>
      </c>
      <c r="Y17" s="1">
        <v>3360</v>
      </c>
      <c r="Z17" s="1">
        <v>2520</v>
      </c>
    </row>
    <row r="18" spans="1:26" x14ac:dyDescent="0.2">
      <c r="A18" s="4" t="s">
        <v>9</v>
      </c>
      <c r="B18" s="4">
        <v>1</v>
      </c>
      <c r="C18" s="23" t="s">
        <v>56</v>
      </c>
      <c r="D18" s="151">
        <f t="shared" si="0"/>
        <v>18500</v>
      </c>
      <c r="E18" s="152">
        <f t="shared" si="1"/>
        <v>17920</v>
      </c>
      <c r="F18" s="4" t="s">
        <v>2</v>
      </c>
      <c r="G18" s="1">
        <v>0</v>
      </c>
      <c r="H18" s="1">
        <v>12</v>
      </c>
      <c r="I18" s="1">
        <v>36</v>
      </c>
      <c r="J18" s="1">
        <v>16</v>
      </c>
      <c r="K18" s="1">
        <v>40</v>
      </c>
      <c r="L18" s="11">
        <f t="shared" si="2"/>
        <v>104</v>
      </c>
      <c r="M18" s="44">
        <f>L18+L48</f>
        <v>153</v>
      </c>
      <c r="N18" s="10">
        <f t="shared" si="3"/>
        <v>3060</v>
      </c>
      <c r="O18" s="1">
        <v>3720</v>
      </c>
      <c r="P18" s="1">
        <v>3000</v>
      </c>
      <c r="Q18" s="1">
        <v>3220</v>
      </c>
      <c r="R18" s="1">
        <v>3300</v>
      </c>
      <c r="S18" s="1">
        <v>2780</v>
      </c>
      <c r="T18" s="1">
        <v>2480</v>
      </c>
      <c r="U18" s="1">
        <v>2700</v>
      </c>
      <c r="V18" s="1">
        <v>1440</v>
      </c>
      <c r="W18" s="1">
        <v>2920</v>
      </c>
      <c r="X18" s="1">
        <v>3800</v>
      </c>
      <c r="Y18" s="1">
        <v>4000</v>
      </c>
      <c r="Z18" s="1">
        <v>3060</v>
      </c>
    </row>
    <row r="19" spans="1:26" x14ac:dyDescent="0.2">
      <c r="A19" s="4" t="s">
        <v>9</v>
      </c>
      <c r="B19" s="4">
        <v>1</v>
      </c>
      <c r="C19" s="56" t="s">
        <v>57</v>
      </c>
      <c r="D19" s="151">
        <f t="shared" si="0"/>
        <v>13180</v>
      </c>
      <c r="E19" s="152">
        <f t="shared" si="1"/>
        <v>12020</v>
      </c>
      <c r="F19" s="4" t="s">
        <v>2</v>
      </c>
      <c r="G19" s="1">
        <v>0</v>
      </c>
      <c r="H19" s="1">
        <v>15</v>
      </c>
      <c r="I19" s="1">
        <v>36</v>
      </c>
      <c r="J19" s="1">
        <v>22</v>
      </c>
      <c r="K19" s="1">
        <v>23</v>
      </c>
      <c r="L19" s="11">
        <f t="shared" si="2"/>
        <v>96</v>
      </c>
      <c r="M19" s="46">
        <f>L19+L47</f>
        <v>153</v>
      </c>
      <c r="N19" s="10">
        <f t="shared" si="3"/>
        <v>3060</v>
      </c>
      <c r="O19" s="1">
        <v>3220</v>
      </c>
      <c r="P19" s="1">
        <v>3300</v>
      </c>
      <c r="Q19" s="1">
        <v>1940</v>
      </c>
      <c r="R19" s="1">
        <v>2140</v>
      </c>
      <c r="S19" s="1">
        <v>1720</v>
      </c>
      <c r="T19" s="1">
        <v>860</v>
      </c>
      <c r="U19" s="1">
        <v>1260</v>
      </c>
      <c r="V19" s="1">
        <v>1100</v>
      </c>
      <c r="W19" s="1">
        <v>0</v>
      </c>
      <c r="X19" s="1">
        <v>2820</v>
      </c>
      <c r="Y19" s="1">
        <v>3780</v>
      </c>
      <c r="Z19" s="1">
        <v>3060</v>
      </c>
    </row>
    <row r="20" spans="1:26" ht="16" thickBot="1" x14ac:dyDescent="0.25">
      <c r="A20" s="4" t="s">
        <v>9</v>
      </c>
      <c r="B20" s="4">
        <v>1</v>
      </c>
      <c r="C20" s="55" t="s">
        <v>23</v>
      </c>
      <c r="D20" s="151">
        <f t="shared" si="0"/>
        <v>7840</v>
      </c>
      <c r="E20" s="152">
        <f t="shared" si="1"/>
        <v>18180</v>
      </c>
      <c r="F20" s="4" t="s">
        <v>2</v>
      </c>
      <c r="G20" s="1">
        <v>0</v>
      </c>
      <c r="H20" s="1">
        <v>29</v>
      </c>
      <c r="I20" s="1">
        <v>24</v>
      </c>
      <c r="J20" s="1">
        <v>21</v>
      </c>
      <c r="K20" s="1">
        <v>46</v>
      </c>
      <c r="L20" s="11">
        <f t="shared" si="2"/>
        <v>120</v>
      </c>
      <c r="M20" s="13">
        <f>L20+L51+L86</f>
        <v>214</v>
      </c>
      <c r="N20" s="10">
        <f t="shared" si="3"/>
        <v>4280</v>
      </c>
      <c r="O20" s="1">
        <v>2160</v>
      </c>
      <c r="P20" s="1">
        <v>20</v>
      </c>
      <c r="Q20" s="1">
        <v>2800</v>
      </c>
      <c r="R20" s="1">
        <v>1560</v>
      </c>
      <c r="S20" s="1">
        <v>0</v>
      </c>
      <c r="T20" s="1">
        <v>1300</v>
      </c>
      <c r="U20" s="1">
        <v>920</v>
      </c>
      <c r="V20" s="1">
        <v>420</v>
      </c>
      <c r="W20" s="1">
        <v>3120</v>
      </c>
      <c r="X20" s="1">
        <v>4320</v>
      </c>
      <c r="Y20" s="1">
        <v>5120</v>
      </c>
      <c r="Z20" s="1">
        <v>4280</v>
      </c>
    </row>
    <row r="21" spans="1:26" x14ac:dyDescent="0.2">
      <c r="A21" s="29"/>
      <c r="B21" s="29"/>
      <c r="C21" s="90"/>
      <c r="D21" s="151"/>
      <c r="E21" s="152"/>
      <c r="F21" s="29"/>
      <c r="G21" s="26"/>
      <c r="H21" s="26"/>
      <c r="I21" s="26"/>
      <c r="J21" s="26"/>
      <c r="K21" s="26"/>
      <c r="L21" s="26">
        <f t="shared" si="2"/>
        <v>0</v>
      </c>
      <c r="M21" s="54"/>
      <c r="N21" s="54"/>
      <c r="O21" s="26"/>
      <c r="P21" s="26"/>
      <c r="Q21" s="26"/>
      <c r="R21" s="26"/>
      <c r="S21" s="26"/>
      <c r="T21" s="26"/>
      <c r="U21" s="27">
        <v>0</v>
      </c>
      <c r="V21" s="26">
        <f>N21</f>
        <v>0</v>
      </c>
      <c r="W21" s="26"/>
      <c r="X21" s="26"/>
      <c r="Y21" s="26"/>
      <c r="Z21" s="26"/>
    </row>
    <row r="22" spans="1:26" x14ac:dyDescent="0.2">
      <c r="A22" s="4" t="s">
        <v>9</v>
      </c>
      <c r="B22" s="4">
        <v>2</v>
      </c>
      <c r="C22" s="53" t="s">
        <v>79</v>
      </c>
      <c r="D22" s="151">
        <f t="shared" ref="D22:D41" si="4">SUM(O22:T22)</f>
        <v>8920</v>
      </c>
      <c r="E22" s="152">
        <f t="shared" ref="E22:E37" si="5">SUM(U22:Z22)</f>
        <v>12700</v>
      </c>
      <c r="F22" s="4" t="s">
        <v>2</v>
      </c>
      <c r="G22" s="1">
        <v>0</v>
      </c>
      <c r="H22" s="1">
        <v>28</v>
      </c>
      <c r="I22" s="1">
        <v>18</v>
      </c>
      <c r="J22" s="1">
        <v>20</v>
      </c>
      <c r="K22" s="1">
        <v>36</v>
      </c>
      <c r="L22" s="11">
        <f t="shared" si="2"/>
        <v>102</v>
      </c>
      <c r="M22" s="10">
        <f t="shared" ref="M22:M41" si="6">L22</f>
        <v>102</v>
      </c>
      <c r="N22" s="10">
        <f t="shared" ref="N22:N41" si="7">M22*20</f>
        <v>2040</v>
      </c>
      <c r="O22" s="1">
        <v>1580</v>
      </c>
      <c r="P22" s="1">
        <v>1580</v>
      </c>
      <c r="Q22" s="1">
        <v>1620</v>
      </c>
      <c r="R22" s="1">
        <v>1340</v>
      </c>
      <c r="S22" s="1">
        <v>1360</v>
      </c>
      <c r="T22" s="1">
        <v>1440</v>
      </c>
      <c r="U22" s="1">
        <v>1640</v>
      </c>
      <c r="V22" s="1">
        <v>1420</v>
      </c>
      <c r="W22" s="1">
        <v>1880</v>
      </c>
      <c r="X22" s="1">
        <v>2560</v>
      </c>
      <c r="Y22" s="1">
        <v>3160</v>
      </c>
      <c r="Z22" s="1">
        <v>2040</v>
      </c>
    </row>
    <row r="23" spans="1:26" x14ac:dyDescent="0.2">
      <c r="A23" s="4" t="s">
        <v>9</v>
      </c>
      <c r="B23" s="4">
        <v>2</v>
      </c>
      <c r="C23" s="53" t="s">
        <v>78</v>
      </c>
      <c r="D23" s="151">
        <f t="shared" si="4"/>
        <v>4300</v>
      </c>
      <c r="E23" s="152">
        <f t="shared" si="5"/>
        <v>4940</v>
      </c>
      <c r="F23" s="4" t="s">
        <v>2</v>
      </c>
      <c r="G23" s="1">
        <v>0</v>
      </c>
      <c r="H23" s="1">
        <v>10</v>
      </c>
      <c r="I23" s="1">
        <v>15</v>
      </c>
      <c r="J23" s="1">
        <v>16</v>
      </c>
      <c r="K23" s="1">
        <v>9</v>
      </c>
      <c r="L23" s="11">
        <f t="shared" si="2"/>
        <v>50</v>
      </c>
      <c r="M23" s="10">
        <f t="shared" si="6"/>
        <v>50</v>
      </c>
      <c r="N23" s="10">
        <f t="shared" si="7"/>
        <v>1000</v>
      </c>
      <c r="O23" s="1">
        <v>460</v>
      </c>
      <c r="P23" s="1">
        <v>960</v>
      </c>
      <c r="Q23" s="1">
        <v>1020</v>
      </c>
      <c r="R23" s="1">
        <v>920</v>
      </c>
      <c r="S23" s="1">
        <v>680</v>
      </c>
      <c r="T23" s="1">
        <v>260</v>
      </c>
      <c r="U23" s="1">
        <v>1000</v>
      </c>
      <c r="V23" s="1">
        <v>580</v>
      </c>
      <c r="W23" s="1">
        <v>640</v>
      </c>
      <c r="X23" s="1">
        <v>1080</v>
      </c>
      <c r="Y23" s="1">
        <v>640</v>
      </c>
      <c r="Z23" s="1">
        <v>1000</v>
      </c>
    </row>
    <row r="24" spans="1:26" x14ac:dyDescent="0.2">
      <c r="A24" s="4" t="s">
        <v>9</v>
      </c>
      <c r="B24" s="4">
        <v>2</v>
      </c>
      <c r="C24" s="53" t="s">
        <v>114</v>
      </c>
      <c r="D24" s="151">
        <f t="shared" si="4"/>
        <v>6000</v>
      </c>
      <c r="E24" s="152">
        <f t="shared" si="5"/>
        <v>7460</v>
      </c>
      <c r="F24" s="4" t="s">
        <v>2</v>
      </c>
      <c r="G24" s="88">
        <v>0</v>
      </c>
      <c r="H24" s="88">
        <v>20</v>
      </c>
      <c r="I24" s="88">
        <v>13</v>
      </c>
      <c r="J24" s="89">
        <v>11</v>
      </c>
      <c r="K24" s="88">
        <v>7</v>
      </c>
      <c r="L24" s="11">
        <f t="shared" si="2"/>
        <v>51</v>
      </c>
      <c r="M24" s="10">
        <f t="shared" si="6"/>
        <v>51</v>
      </c>
      <c r="N24" s="10">
        <f t="shared" si="7"/>
        <v>1020</v>
      </c>
      <c r="O24" s="1">
        <v>1360</v>
      </c>
      <c r="P24" s="1">
        <v>1600</v>
      </c>
      <c r="Q24" s="1">
        <v>0</v>
      </c>
      <c r="R24" s="1">
        <v>1220</v>
      </c>
      <c r="S24" s="1">
        <v>1160</v>
      </c>
      <c r="T24" s="1">
        <v>660</v>
      </c>
      <c r="U24" s="1">
        <v>1460</v>
      </c>
      <c r="V24" s="1">
        <v>660</v>
      </c>
      <c r="W24" s="1">
        <v>1020</v>
      </c>
      <c r="X24" s="1">
        <v>1540</v>
      </c>
      <c r="Y24" s="1">
        <v>1760</v>
      </c>
      <c r="Z24" s="1">
        <v>1020</v>
      </c>
    </row>
    <row r="25" spans="1:26" x14ac:dyDescent="0.2">
      <c r="A25" s="4" t="s">
        <v>9</v>
      </c>
      <c r="B25" s="4">
        <v>2</v>
      </c>
      <c r="C25" s="53" t="s">
        <v>100</v>
      </c>
      <c r="D25" s="151">
        <f t="shared" si="4"/>
        <v>7660</v>
      </c>
      <c r="E25" s="152">
        <f t="shared" si="5"/>
        <v>6000</v>
      </c>
      <c r="F25" s="4" t="s">
        <v>2</v>
      </c>
      <c r="G25" s="1">
        <v>0</v>
      </c>
      <c r="H25" s="1">
        <v>25</v>
      </c>
      <c r="I25" s="1">
        <v>7</v>
      </c>
      <c r="J25" s="1">
        <v>16</v>
      </c>
      <c r="K25" s="1">
        <v>11</v>
      </c>
      <c r="L25" s="11">
        <f t="shared" si="2"/>
        <v>59</v>
      </c>
      <c r="M25" s="10">
        <f t="shared" si="6"/>
        <v>59</v>
      </c>
      <c r="N25" s="10">
        <f t="shared" si="7"/>
        <v>1180</v>
      </c>
      <c r="O25" s="1">
        <v>680</v>
      </c>
      <c r="P25" s="1">
        <v>1060</v>
      </c>
      <c r="Q25" s="1">
        <v>3160</v>
      </c>
      <c r="R25" s="1">
        <v>1020</v>
      </c>
      <c r="S25" s="1">
        <v>1120</v>
      </c>
      <c r="T25" s="1">
        <v>620</v>
      </c>
      <c r="U25" s="1">
        <v>1340</v>
      </c>
      <c r="V25" s="1">
        <v>880</v>
      </c>
      <c r="W25" s="1">
        <v>820</v>
      </c>
      <c r="X25" s="1">
        <v>740</v>
      </c>
      <c r="Y25" s="1">
        <v>1040</v>
      </c>
      <c r="Z25" s="1">
        <v>1180</v>
      </c>
    </row>
    <row r="26" spans="1:26" x14ac:dyDescent="0.2">
      <c r="A26" s="4" t="s">
        <v>9</v>
      </c>
      <c r="B26" s="4">
        <v>2</v>
      </c>
      <c r="C26" s="50" t="s">
        <v>76</v>
      </c>
      <c r="D26" s="151">
        <f t="shared" si="4"/>
        <v>4280</v>
      </c>
      <c r="E26" s="152">
        <f t="shared" si="5"/>
        <v>4260</v>
      </c>
      <c r="F26" s="4" t="s">
        <v>2</v>
      </c>
      <c r="G26" s="1">
        <v>0</v>
      </c>
      <c r="H26" s="1">
        <v>5</v>
      </c>
      <c r="I26" s="1">
        <v>12</v>
      </c>
      <c r="J26" s="1">
        <v>4</v>
      </c>
      <c r="K26" s="1">
        <v>1</v>
      </c>
      <c r="L26" s="11">
        <f t="shared" si="2"/>
        <v>22</v>
      </c>
      <c r="M26" s="10">
        <f t="shared" si="6"/>
        <v>22</v>
      </c>
      <c r="N26" s="10">
        <f t="shared" si="7"/>
        <v>440</v>
      </c>
      <c r="O26" s="1">
        <v>580</v>
      </c>
      <c r="P26" s="1">
        <v>720</v>
      </c>
      <c r="Q26" s="1">
        <v>860</v>
      </c>
      <c r="R26" s="1">
        <v>840</v>
      </c>
      <c r="S26" s="1">
        <v>900</v>
      </c>
      <c r="T26" s="1">
        <v>380</v>
      </c>
      <c r="U26" s="1">
        <v>680</v>
      </c>
      <c r="V26" s="1">
        <v>940</v>
      </c>
      <c r="W26" s="1">
        <v>600</v>
      </c>
      <c r="X26" s="1">
        <v>520</v>
      </c>
      <c r="Y26" s="1">
        <v>1080</v>
      </c>
      <c r="Z26" s="1">
        <v>440</v>
      </c>
    </row>
    <row r="27" spans="1:26" x14ac:dyDescent="0.2">
      <c r="A27" s="4" t="s">
        <v>9</v>
      </c>
      <c r="B27" s="4">
        <v>2</v>
      </c>
      <c r="C27" s="50" t="s">
        <v>75</v>
      </c>
      <c r="D27" s="151">
        <f t="shared" si="4"/>
        <v>6360</v>
      </c>
      <c r="E27" s="152">
        <f t="shared" si="5"/>
        <v>5380</v>
      </c>
      <c r="F27" s="4" t="s">
        <v>2</v>
      </c>
      <c r="G27" s="1">
        <v>0</v>
      </c>
      <c r="H27" s="1">
        <v>16</v>
      </c>
      <c r="I27" s="1">
        <v>10</v>
      </c>
      <c r="J27" s="1">
        <v>10</v>
      </c>
      <c r="K27" s="1">
        <v>17</v>
      </c>
      <c r="L27" s="11">
        <f t="shared" si="2"/>
        <v>53</v>
      </c>
      <c r="M27" s="10">
        <f t="shared" si="6"/>
        <v>53</v>
      </c>
      <c r="N27" s="10">
        <f t="shared" si="7"/>
        <v>1060</v>
      </c>
      <c r="O27" s="1">
        <v>860</v>
      </c>
      <c r="P27" s="1">
        <v>1340</v>
      </c>
      <c r="Q27" s="1">
        <v>1040</v>
      </c>
      <c r="R27" s="1">
        <v>920</v>
      </c>
      <c r="S27" s="1">
        <v>1220</v>
      </c>
      <c r="T27" s="1">
        <v>980</v>
      </c>
      <c r="U27" s="1">
        <v>720</v>
      </c>
      <c r="V27" s="1">
        <v>720</v>
      </c>
      <c r="W27" s="1">
        <v>820</v>
      </c>
      <c r="X27" s="1">
        <v>900</v>
      </c>
      <c r="Y27" s="1">
        <v>1160</v>
      </c>
      <c r="Z27" s="1">
        <v>1060</v>
      </c>
    </row>
    <row r="28" spans="1:26" x14ac:dyDescent="0.2">
      <c r="A28" s="4" t="s">
        <v>9</v>
      </c>
      <c r="B28" s="4">
        <v>2</v>
      </c>
      <c r="C28" s="50" t="s">
        <v>74</v>
      </c>
      <c r="D28" s="151">
        <f t="shared" si="4"/>
        <v>4020</v>
      </c>
      <c r="E28" s="152">
        <f t="shared" si="5"/>
        <v>4540</v>
      </c>
      <c r="F28" s="4" t="s">
        <v>2</v>
      </c>
      <c r="G28" s="1">
        <v>0</v>
      </c>
      <c r="H28" s="1">
        <v>15</v>
      </c>
      <c r="I28" s="1">
        <v>7</v>
      </c>
      <c r="J28" s="1">
        <v>21</v>
      </c>
      <c r="K28" s="1">
        <v>14</v>
      </c>
      <c r="L28" s="11">
        <f t="shared" si="2"/>
        <v>57</v>
      </c>
      <c r="M28" s="10">
        <f t="shared" si="6"/>
        <v>57</v>
      </c>
      <c r="N28" s="10">
        <f t="shared" si="7"/>
        <v>1140</v>
      </c>
      <c r="O28" s="1">
        <v>420</v>
      </c>
      <c r="P28" s="1">
        <v>360</v>
      </c>
      <c r="Q28" s="1">
        <v>1560</v>
      </c>
      <c r="R28" s="1">
        <v>880</v>
      </c>
      <c r="S28" s="1">
        <v>560</v>
      </c>
      <c r="T28" s="1">
        <v>240</v>
      </c>
      <c r="U28" s="1">
        <v>560</v>
      </c>
      <c r="V28" s="1">
        <v>820</v>
      </c>
      <c r="W28" s="1">
        <v>340</v>
      </c>
      <c r="X28" s="1">
        <v>720</v>
      </c>
      <c r="Y28" s="1">
        <v>960</v>
      </c>
      <c r="Z28" s="1">
        <v>1140</v>
      </c>
    </row>
    <row r="29" spans="1:26" x14ac:dyDescent="0.2">
      <c r="A29" s="4" t="s">
        <v>9</v>
      </c>
      <c r="B29" s="4">
        <v>2</v>
      </c>
      <c r="C29" s="50" t="s">
        <v>73</v>
      </c>
      <c r="D29" s="151">
        <f t="shared" si="4"/>
        <v>12480</v>
      </c>
      <c r="E29" s="152">
        <f t="shared" si="5"/>
        <v>13800</v>
      </c>
      <c r="F29" s="4" t="s">
        <v>2</v>
      </c>
      <c r="G29" s="1">
        <v>0</v>
      </c>
      <c r="H29" s="1">
        <v>34</v>
      </c>
      <c r="I29" s="1">
        <v>27</v>
      </c>
      <c r="J29" s="1">
        <v>24</v>
      </c>
      <c r="K29" s="1">
        <v>31</v>
      </c>
      <c r="L29" s="11">
        <f t="shared" si="2"/>
        <v>116</v>
      </c>
      <c r="M29" s="10">
        <f t="shared" si="6"/>
        <v>116</v>
      </c>
      <c r="N29" s="10">
        <f t="shared" si="7"/>
        <v>2320</v>
      </c>
      <c r="O29" s="1">
        <v>1980</v>
      </c>
      <c r="P29" s="1">
        <v>2320</v>
      </c>
      <c r="Q29" s="1">
        <v>2460</v>
      </c>
      <c r="R29" s="1">
        <v>1580</v>
      </c>
      <c r="S29" s="1">
        <v>2540</v>
      </c>
      <c r="T29" s="1">
        <v>1600</v>
      </c>
      <c r="U29" s="1">
        <v>2360</v>
      </c>
      <c r="V29" s="1">
        <v>1860</v>
      </c>
      <c r="W29" s="1">
        <v>1880</v>
      </c>
      <c r="X29" s="1">
        <v>2580</v>
      </c>
      <c r="Y29" s="1">
        <v>2800</v>
      </c>
      <c r="Z29" s="1">
        <v>2320</v>
      </c>
    </row>
    <row r="30" spans="1:26" x14ac:dyDescent="0.2">
      <c r="A30" s="4" t="s">
        <v>9</v>
      </c>
      <c r="B30" s="4">
        <v>2</v>
      </c>
      <c r="C30" s="50" t="s">
        <v>72</v>
      </c>
      <c r="D30" s="151">
        <f t="shared" si="4"/>
        <v>12380</v>
      </c>
      <c r="E30" s="152">
        <f t="shared" si="5"/>
        <v>14580</v>
      </c>
      <c r="F30" s="4" t="s">
        <v>2</v>
      </c>
      <c r="G30" s="1">
        <v>0</v>
      </c>
      <c r="H30" s="1">
        <v>36</v>
      </c>
      <c r="I30" s="1">
        <v>39</v>
      </c>
      <c r="J30" s="1">
        <v>28</v>
      </c>
      <c r="K30" s="1">
        <v>29</v>
      </c>
      <c r="L30" s="11">
        <f t="shared" si="2"/>
        <v>132</v>
      </c>
      <c r="M30" s="10">
        <f t="shared" si="6"/>
        <v>132</v>
      </c>
      <c r="N30" s="10">
        <f t="shared" si="7"/>
        <v>2640</v>
      </c>
      <c r="O30" s="1">
        <v>2140</v>
      </c>
      <c r="P30" s="1">
        <v>2440</v>
      </c>
      <c r="Q30" s="1">
        <v>2040</v>
      </c>
      <c r="R30" s="1">
        <v>1700</v>
      </c>
      <c r="S30" s="1">
        <v>2320</v>
      </c>
      <c r="T30" s="1">
        <v>1740</v>
      </c>
      <c r="U30" s="1">
        <v>3180</v>
      </c>
      <c r="V30" s="1">
        <v>2040</v>
      </c>
      <c r="W30" s="1">
        <v>2080</v>
      </c>
      <c r="X30" s="1">
        <v>1860</v>
      </c>
      <c r="Y30" s="1">
        <v>2780</v>
      </c>
      <c r="Z30" s="1">
        <v>2640</v>
      </c>
    </row>
    <row r="31" spans="1:26" x14ac:dyDescent="0.2">
      <c r="A31" s="4" t="s">
        <v>9</v>
      </c>
      <c r="B31" s="4">
        <v>2</v>
      </c>
      <c r="C31" s="50" t="s">
        <v>70</v>
      </c>
      <c r="D31" s="151">
        <f t="shared" si="4"/>
        <v>8740</v>
      </c>
      <c r="E31" s="152">
        <f t="shared" si="5"/>
        <v>10580</v>
      </c>
      <c r="F31" s="4" t="s">
        <v>2</v>
      </c>
      <c r="G31" s="1">
        <v>0</v>
      </c>
      <c r="H31" s="1">
        <v>28</v>
      </c>
      <c r="I31" s="1">
        <v>14</v>
      </c>
      <c r="J31" s="1">
        <v>28</v>
      </c>
      <c r="K31" s="1">
        <v>15</v>
      </c>
      <c r="L31" s="11">
        <f t="shared" si="2"/>
        <v>85</v>
      </c>
      <c r="M31" s="10">
        <f t="shared" si="6"/>
        <v>85</v>
      </c>
      <c r="N31" s="10">
        <f t="shared" si="7"/>
        <v>1700</v>
      </c>
      <c r="O31" s="1">
        <v>1640</v>
      </c>
      <c r="P31" s="1">
        <v>2160</v>
      </c>
      <c r="Q31" s="1">
        <v>1540</v>
      </c>
      <c r="R31" s="1">
        <v>1260</v>
      </c>
      <c r="S31" s="1">
        <v>1440</v>
      </c>
      <c r="T31" s="1">
        <v>700</v>
      </c>
      <c r="U31" s="1">
        <v>1800</v>
      </c>
      <c r="V31" s="1">
        <v>1280</v>
      </c>
      <c r="W31" s="1">
        <v>1440</v>
      </c>
      <c r="X31" s="1">
        <v>2020</v>
      </c>
      <c r="Y31" s="1">
        <v>2340</v>
      </c>
      <c r="Z31" s="1">
        <v>1700</v>
      </c>
    </row>
    <row r="32" spans="1:26" x14ac:dyDescent="0.2">
      <c r="A32" s="4" t="s">
        <v>9</v>
      </c>
      <c r="B32" s="4">
        <v>2</v>
      </c>
      <c r="C32" s="50" t="s">
        <v>69</v>
      </c>
      <c r="D32" s="151">
        <f t="shared" si="4"/>
        <v>16680</v>
      </c>
      <c r="E32" s="152">
        <f t="shared" si="5"/>
        <v>7500</v>
      </c>
      <c r="F32" s="4" t="s">
        <v>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1">
        <f t="shared" si="2"/>
        <v>0</v>
      </c>
      <c r="M32" s="10">
        <f t="shared" si="6"/>
        <v>0</v>
      </c>
      <c r="N32" s="10">
        <f t="shared" si="7"/>
        <v>0</v>
      </c>
      <c r="O32" s="1">
        <v>2820</v>
      </c>
      <c r="P32" s="1">
        <v>2600</v>
      </c>
      <c r="Q32" s="1">
        <v>2480</v>
      </c>
      <c r="R32" s="1">
        <v>2580</v>
      </c>
      <c r="S32" s="1">
        <v>4040</v>
      </c>
      <c r="T32" s="1">
        <v>2160</v>
      </c>
      <c r="U32" s="1">
        <v>3640</v>
      </c>
      <c r="V32" s="1">
        <v>2680</v>
      </c>
      <c r="W32" s="1">
        <v>1020</v>
      </c>
      <c r="X32" s="1">
        <v>40</v>
      </c>
      <c r="Y32" s="1">
        <v>120</v>
      </c>
      <c r="Z32" s="1">
        <v>0</v>
      </c>
    </row>
    <row r="33" spans="1:26" x14ac:dyDescent="0.2">
      <c r="A33" s="4" t="s">
        <v>9</v>
      </c>
      <c r="B33" s="4">
        <v>2</v>
      </c>
      <c r="C33" s="53" t="s">
        <v>68</v>
      </c>
      <c r="D33" s="151">
        <f t="shared" si="4"/>
        <v>7420</v>
      </c>
      <c r="E33" s="152">
        <f t="shared" si="5"/>
        <v>9280</v>
      </c>
      <c r="F33" s="4" t="s">
        <v>2</v>
      </c>
      <c r="G33" s="1">
        <v>0</v>
      </c>
      <c r="H33" s="1">
        <v>26</v>
      </c>
      <c r="I33" s="1">
        <v>16</v>
      </c>
      <c r="J33" s="1">
        <v>17</v>
      </c>
      <c r="K33" s="1">
        <v>16</v>
      </c>
      <c r="L33" s="11">
        <f t="shared" si="2"/>
        <v>75</v>
      </c>
      <c r="M33" s="10">
        <f t="shared" si="6"/>
        <v>75</v>
      </c>
      <c r="N33" s="10">
        <f t="shared" si="7"/>
        <v>1500</v>
      </c>
      <c r="O33" s="1">
        <v>1160</v>
      </c>
      <c r="P33" s="1">
        <v>1540</v>
      </c>
      <c r="Q33" s="1">
        <v>1580</v>
      </c>
      <c r="R33" s="1">
        <v>1220</v>
      </c>
      <c r="S33" s="1">
        <v>1060</v>
      </c>
      <c r="T33" s="1">
        <v>860</v>
      </c>
      <c r="U33" s="1">
        <v>1320</v>
      </c>
      <c r="V33" s="1">
        <v>980</v>
      </c>
      <c r="W33" s="1">
        <v>1220</v>
      </c>
      <c r="X33" s="1">
        <v>1300</v>
      </c>
      <c r="Y33" s="1">
        <v>2960</v>
      </c>
      <c r="Z33" s="1">
        <v>1500</v>
      </c>
    </row>
    <row r="34" spans="1:26" x14ac:dyDescent="0.2">
      <c r="A34" s="4" t="s">
        <v>9</v>
      </c>
      <c r="B34" s="4">
        <v>2</v>
      </c>
      <c r="C34" s="50" t="s">
        <v>67</v>
      </c>
      <c r="D34" s="151">
        <f t="shared" si="4"/>
        <v>9420</v>
      </c>
      <c r="E34" s="152">
        <f t="shared" si="5"/>
        <v>12660</v>
      </c>
      <c r="F34" s="4" t="s">
        <v>2</v>
      </c>
      <c r="G34" s="1">
        <v>0</v>
      </c>
      <c r="H34" s="1">
        <v>35</v>
      </c>
      <c r="I34" s="1">
        <v>27</v>
      </c>
      <c r="J34" s="1">
        <v>33</v>
      </c>
      <c r="K34" s="1">
        <v>40</v>
      </c>
      <c r="L34" s="11">
        <f t="shared" si="2"/>
        <v>135</v>
      </c>
      <c r="M34" s="10">
        <f t="shared" si="6"/>
        <v>135</v>
      </c>
      <c r="N34" s="10">
        <f t="shared" si="7"/>
        <v>2700</v>
      </c>
      <c r="O34" s="1">
        <v>1380</v>
      </c>
      <c r="P34" s="1">
        <v>1760</v>
      </c>
      <c r="Q34" s="1">
        <v>1540</v>
      </c>
      <c r="R34" s="1">
        <v>1820</v>
      </c>
      <c r="S34" s="1">
        <v>1880</v>
      </c>
      <c r="T34" s="1">
        <v>1040</v>
      </c>
      <c r="U34" s="1">
        <v>1800</v>
      </c>
      <c r="V34" s="1">
        <v>1700</v>
      </c>
      <c r="W34" s="1">
        <v>1240</v>
      </c>
      <c r="X34" s="1">
        <v>2140</v>
      </c>
      <c r="Y34" s="1">
        <v>3080</v>
      </c>
      <c r="Z34" s="1">
        <v>2700</v>
      </c>
    </row>
    <row r="35" spans="1:26" x14ac:dyDescent="0.2">
      <c r="A35" s="4" t="s">
        <v>9</v>
      </c>
      <c r="B35" s="4">
        <v>2</v>
      </c>
      <c r="C35" s="50" t="s">
        <v>66</v>
      </c>
      <c r="D35" s="151">
        <f t="shared" si="4"/>
        <v>11520</v>
      </c>
      <c r="E35" s="152">
        <f t="shared" si="5"/>
        <v>11980</v>
      </c>
      <c r="F35" s="4" t="s">
        <v>2</v>
      </c>
      <c r="G35" s="1">
        <v>0</v>
      </c>
      <c r="H35" s="1">
        <v>27</v>
      </c>
      <c r="I35" s="1">
        <v>24</v>
      </c>
      <c r="J35" s="1">
        <v>20</v>
      </c>
      <c r="K35" s="1">
        <v>18</v>
      </c>
      <c r="L35" s="11">
        <f t="shared" ref="L35:L66" si="8">SUM(G35:K35)</f>
        <v>89</v>
      </c>
      <c r="M35" s="10">
        <f t="shared" si="6"/>
        <v>89</v>
      </c>
      <c r="N35" s="10">
        <f t="shared" si="7"/>
        <v>1780</v>
      </c>
      <c r="O35" s="1">
        <v>2440</v>
      </c>
      <c r="P35" s="1">
        <v>2100</v>
      </c>
      <c r="Q35" s="1">
        <v>1720</v>
      </c>
      <c r="R35" s="1">
        <v>1740</v>
      </c>
      <c r="S35" s="1">
        <v>1880</v>
      </c>
      <c r="T35" s="1">
        <v>1640</v>
      </c>
      <c r="U35" s="1">
        <v>2000</v>
      </c>
      <c r="V35" s="1">
        <v>1440</v>
      </c>
      <c r="W35" s="1">
        <v>1940</v>
      </c>
      <c r="X35" s="1">
        <v>1660</v>
      </c>
      <c r="Y35" s="1">
        <v>3160</v>
      </c>
      <c r="Z35" s="1">
        <v>1780</v>
      </c>
    </row>
    <row r="36" spans="1:26" x14ac:dyDescent="0.2">
      <c r="A36" s="4" t="s">
        <v>9</v>
      </c>
      <c r="B36" s="4">
        <v>2</v>
      </c>
      <c r="C36" s="50" t="s">
        <v>65</v>
      </c>
      <c r="D36" s="151">
        <f t="shared" si="4"/>
        <v>19580</v>
      </c>
      <c r="E36" s="152">
        <f t="shared" si="5"/>
        <v>25900</v>
      </c>
      <c r="F36" s="4" t="s">
        <v>2</v>
      </c>
      <c r="G36" s="1">
        <v>0</v>
      </c>
      <c r="H36" s="1">
        <v>77</v>
      </c>
      <c r="I36" s="1">
        <v>74</v>
      </c>
      <c r="J36" s="1">
        <v>48</v>
      </c>
      <c r="K36" s="1">
        <v>37</v>
      </c>
      <c r="L36" s="11">
        <f t="shared" si="8"/>
        <v>236</v>
      </c>
      <c r="M36" s="10">
        <f t="shared" si="6"/>
        <v>236</v>
      </c>
      <c r="N36" s="10">
        <f t="shared" si="7"/>
        <v>4720</v>
      </c>
      <c r="O36" s="1">
        <v>3240</v>
      </c>
      <c r="P36" s="1">
        <v>2580</v>
      </c>
      <c r="Q36" s="1">
        <v>2600</v>
      </c>
      <c r="R36" s="1">
        <v>3080</v>
      </c>
      <c r="S36" s="1">
        <v>5200</v>
      </c>
      <c r="T36" s="1">
        <v>2880</v>
      </c>
      <c r="U36" s="1">
        <v>3920</v>
      </c>
      <c r="V36" s="1">
        <v>3140</v>
      </c>
      <c r="W36" s="1">
        <v>3780</v>
      </c>
      <c r="X36" s="1">
        <v>3640</v>
      </c>
      <c r="Y36" s="1">
        <v>6700</v>
      </c>
      <c r="Z36" s="1">
        <v>4720</v>
      </c>
    </row>
    <row r="37" spans="1:26" x14ac:dyDescent="0.2">
      <c r="A37" s="4" t="s">
        <v>9</v>
      </c>
      <c r="B37" s="4">
        <v>2</v>
      </c>
      <c r="C37" s="50" t="s">
        <v>64</v>
      </c>
      <c r="D37" s="151">
        <f t="shared" si="4"/>
        <v>9760</v>
      </c>
      <c r="E37" s="152">
        <f t="shared" si="5"/>
        <v>12220</v>
      </c>
      <c r="F37" s="4" t="s">
        <v>2</v>
      </c>
      <c r="G37" s="1">
        <v>0</v>
      </c>
      <c r="H37" s="1">
        <v>20</v>
      </c>
      <c r="I37" s="1">
        <v>16</v>
      </c>
      <c r="J37" s="1">
        <v>25</v>
      </c>
      <c r="K37" s="1">
        <v>23</v>
      </c>
      <c r="L37" s="11">
        <f t="shared" si="8"/>
        <v>84</v>
      </c>
      <c r="M37" s="10">
        <f t="shared" si="6"/>
        <v>84</v>
      </c>
      <c r="N37" s="10">
        <f t="shared" si="7"/>
        <v>1680</v>
      </c>
      <c r="O37" s="1">
        <v>2860</v>
      </c>
      <c r="P37" s="1">
        <v>1260</v>
      </c>
      <c r="Q37" s="1">
        <v>1420</v>
      </c>
      <c r="R37" s="1">
        <v>940</v>
      </c>
      <c r="S37" s="1">
        <v>2160</v>
      </c>
      <c r="T37" s="1">
        <v>1120</v>
      </c>
      <c r="U37" s="1">
        <v>2280</v>
      </c>
      <c r="V37" s="1">
        <v>1380</v>
      </c>
      <c r="W37" s="1">
        <v>1880</v>
      </c>
      <c r="X37" s="1">
        <v>2280</v>
      </c>
      <c r="Y37" s="1">
        <v>2720</v>
      </c>
      <c r="Z37" s="1">
        <v>1680</v>
      </c>
    </row>
    <row r="38" spans="1:26" x14ac:dyDescent="0.2">
      <c r="A38" s="51" t="s">
        <v>1</v>
      </c>
      <c r="B38" s="4">
        <v>2</v>
      </c>
      <c r="C38" s="50" t="s">
        <v>113</v>
      </c>
      <c r="D38" s="151">
        <f t="shared" si="4"/>
        <v>0</v>
      </c>
      <c r="E38" s="152"/>
      <c r="F38" s="4" t="s">
        <v>11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1">
        <f t="shared" si="8"/>
        <v>0</v>
      </c>
      <c r="M38" s="10">
        <f t="shared" si="6"/>
        <v>0</v>
      </c>
      <c r="N38" s="10">
        <f t="shared" si="7"/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/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2">
      <c r="A39" s="4" t="s">
        <v>9</v>
      </c>
      <c r="B39" s="4">
        <v>2</v>
      </c>
      <c r="C39" s="50" t="s">
        <v>63</v>
      </c>
      <c r="D39" s="151">
        <f t="shared" si="4"/>
        <v>6560</v>
      </c>
      <c r="E39" s="152">
        <f>SUM(U39:Z39)</f>
        <v>6960</v>
      </c>
      <c r="F39" s="4" t="s">
        <v>2</v>
      </c>
      <c r="G39" s="1">
        <v>0</v>
      </c>
      <c r="H39" s="1">
        <v>10</v>
      </c>
      <c r="I39" s="1">
        <v>12</v>
      </c>
      <c r="J39" s="1">
        <v>14</v>
      </c>
      <c r="K39" s="1">
        <v>11</v>
      </c>
      <c r="L39" s="11">
        <f t="shared" si="8"/>
        <v>47</v>
      </c>
      <c r="M39" s="10">
        <f t="shared" si="6"/>
        <v>47</v>
      </c>
      <c r="N39" s="10">
        <f t="shared" si="7"/>
        <v>940</v>
      </c>
      <c r="O39" s="1">
        <v>940</v>
      </c>
      <c r="P39" s="1">
        <v>1180</v>
      </c>
      <c r="Q39" s="1">
        <v>1440</v>
      </c>
      <c r="R39" s="1">
        <v>680</v>
      </c>
      <c r="S39" s="1">
        <v>1640</v>
      </c>
      <c r="T39" s="1">
        <v>680</v>
      </c>
      <c r="U39" s="1">
        <v>1480</v>
      </c>
      <c r="V39" s="1">
        <v>640</v>
      </c>
      <c r="W39" s="1">
        <v>1080</v>
      </c>
      <c r="X39" s="1">
        <v>1420</v>
      </c>
      <c r="Y39" s="1">
        <v>1400</v>
      </c>
      <c r="Z39" s="1">
        <v>940</v>
      </c>
    </row>
    <row r="40" spans="1:26" ht="16" thickBot="1" x14ac:dyDescent="0.25">
      <c r="A40" s="4" t="s">
        <v>9</v>
      </c>
      <c r="B40" s="4">
        <v>2</v>
      </c>
      <c r="C40" s="87" t="s">
        <v>62</v>
      </c>
      <c r="D40" s="151">
        <f t="shared" si="4"/>
        <v>8060</v>
      </c>
      <c r="E40" s="152">
        <f>SUM(U40:Z40)</f>
        <v>11600</v>
      </c>
      <c r="F40" s="4" t="s">
        <v>2</v>
      </c>
      <c r="G40" s="86">
        <v>0</v>
      </c>
      <c r="H40" s="86">
        <v>35</v>
      </c>
      <c r="I40" s="86">
        <v>23</v>
      </c>
      <c r="J40" s="86">
        <v>21</v>
      </c>
      <c r="K40" s="86">
        <v>24</v>
      </c>
      <c r="L40" s="11">
        <f t="shared" si="8"/>
        <v>103</v>
      </c>
      <c r="M40" s="10">
        <f t="shared" si="6"/>
        <v>103</v>
      </c>
      <c r="N40" s="10">
        <f t="shared" si="7"/>
        <v>2060</v>
      </c>
      <c r="O40" s="1">
        <v>1860</v>
      </c>
      <c r="P40" s="1">
        <v>1900</v>
      </c>
      <c r="Q40" s="1">
        <v>1080</v>
      </c>
      <c r="R40" s="1">
        <v>420</v>
      </c>
      <c r="S40" s="1">
        <v>1220</v>
      </c>
      <c r="T40" s="1">
        <v>1580</v>
      </c>
      <c r="U40" s="1">
        <v>2140</v>
      </c>
      <c r="V40" s="1">
        <v>1080</v>
      </c>
      <c r="W40" s="1">
        <v>1620</v>
      </c>
      <c r="X40" s="1">
        <v>1820</v>
      </c>
      <c r="Y40" s="1">
        <v>2880</v>
      </c>
      <c r="Z40" s="1">
        <v>2060</v>
      </c>
    </row>
    <row r="41" spans="1:26" x14ac:dyDescent="0.2">
      <c r="A41" s="4" t="s">
        <v>9</v>
      </c>
      <c r="B41" s="85">
        <v>2</v>
      </c>
      <c r="C41" s="50" t="s">
        <v>61</v>
      </c>
      <c r="D41" s="151">
        <f t="shared" si="4"/>
        <v>6300</v>
      </c>
      <c r="E41" s="152">
        <f>SUM(U41:Z41)</f>
        <v>14300</v>
      </c>
      <c r="F41" s="4" t="s">
        <v>2</v>
      </c>
      <c r="G41" s="84">
        <v>0</v>
      </c>
      <c r="H41" s="84">
        <v>40</v>
      </c>
      <c r="I41" s="84">
        <v>69</v>
      </c>
      <c r="J41" s="84">
        <v>53</v>
      </c>
      <c r="K41" s="84">
        <v>20</v>
      </c>
      <c r="L41" s="48">
        <f t="shared" si="8"/>
        <v>182</v>
      </c>
      <c r="M41" s="57">
        <f t="shared" si="6"/>
        <v>182</v>
      </c>
      <c r="N41" s="57">
        <f t="shared" si="7"/>
        <v>3640</v>
      </c>
      <c r="O41" s="83">
        <v>1700</v>
      </c>
      <c r="P41" s="83">
        <v>960</v>
      </c>
      <c r="Q41" s="83">
        <v>980</v>
      </c>
      <c r="R41" s="83">
        <v>300</v>
      </c>
      <c r="S41" s="83">
        <v>1540</v>
      </c>
      <c r="T41" s="83">
        <v>820</v>
      </c>
      <c r="U41" s="83">
        <v>1140</v>
      </c>
      <c r="V41" s="83">
        <v>560</v>
      </c>
      <c r="W41" s="83">
        <v>3440</v>
      </c>
      <c r="X41" s="83">
        <v>3120</v>
      </c>
      <c r="Y41" s="83">
        <v>2400</v>
      </c>
      <c r="Z41" s="83">
        <v>3640</v>
      </c>
    </row>
    <row r="42" spans="1:26" x14ac:dyDescent="0.2">
      <c r="A42" s="4" t="s">
        <v>9</v>
      </c>
      <c r="B42" s="4">
        <v>3</v>
      </c>
      <c r="C42" s="80" t="s">
        <v>26</v>
      </c>
      <c r="D42" s="151"/>
      <c r="E42" s="152"/>
      <c r="F42" s="4" t="s">
        <v>2</v>
      </c>
      <c r="G42" s="1">
        <v>0</v>
      </c>
      <c r="H42" s="1">
        <v>30</v>
      </c>
      <c r="I42" s="1">
        <v>43</v>
      </c>
      <c r="J42" s="1">
        <v>21</v>
      </c>
      <c r="K42" s="1">
        <v>44</v>
      </c>
      <c r="L42" s="11">
        <f t="shared" si="8"/>
        <v>138</v>
      </c>
      <c r="M42" s="16"/>
      <c r="N42" s="10"/>
      <c r="O42" s="1"/>
      <c r="P42" s="1"/>
      <c r="Q42" s="1"/>
      <c r="R42" s="1"/>
      <c r="S42" s="1"/>
      <c r="T42" s="1"/>
      <c r="U42" s="1">
        <v>0</v>
      </c>
      <c r="V42" s="1">
        <v>0</v>
      </c>
      <c r="W42" s="1"/>
      <c r="X42" s="1"/>
      <c r="Y42" s="1"/>
      <c r="Z42" s="1"/>
    </row>
    <row r="43" spans="1:26" x14ac:dyDescent="0.2">
      <c r="A43" s="4" t="s">
        <v>9</v>
      </c>
      <c r="B43" s="4">
        <v>3</v>
      </c>
      <c r="C43" s="17" t="s">
        <v>60</v>
      </c>
      <c r="D43" s="151">
        <f>SUM(O43:T43)</f>
        <v>7800</v>
      </c>
      <c r="E43" s="152">
        <f>SUM(U43:Z43)</f>
        <v>8240</v>
      </c>
      <c r="F43" s="4" t="s">
        <v>2</v>
      </c>
      <c r="G43" s="1">
        <v>0</v>
      </c>
      <c r="H43" s="1">
        <v>23</v>
      </c>
      <c r="I43" s="1">
        <v>26</v>
      </c>
      <c r="J43" s="1">
        <v>20</v>
      </c>
      <c r="K43" s="1">
        <v>22</v>
      </c>
      <c r="L43" s="11">
        <f t="shared" si="8"/>
        <v>91</v>
      </c>
      <c r="M43" s="10">
        <f>L43</f>
        <v>91</v>
      </c>
      <c r="N43" s="10">
        <f>M43*20</f>
        <v>1820</v>
      </c>
      <c r="O43" s="1">
        <v>1220</v>
      </c>
      <c r="P43" s="1">
        <v>1800</v>
      </c>
      <c r="Q43" s="1">
        <v>1800</v>
      </c>
      <c r="R43" s="1">
        <v>1020</v>
      </c>
      <c r="S43" s="1">
        <v>1100</v>
      </c>
      <c r="T43" s="1">
        <v>860</v>
      </c>
      <c r="U43" s="1">
        <v>1060</v>
      </c>
      <c r="V43" s="1">
        <v>880</v>
      </c>
      <c r="W43" s="1">
        <v>840</v>
      </c>
      <c r="X43" s="1">
        <v>1760</v>
      </c>
      <c r="Y43" s="1">
        <v>1880</v>
      </c>
      <c r="Z43" s="1">
        <v>1820</v>
      </c>
    </row>
    <row r="44" spans="1:26" x14ac:dyDescent="0.2">
      <c r="A44" s="4" t="s">
        <v>9</v>
      </c>
      <c r="B44" s="4">
        <v>3</v>
      </c>
      <c r="C44" s="80" t="s">
        <v>59</v>
      </c>
      <c r="D44" s="151"/>
      <c r="E44" s="152"/>
      <c r="F44" s="4" t="s">
        <v>2</v>
      </c>
      <c r="G44" s="1">
        <v>0</v>
      </c>
      <c r="H44" s="1">
        <v>6</v>
      </c>
      <c r="I44" s="1">
        <v>11</v>
      </c>
      <c r="J44" s="1">
        <v>10</v>
      </c>
      <c r="K44" s="1">
        <v>29</v>
      </c>
      <c r="L44" s="11">
        <f t="shared" si="8"/>
        <v>56</v>
      </c>
      <c r="M44" s="21"/>
      <c r="N44" s="1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 t="s">
        <v>9</v>
      </c>
      <c r="B45" s="4">
        <v>3</v>
      </c>
      <c r="C45" s="80" t="s">
        <v>33</v>
      </c>
      <c r="D45" s="151"/>
      <c r="E45" s="152"/>
      <c r="F45" s="4" t="s">
        <v>2</v>
      </c>
      <c r="G45" s="1">
        <v>0</v>
      </c>
      <c r="H45" s="1">
        <v>6</v>
      </c>
      <c r="I45" s="1">
        <v>15</v>
      </c>
      <c r="J45" s="1">
        <v>9</v>
      </c>
      <c r="K45" s="1">
        <v>18</v>
      </c>
      <c r="L45" s="11">
        <f t="shared" si="8"/>
        <v>48</v>
      </c>
      <c r="M45" s="22"/>
      <c r="N45" s="10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 t="s">
        <v>9</v>
      </c>
      <c r="B46" s="4">
        <v>3</v>
      </c>
      <c r="C46" s="80" t="s">
        <v>58</v>
      </c>
      <c r="D46" s="151"/>
      <c r="E46" s="152"/>
      <c r="F46" s="4" t="s">
        <v>2</v>
      </c>
      <c r="G46" s="1">
        <v>0</v>
      </c>
      <c r="H46" s="1">
        <v>19</v>
      </c>
      <c r="I46" s="1">
        <v>8</v>
      </c>
      <c r="J46" s="1">
        <v>12</v>
      </c>
      <c r="K46" s="1">
        <v>10</v>
      </c>
      <c r="L46" s="11">
        <f t="shared" si="8"/>
        <v>49</v>
      </c>
      <c r="M46" s="24"/>
      <c r="N46" s="1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 t="s">
        <v>9</v>
      </c>
      <c r="B47" s="4">
        <v>3</v>
      </c>
      <c r="C47" s="80" t="s">
        <v>57</v>
      </c>
      <c r="D47" s="151"/>
      <c r="E47" s="152"/>
      <c r="F47" s="4" t="s">
        <v>2</v>
      </c>
      <c r="G47" s="1">
        <v>0</v>
      </c>
      <c r="H47" s="1">
        <v>12</v>
      </c>
      <c r="I47" s="1">
        <v>16</v>
      </c>
      <c r="J47" s="1">
        <v>5</v>
      </c>
      <c r="K47" s="1">
        <v>24</v>
      </c>
      <c r="L47" s="11">
        <f t="shared" si="8"/>
        <v>57</v>
      </c>
      <c r="M47" s="46"/>
      <c r="N47" s="1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 t="s">
        <v>9</v>
      </c>
      <c r="B48" s="4">
        <v>3</v>
      </c>
      <c r="C48" s="82" t="s">
        <v>56</v>
      </c>
      <c r="D48" s="151"/>
      <c r="E48" s="152"/>
      <c r="F48" s="4" t="s">
        <v>2</v>
      </c>
      <c r="G48" s="1">
        <v>0</v>
      </c>
      <c r="H48" s="1">
        <v>14</v>
      </c>
      <c r="I48" s="1">
        <v>9</v>
      </c>
      <c r="J48" s="1">
        <v>8</v>
      </c>
      <c r="K48" s="1">
        <v>18</v>
      </c>
      <c r="L48" s="11">
        <f t="shared" si="8"/>
        <v>49</v>
      </c>
      <c r="M48" s="44"/>
      <c r="N48" s="1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 t="s">
        <v>9</v>
      </c>
      <c r="B49" s="4">
        <v>3</v>
      </c>
      <c r="C49" s="80" t="s">
        <v>65</v>
      </c>
      <c r="D49" s="151">
        <f>SUM(O49:T49)</f>
        <v>540</v>
      </c>
      <c r="E49" s="152"/>
      <c r="F49" s="4" t="s">
        <v>2</v>
      </c>
      <c r="G49" s="1">
        <v>0</v>
      </c>
      <c r="H49" s="1"/>
      <c r="I49" s="1"/>
      <c r="J49" s="1"/>
      <c r="K49" s="1"/>
      <c r="L49" s="11">
        <f t="shared" si="8"/>
        <v>0</v>
      </c>
      <c r="M49" s="57">
        <f>L49</f>
        <v>0</v>
      </c>
      <c r="N49" s="10">
        <f>M49*20</f>
        <v>0</v>
      </c>
      <c r="O49" s="1">
        <v>540</v>
      </c>
      <c r="P49" s="1">
        <v>0</v>
      </c>
      <c r="Q49" s="1">
        <v>0</v>
      </c>
      <c r="R49" s="1">
        <v>0</v>
      </c>
      <c r="S49" s="1"/>
      <c r="T49" s="1">
        <v>0</v>
      </c>
      <c r="U49" s="1"/>
      <c r="V49" s="1"/>
      <c r="W49" s="1"/>
      <c r="X49" s="1">
        <v>0</v>
      </c>
      <c r="Y49" s="1"/>
      <c r="Z49" s="1"/>
    </row>
    <row r="50" spans="1:26" x14ac:dyDescent="0.2">
      <c r="A50" s="4" t="s">
        <v>9</v>
      </c>
      <c r="B50" s="4">
        <v>3</v>
      </c>
      <c r="C50" s="80" t="s">
        <v>100</v>
      </c>
      <c r="D50" s="151">
        <f>SUM(O50:T50)</f>
        <v>1300</v>
      </c>
      <c r="E50" s="152"/>
      <c r="F50" s="4" t="s">
        <v>2</v>
      </c>
      <c r="G50" s="33">
        <v>0</v>
      </c>
      <c r="H50" s="33">
        <v>17</v>
      </c>
      <c r="I50" s="33">
        <v>28</v>
      </c>
      <c r="J50" s="33">
        <v>22</v>
      </c>
      <c r="K50" s="33">
        <v>21</v>
      </c>
      <c r="L50" s="11">
        <f t="shared" si="8"/>
        <v>88</v>
      </c>
      <c r="M50" s="81"/>
      <c r="N50" s="10">
        <f>M50*20</f>
        <v>0</v>
      </c>
      <c r="O50" s="1">
        <v>0</v>
      </c>
      <c r="P50" s="1"/>
      <c r="Q50" s="1">
        <v>0</v>
      </c>
      <c r="R50" s="1">
        <v>1300</v>
      </c>
      <c r="S50" s="1"/>
      <c r="T50" s="1">
        <v>0</v>
      </c>
      <c r="U50" s="1"/>
      <c r="V50" s="1"/>
      <c r="W50" s="1"/>
      <c r="X50" s="1"/>
      <c r="Y50" s="1"/>
      <c r="Z50" s="1"/>
    </row>
    <row r="51" spans="1:26" x14ac:dyDescent="0.2">
      <c r="A51" s="4" t="s">
        <v>9</v>
      </c>
      <c r="B51" s="4">
        <v>3</v>
      </c>
      <c r="C51" s="80" t="s">
        <v>23</v>
      </c>
      <c r="D51" s="151"/>
      <c r="E51" s="152"/>
      <c r="F51" s="4" t="s">
        <v>2</v>
      </c>
      <c r="G51" s="1">
        <v>0</v>
      </c>
      <c r="H51" s="1">
        <v>10</v>
      </c>
      <c r="I51" s="1">
        <v>18</v>
      </c>
      <c r="J51" s="1">
        <v>12</v>
      </c>
      <c r="K51" s="1">
        <v>18</v>
      </c>
      <c r="L51" s="11">
        <f t="shared" si="8"/>
        <v>58</v>
      </c>
      <c r="M51" s="13"/>
      <c r="N51" s="10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 t="s">
        <v>9</v>
      </c>
      <c r="B52" s="4">
        <v>3</v>
      </c>
      <c r="C52" s="80" t="s">
        <v>36</v>
      </c>
      <c r="D52" s="151"/>
      <c r="E52" s="152"/>
      <c r="F52" s="4" t="s">
        <v>2</v>
      </c>
      <c r="G52" s="1">
        <v>0</v>
      </c>
      <c r="H52" s="1">
        <v>4</v>
      </c>
      <c r="I52" s="1">
        <v>2</v>
      </c>
      <c r="J52" s="1">
        <v>4</v>
      </c>
      <c r="K52" s="1">
        <v>6</v>
      </c>
      <c r="L52" s="11">
        <f t="shared" si="8"/>
        <v>16</v>
      </c>
      <c r="M52" s="25"/>
      <c r="N52" s="1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 t="s">
        <v>6</v>
      </c>
      <c r="B53" s="4">
        <v>3</v>
      </c>
      <c r="C53" s="17" t="s">
        <v>53</v>
      </c>
      <c r="D53" s="151">
        <f t="shared" ref="D53:D59" si="9">SUM(O53:T53)</f>
        <v>34600</v>
      </c>
      <c r="E53" s="152">
        <f t="shared" ref="E53:E59" si="10">SUM(U53:Z53)</f>
        <v>23760</v>
      </c>
      <c r="F53" s="4" t="s">
        <v>2</v>
      </c>
      <c r="G53" s="1">
        <v>0</v>
      </c>
      <c r="H53" s="1">
        <v>52</v>
      </c>
      <c r="I53" s="1">
        <v>44</v>
      </c>
      <c r="J53" s="1">
        <v>18</v>
      </c>
      <c r="K53" s="1">
        <v>24</v>
      </c>
      <c r="L53" s="11">
        <f t="shared" si="8"/>
        <v>138</v>
      </c>
      <c r="M53" s="10">
        <f t="shared" ref="M53:M72" si="11">L53</f>
        <v>138</v>
      </c>
      <c r="N53" s="10">
        <f t="shared" ref="N53:N72" si="12">M53*20</f>
        <v>2760</v>
      </c>
      <c r="O53" s="1">
        <v>5120</v>
      </c>
      <c r="P53" s="1">
        <v>8680</v>
      </c>
      <c r="Q53" s="1">
        <v>6660</v>
      </c>
      <c r="R53" s="1">
        <v>6620</v>
      </c>
      <c r="S53" s="1">
        <v>5140</v>
      </c>
      <c r="T53" s="1">
        <v>2380</v>
      </c>
      <c r="U53" s="1">
        <v>4020</v>
      </c>
      <c r="V53" s="1">
        <v>4040</v>
      </c>
      <c r="W53" s="1">
        <v>5140</v>
      </c>
      <c r="X53" s="1">
        <v>4120</v>
      </c>
      <c r="Y53" s="1">
        <v>3680</v>
      </c>
      <c r="Z53" s="1">
        <v>2760</v>
      </c>
    </row>
    <row r="54" spans="1:26" x14ac:dyDescent="0.2">
      <c r="A54" s="4" t="s">
        <v>9</v>
      </c>
      <c r="B54" s="4">
        <v>3</v>
      </c>
      <c r="C54" s="17" t="s">
        <v>52</v>
      </c>
      <c r="D54" s="151">
        <f t="shared" si="9"/>
        <v>15660</v>
      </c>
      <c r="E54" s="152">
        <f t="shared" si="10"/>
        <v>17900</v>
      </c>
      <c r="F54" s="4" t="s">
        <v>2</v>
      </c>
      <c r="G54" s="1">
        <v>0</v>
      </c>
      <c r="H54" s="1">
        <v>26</v>
      </c>
      <c r="I54" s="1">
        <v>24</v>
      </c>
      <c r="J54" s="1">
        <v>49</v>
      </c>
      <c r="K54" s="1">
        <v>37</v>
      </c>
      <c r="L54" s="11">
        <f t="shared" si="8"/>
        <v>136</v>
      </c>
      <c r="M54" s="10">
        <f t="shared" si="11"/>
        <v>136</v>
      </c>
      <c r="N54" s="10">
        <f t="shared" si="12"/>
        <v>2720</v>
      </c>
      <c r="O54" s="1">
        <v>2040</v>
      </c>
      <c r="P54" s="1">
        <v>2380</v>
      </c>
      <c r="Q54" s="1">
        <v>2100</v>
      </c>
      <c r="R54" s="1">
        <v>5280</v>
      </c>
      <c r="S54" s="1">
        <v>2580</v>
      </c>
      <c r="T54" s="1">
        <v>1280</v>
      </c>
      <c r="U54" s="1">
        <v>3680</v>
      </c>
      <c r="V54" s="1">
        <v>1060</v>
      </c>
      <c r="W54" s="1">
        <v>3080</v>
      </c>
      <c r="X54" s="1">
        <v>3360</v>
      </c>
      <c r="Y54" s="1">
        <v>4000</v>
      </c>
      <c r="Z54" s="1">
        <v>2720</v>
      </c>
    </row>
    <row r="55" spans="1:26" x14ac:dyDescent="0.2">
      <c r="A55" s="51" t="s">
        <v>4</v>
      </c>
      <c r="B55" s="4">
        <v>3</v>
      </c>
      <c r="C55" s="17" t="s">
        <v>51</v>
      </c>
      <c r="D55" s="151">
        <f t="shared" si="9"/>
        <v>5000</v>
      </c>
      <c r="E55" s="152">
        <f t="shared" si="10"/>
        <v>5440</v>
      </c>
      <c r="F55" s="4" t="s">
        <v>7</v>
      </c>
      <c r="G55" s="1">
        <v>0</v>
      </c>
      <c r="H55" s="1">
        <v>7</v>
      </c>
      <c r="I55" s="1">
        <v>4</v>
      </c>
      <c r="J55" s="1">
        <v>14</v>
      </c>
      <c r="K55" s="1">
        <v>22</v>
      </c>
      <c r="L55" s="11">
        <f t="shared" si="8"/>
        <v>47</v>
      </c>
      <c r="M55" s="10">
        <f t="shared" si="11"/>
        <v>47</v>
      </c>
      <c r="N55" s="10">
        <f t="shared" si="12"/>
        <v>940</v>
      </c>
      <c r="O55" s="1">
        <v>680</v>
      </c>
      <c r="P55" s="1">
        <v>780</v>
      </c>
      <c r="Q55" s="1">
        <v>720</v>
      </c>
      <c r="R55" s="1">
        <v>1140</v>
      </c>
      <c r="S55" s="1">
        <v>1220</v>
      </c>
      <c r="T55" s="1">
        <v>460</v>
      </c>
      <c r="U55" s="1">
        <v>0</v>
      </c>
      <c r="V55" s="1">
        <v>980</v>
      </c>
      <c r="W55" s="1">
        <v>1080</v>
      </c>
      <c r="X55" s="1">
        <v>720</v>
      </c>
      <c r="Y55" s="1">
        <v>1720</v>
      </c>
      <c r="Z55" s="1">
        <v>940</v>
      </c>
    </row>
    <row r="56" spans="1:26" ht="16" thickBot="1" x14ac:dyDescent="0.25">
      <c r="A56" s="51" t="s">
        <v>4</v>
      </c>
      <c r="B56" s="4">
        <v>3</v>
      </c>
      <c r="C56" s="79" t="s">
        <v>50</v>
      </c>
      <c r="D56" s="151">
        <f t="shared" si="9"/>
        <v>27560</v>
      </c>
      <c r="E56" s="152">
        <f t="shared" si="10"/>
        <v>29420</v>
      </c>
      <c r="F56" s="4" t="s">
        <v>7</v>
      </c>
      <c r="G56" s="1">
        <v>0</v>
      </c>
      <c r="H56" s="1">
        <v>39</v>
      </c>
      <c r="I56" s="1">
        <v>44</v>
      </c>
      <c r="J56" s="1">
        <v>42</v>
      </c>
      <c r="K56" s="1">
        <v>57</v>
      </c>
      <c r="L56" s="11">
        <f t="shared" si="8"/>
        <v>182</v>
      </c>
      <c r="M56" s="10">
        <f t="shared" si="11"/>
        <v>182</v>
      </c>
      <c r="N56" s="10">
        <f t="shared" si="12"/>
        <v>3640</v>
      </c>
      <c r="O56" s="1">
        <v>2340</v>
      </c>
      <c r="P56" s="1">
        <v>7620</v>
      </c>
      <c r="Q56" s="1">
        <v>6020</v>
      </c>
      <c r="R56" s="1">
        <v>2640</v>
      </c>
      <c r="S56" s="1">
        <v>6760</v>
      </c>
      <c r="T56" s="1">
        <v>2180</v>
      </c>
      <c r="U56" s="1">
        <v>6200</v>
      </c>
      <c r="V56" s="1">
        <v>1860</v>
      </c>
      <c r="W56" s="1">
        <v>4840</v>
      </c>
      <c r="X56" s="1">
        <v>3440</v>
      </c>
      <c r="Y56" s="1">
        <v>9440</v>
      </c>
      <c r="Z56" s="1">
        <v>3640</v>
      </c>
    </row>
    <row r="57" spans="1:26" x14ac:dyDescent="0.2">
      <c r="A57" s="51" t="s">
        <v>9</v>
      </c>
      <c r="B57" s="29">
        <v>3</v>
      </c>
      <c r="C57" s="78"/>
      <c r="D57" s="151">
        <f t="shared" si="9"/>
        <v>2880</v>
      </c>
      <c r="E57" s="152">
        <f t="shared" si="10"/>
        <v>260</v>
      </c>
      <c r="F57" s="29"/>
      <c r="G57" s="26"/>
      <c r="H57" s="26"/>
      <c r="I57" s="26"/>
      <c r="J57" s="26"/>
      <c r="K57" s="26"/>
      <c r="L57" s="11">
        <f t="shared" si="8"/>
        <v>0</v>
      </c>
      <c r="M57" s="54">
        <f t="shared" si="11"/>
        <v>0</v>
      </c>
      <c r="N57" s="54">
        <f t="shared" si="12"/>
        <v>0</v>
      </c>
      <c r="O57" s="1">
        <v>60</v>
      </c>
      <c r="P57" s="26"/>
      <c r="Q57" s="26">
        <v>2820</v>
      </c>
      <c r="R57" s="26">
        <v>0</v>
      </c>
      <c r="S57" s="26">
        <v>0</v>
      </c>
      <c r="T57" s="26"/>
      <c r="U57" s="27">
        <v>260</v>
      </c>
      <c r="V57" s="26">
        <f>N57</f>
        <v>0</v>
      </c>
      <c r="W57" s="26">
        <v>0</v>
      </c>
      <c r="X57" s="26"/>
      <c r="Y57" s="26"/>
      <c r="Z57" s="26"/>
    </row>
    <row r="58" spans="1:26" x14ac:dyDescent="0.2">
      <c r="A58" s="4" t="s">
        <v>9</v>
      </c>
      <c r="B58" s="4">
        <v>4</v>
      </c>
      <c r="C58" s="30" t="s">
        <v>49</v>
      </c>
      <c r="D58" s="151">
        <f t="shared" si="9"/>
        <v>2580</v>
      </c>
      <c r="E58" s="152">
        <f t="shared" si="10"/>
        <v>2640</v>
      </c>
      <c r="F58" s="4" t="s">
        <v>2</v>
      </c>
      <c r="G58" s="1">
        <v>6</v>
      </c>
      <c r="H58" s="1">
        <v>4</v>
      </c>
      <c r="I58" s="1">
        <v>1</v>
      </c>
      <c r="J58" s="1">
        <v>0</v>
      </c>
      <c r="K58" s="1">
        <v>7</v>
      </c>
      <c r="L58" s="11">
        <f t="shared" si="8"/>
        <v>18</v>
      </c>
      <c r="M58" s="10">
        <f t="shared" si="11"/>
        <v>18</v>
      </c>
      <c r="N58" s="10">
        <f t="shared" si="12"/>
        <v>360</v>
      </c>
      <c r="O58" s="1">
        <v>300</v>
      </c>
      <c r="P58" s="1">
        <v>700</v>
      </c>
      <c r="Q58" s="1">
        <v>740</v>
      </c>
      <c r="R58" s="1">
        <v>560</v>
      </c>
      <c r="S58" s="1">
        <v>80</v>
      </c>
      <c r="T58" s="1">
        <v>200</v>
      </c>
      <c r="U58" s="1">
        <v>600</v>
      </c>
      <c r="V58" s="1">
        <v>280</v>
      </c>
      <c r="W58" s="1">
        <v>560</v>
      </c>
      <c r="X58" s="1">
        <v>660</v>
      </c>
      <c r="Y58" s="1">
        <v>180</v>
      </c>
      <c r="Z58" s="1">
        <v>360</v>
      </c>
    </row>
    <row r="59" spans="1:26" x14ac:dyDescent="0.2">
      <c r="A59" s="4" t="s">
        <v>9</v>
      </c>
      <c r="B59" s="4">
        <v>4</v>
      </c>
      <c r="C59" s="31" t="s">
        <v>48</v>
      </c>
      <c r="D59" s="151">
        <f t="shared" si="9"/>
        <v>5760</v>
      </c>
      <c r="E59" s="152">
        <f t="shared" si="10"/>
        <v>4800</v>
      </c>
      <c r="F59" s="4" t="s">
        <v>2</v>
      </c>
      <c r="G59" s="1">
        <v>8</v>
      </c>
      <c r="H59" s="1">
        <v>6</v>
      </c>
      <c r="I59" s="1">
        <v>13</v>
      </c>
      <c r="J59" s="1">
        <v>4</v>
      </c>
      <c r="K59" s="1">
        <v>8</v>
      </c>
      <c r="L59" s="11">
        <f t="shared" si="8"/>
        <v>39</v>
      </c>
      <c r="M59" s="10">
        <f t="shared" si="11"/>
        <v>39</v>
      </c>
      <c r="N59" s="10">
        <f t="shared" si="12"/>
        <v>780</v>
      </c>
      <c r="O59" s="1">
        <v>860</v>
      </c>
      <c r="P59" s="1">
        <v>1020</v>
      </c>
      <c r="Q59" s="1">
        <v>1020</v>
      </c>
      <c r="R59" s="1">
        <v>1160</v>
      </c>
      <c r="S59" s="1">
        <v>760</v>
      </c>
      <c r="T59" s="1">
        <v>940</v>
      </c>
      <c r="U59" s="1">
        <v>780</v>
      </c>
      <c r="V59" s="1">
        <v>640</v>
      </c>
      <c r="W59" s="1">
        <v>920</v>
      </c>
      <c r="X59" s="1">
        <v>680</v>
      </c>
      <c r="Y59" s="1">
        <v>1000</v>
      </c>
      <c r="Z59" s="1">
        <v>780</v>
      </c>
    </row>
    <row r="60" spans="1:26" x14ac:dyDescent="0.2">
      <c r="A60" s="4" t="s">
        <v>9</v>
      </c>
      <c r="B60" s="4">
        <v>4</v>
      </c>
      <c r="C60" s="76" t="s">
        <v>112</v>
      </c>
      <c r="D60" s="151"/>
      <c r="E60" s="152"/>
      <c r="F60" s="4" t="s">
        <v>2</v>
      </c>
      <c r="G60" s="1"/>
      <c r="H60" s="1"/>
      <c r="I60" s="1"/>
      <c r="J60" s="1"/>
      <c r="K60" s="1"/>
      <c r="L60" s="11">
        <f t="shared" si="8"/>
        <v>0</v>
      </c>
      <c r="M60" s="10">
        <f t="shared" si="11"/>
        <v>0</v>
      </c>
      <c r="N60" s="10">
        <f t="shared" si="12"/>
        <v>0</v>
      </c>
      <c r="O60" s="1">
        <v>0</v>
      </c>
      <c r="P60" s="1"/>
      <c r="Q60" s="1"/>
      <c r="R60" s="1"/>
      <c r="S60" s="1"/>
      <c r="T60" s="1"/>
      <c r="U60" s="1"/>
      <c r="V60" s="1"/>
      <c r="W60" s="1"/>
      <c r="X60" s="1">
        <v>0</v>
      </c>
      <c r="Y60" s="1">
        <v>0</v>
      </c>
      <c r="Z60" s="1"/>
    </row>
    <row r="61" spans="1:26" x14ac:dyDescent="0.2">
      <c r="A61" s="4" t="s">
        <v>9</v>
      </c>
      <c r="B61" s="4">
        <v>4</v>
      </c>
      <c r="C61" s="31" t="s">
        <v>111</v>
      </c>
      <c r="D61" s="151">
        <f>SUM(O61:T61)</f>
        <v>8600</v>
      </c>
      <c r="E61" s="152"/>
      <c r="F61" s="4" t="s">
        <v>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1">
        <f t="shared" si="8"/>
        <v>0</v>
      </c>
      <c r="M61" s="10">
        <f t="shared" si="11"/>
        <v>0</v>
      </c>
      <c r="N61" s="10">
        <f t="shared" si="12"/>
        <v>0</v>
      </c>
      <c r="O61" s="1">
        <v>0</v>
      </c>
      <c r="P61" s="1">
        <v>1180</v>
      </c>
      <c r="Q61" s="1">
        <v>0</v>
      </c>
      <c r="R61" s="1">
        <v>7420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/>
    </row>
    <row r="62" spans="1:26" x14ac:dyDescent="0.2">
      <c r="A62" s="4" t="s">
        <v>9</v>
      </c>
      <c r="B62" s="4">
        <v>4</v>
      </c>
      <c r="C62" s="30" t="s">
        <v>47</v>
      </c>
      <c r="D62" s="151">
        <f>SUM(O62:T62)</f>
        <v>12660</v>
      </c>
      <c r="E62" s="152">
        <f>SUM(U62:Z62)</f>
        <v>14120</v>
      </c>
      <c r="F62" s="4" t="s">
        <v>2</v>
      </c>
      <c r="G62" s="1">
        <v>27</v>
      </c>
      <c r="H62" s="1">
        <v>21</v>
      </c>
      <c r="I62" s="1">
        <v>28</v>
      </c>
      <c r="J62" s="1">
        <v>33</v>
      </c>
      <c r="K62" s="1">
        <v>41</v>
      </c>
      <c r="L62" s="11">
        <f t="shared" si="8"/>
        <v>150</v>
      </c>
      <c r="M62" s="10">
        <f t="shared" si="11"/>
        <v>150</v>
      </c>
      <c r="N62" s="10">
        <f t="shared" si="12"/>
        <v>3000</v>
      </c>
      <c r="O62" s="1">
        <v>1980</v>
      </c>
      <c r="P62" s="1">
        <v>2260</v>
      </c>
      <c r="Q62" s="1">
        <v>2020</v>
      </c>
      <c r="R62" s="1">
        <v>1800</v>
      </c>
      <c r="S62" s="1">
        <v>1820</v>
      </c>
      <c r="T62" s="1">
        <v>2780</v>
      </c>
      <c r="U62" s="1">
        <v>1960</v>
      </c>
      <c r="V62" s="1">
        <v>1080</v>
      </c>
      <c r="W62" s="1">
        <v>3120</v>
      </c>
      <c r="X62" s="1">
        <v>2320</v>
      </c>
      <c r="Y62" s="1">
        <v>2640</v>
      </c>
      <c r="Z62" s="1">
        <v>3000</v>
      </c>
    </row>
    <row r="63" spans="1:26" x14ac:dyDescent="0.2">
      <c r="A63" s="4" t="s">
        <v>6</v>
      </c>
      <c r="B63" s="4">
        <v>4</v>
      </c>
      <c r="C63" s="30" t="s">
        <v>110</v>
      </c>
      <c r="D63" s="151">
        <f>SUM(O63:T63)</f>
        <v>2480</v>
      </c>
      <c r="E63" s="152">
        <f>SUM(U63:Z63)</f>
        <v>480</v>
      </c>
      <c r="F63" s="4" t="s">
        <v>2</v>
      </c>
      <c r="G63" s="33">
        <v>0</v>
      </c>
      <c r="H63" s="33">
        <v>0</v>
      </c>
      <c r="I63" s="33">
        <v>0</v>
      </c>
      <c r="J63" s="33">
        <v>0</v>
      </c>
      <c r="K63" s="33"/>
      <c r="L63" s="11">
        <f t="shared" si="8"/>
        <v>0</v>
      </c>
      <c r="M63" s="10">
        <f t="shared" si="11"/>
        <v>0</v>
      </c>
      <c r="N63" s="10">
        <f t="shared" si="12"/>
        <v>0</v>
      </c>
      <c r="O63" s="1">
        <v>1460</v>
      </c>
      <c r="P63" s="1">
        <v>0</v>
      </c>
      <c r="Q63" s="1">
        <v>420</v>
      </c>
      <c r="R63" s="1">
        <v>0</v>
      </c>
      <c r="S63" s="1">
        <v>0</v>
      </c>
      <c r="T63" s="1">
        <v>600</v>
      </c>
      <c r="U63" s="1">
        <v>480</v>
      </c>
      <c r="V63" s="1">
        <v>0</v>
      </c>
      <c r="W63" s="1">
        <v>0</v>
      </c>
      <c r="X63" s="1">
        <v>0</v>
      </c>
      <c r="Y63" s="1">
        <v>0</v>
      </c>
      <c r="Z63" s="1"/>
    </row>
    <row r="64" spans="1:26" x14ac:dyDescent="0.2">
      <c r="A64" s="4" t="s">
        <v>9</v>
      </c>
      <c r="B64" s="4">
        <v>4</v>
      </c>
      <c r="C64" s="30" t="s">
        <v>38</v>
      </c>
      <c r="D64" s="151"/>
      <c r="E64" s="152"/>
      <c r="F64" s="4" t="s">
        <v>2</v>
      </c>
      <c r="G64" s="1"/>
      <c r="H64" s="1"/>
      <c r="I64" s="1"/>
      <c r="J64" s="1"/>
      <c r="K64" s="1"/>
      <c r="L64" s="11">
        <f t="shared" si="8"/>
        <v>0</v>
      </c>
      <c r="M64" s="10">
        <f t="shared" si="11"/>
        <v>0</v>
      </c>
      <c r="N64" s="10">
        <f t="shared" si="12"/>
        <v>0</v>
      </c>
      <c r="O64" s="1">
        <v>0</v>
      </c>
      <c r="P64" s="1"/>
      <c r="Q64" s="1"/>
      <c r="R64" s="1"/>
      <c r="S64" s="1"/>
      <c r="T64" s="1"/>
      <c r="U64" s="1"/>
      <c r="V64" s="1"/>
      <c r="W64" s="1">
        <v>0</v>
      </c>
      <c r="X64" s="1">
        <v>0</v>
      </c>
      <c r="Y64" s="1">
        <v>0</v>
      </c>
      <c r="Z64" s="1"/>
    </row>
    <row r="65" spans="1:26" x14ac:dyDescent="0.2">
      <c r="A65" s="4" t="s">
        <v>9</v>
      </c>
      <c r="B65" s="4">
        <v>4</v>
      </c>
      <c r="C65" s="30" t="s">
        <v>39</v>
      </c>
      <c r="D65" s="151">
        <f t="shared" ref="D65:D71" si="13">SUM(O65:T65)</f>
        <v>9760</v>
      </c>
      <c r="E65" s="152">
        <f t="shared" ref="E65:E72" si="14">SUM(U65:Z65)</f>
        <v>8440</v>
      </c>
      <c r="F65" s="4" t="s">
        <v>2</v>
      </c>
      <c r="G65" s="1">
        <v>7</v>
      </c>
      <c r="H65" s="1">
        <v>15</v>
      </c>
      <c r="I65" s="1">
        <v>18</v>
      </c>
      <c r="J65" s="1">
        <v>8</v>
      </c>
      <c r="K65" s="1">
        <v>17</v>
      </c>
      <c r="L65" s="11">
        <f t="shared" si="8"/>
        <v>65</v>
      </c>
      <c r="M65" s="10">
        <f t="shared" si="11"/>
        <v>65</v>
      </c>
      <c r="N65" s="10">
        <f t="shared" si="12"/>
        <v>1300</v>
      </c>
      <c r="O65" s="1">
        <v>1800</v>
      </c>
      <c r="P65" s="1">
        <v>2140</v>
      </c>
      <c r="Q65" s="1">
        <v>1320</v>
      </c>
      <c r="R65" s="1">
        <v>1660</v>
      </c>
      <c r="S65" s="1">
        <v>1380</v>
      </c>
      <c r="T65" s="1">
        <v>1460</v>
      </c>
      <c r="U65" s="1">
        <v>1420</v>
      </c>
      <c r="V65" s="1">
        <v>740</v>
      </c>
      <c r="W65" s="1">
        <v>2240</v>
      </c>
      <c r="X65" s="1">
        <v>1520</v>
      </c>
      <c r="Y65" s="1">
        <v>1220</v>
      </c>
      <c r="Z65" s="1">
        <v>1300</v>
      </c>
    </row>
    <row r="66" spans="1:26" x14ac:dyDescent="0.2">
      <c r="A66" s="4" t="s">
        <v>9</v>
      </c>
      <c r="B66" s="4">
        <v>4</v>
      </c>
      <c r="C66" s="30" t="s">
        <v>43</v>
      </c>
      <c r="D66" s="151">
        <f t="shared" si="13"/>
        <v>1320</v>
      </c>
      <c r="E66" s="152">
        <f t="shared" si="14"/>
        <v>1140</v>
      </c>
      <c r="F66" s="4" t="s">
        <v>2</v>
      </c>
      <c r="G66" s="1">
        <v>5</v>
      </c>
      <c r="H66" s="1">
        <v>0</v>
      </c>
      <c r="I66" s="1">
        <v>7</v>
      </c>
      <c r="J66" s="1">
        <v>0</v>
      </c>
      <c r="K66" s="1">
        <v>2</v>
      </c>
      <c r="L66" s="11">
        <f t="shared" si="8"/>
        <v>14</v>
      </c>
      <c r="M66" s="10">
        <f t="shared" si="11"/>
        <v>14</v>
      </c>
      <c r="N66" s="10">
        <f t="shared" si="12"/>
        <v>280</v>
      </c>
      <c r="O66" s="1">
        <v>0</v>
      </c>
      <c r="P66" s="1">
        <v>0</v>
      </c>
      <c r="Q66" s="1">
        <v>0</v>
      </c>
      <c r="R66" s="1">
        <v>780</v>
      </c>
      <c r="S66" s="1">
        <v>440</v>
      </c>
      <c r="T66" s="1">
        <v>100</v>
      </c>
      <c r="U66" s="1">
        <v>360</v>
      </c>
      <c r="V66" s="1">
        <v>80</v>
      </c>
      <c r="W66" s="1">
        <v>100</v>
      </c>
      <c r="X66" s="1">
        <v>0</v>
      </c>
      <c r="Y66" s="1">
        <v>320</v>
      </c>
      <c r="Z66" s="1">
        <v>280</v>
      </c>
    </row>
    <row r="67" spans="1:26" x14ac:dyDescent="0.2">
      <c r="A67" s="4" t="s">
        <v>9</v>
      </c>
      <c r="B67" s="4">
        <v>4</v>
      </c>
      <c r="C67" s="31" t="s">
        <v>42</v>
      </c>
      <c r="D67" s="151">
        <f t="shared" si="13"/>
        <v>4240</v>
      </c>
      <c r="E67" s="152">
        <f t="shared" si="14"/>
        <v>3420</v>
      </c>
      <c r="F67" s="4" t="s">
        <v>2</v>
      </c>
      <c r="G67" s="1">
        <v>3</v>
      </c>
      <c r="H67" s="1">
        <v>6</v>
      </c>
      <c r="I67" s="1">
        <v>4</v>
      </c>
      <c r="J67" s="1">
        <v>10</v>
      </c>
      <c r="K67" s="1">
        <v>6</v>
      </c>
      <c r="L67" s="11">
        <f t="shared" ref="L67:L88" si="15">SUM(G67:K67)</f>
        <v>29</v>
      </c>
      <c r="M67" s="10">
        <f t="shared" si="11"/>
        <v>29</v>
      </c>
      <c r="N67" s="10">
        <f t="shared" si="12"/>
        <v>580</v>
      </c>
      <c r="O67" s="1">
        <v>540</v>
      </c>
      <c r="P67" s="1">
        <v>1380</v>
      </c>
      <c r="Q67" s="1">
        <v>1100</v>
      </c>
      <c r="R67" s="1">
        <v>380</v>
      </c>
      <c r="S67" s="1">
        <v>480</v>
      </c>
      <c r="T67" s="1">
        <v>360</v>
      </c>
      <c r="U67" s="1">
        <v>560</v>
      </c>
      <c r="V67" s="1">
        <v>100</v>
      </c>
      <c r="W67" s="1">
        <v>660</v>
      </c>
      <c r="X67" s="1">
        <v>960</v>
      </c>
      <c r="Y67" s="1">
        <v>560</v>
      </c>
      <c r="Z67" s="1">
        <v>580</v>
      </c>
    </row>
    <row r="68" spans="1:26" x14ac:dyDescent="0.2">
      <c r="A68" s="4" t="s">
        <v>9</v>
      </c>
      <c r="B68" s="4">
        <v>4</v>
      </c>
      <c r="C68" s="30" t="s">
        <v>41</v>
      </c>
      <c r="D68" s="151">
        <f t="shared" si="13"/>
        <v>6960</v>
      </c>
      <c r="E68" s="152">
        <f t="shared" si="14"/>
        <v>7000</v>
      </c>
      <c r="F68" s="4" t="s">
        <v>2</v>
      </c>
      <c r="G68" s="33">
        <v>12</v>
      </c>
      <c r="H68" s="33">
        <v>10</v>
      </c>
      <c r="I68" s="33">
        <v>12</v>
      </c>
      <c r="J68" s="33">
        <v>30</v>
      </c>
      <c r="K68" s="33">
        <v>14</v>
      </c>
      <c r="L68" s="11">
        <f t="shared" si="15"/>
        <v>78</v>
      </c>
      <c r="M68" s="10">
        <f t="shared" si="11"/>
        <v>78</v>
      </c>
      <c r="N68" s="10">
        <f t="shared" si="12"/>
        <v>1560</v>
      </c>
      <c r="O68" s="1">
        <v>1440</v>
      </c>
      <c r="P68" s="1">
        <v>0</v>
      </c>
      <c r="Q68" s="1">
        <v>1860</v>
      </c>
      <c r="R68" s="1">
        <v>900</v>
      </c>
      <c r="S68" s="1">
        <v>1300</v>
      </c>
      <c r="T68" s="1">
        <v>1460</v>
      </c>
      <c r="U68" s="1">
        <v>920</v>
      </c>
      <c r="V68" s="1">
        <v>760</v>
      </c>
      <c r="W68" s="1">
        <v>1620</v>
      </c>
      <c r="X68" s="1">
        <v>1100</v>
      </c>
      <c r="Y68" s="1">
        <v>1040</v>
      </c>
      <c r="Z68" s="1">
        <v>1560</v>
      </c>
    </row>
    <row r="69" spans="1:26" x14ac:dyDescent="0.2">
      <c r="A69" s="4" t="s">
        <v>9</v>
      </c>
      <c r="B69" s="4">
        <v>4</v>
      </c>
      <c r="C69" s="30" t="s">
        <v>44</v>
      </c>
      <c r="D69" s="151">
        <f t="shared" si="13"/>
        <v>5680</v>
      </c>
      <c r="E69" s="152">
        <f t="shared" si="14"/>
        <v>3300</v>
      </c>
      <c r="F69" s="4" t="s">
        <v>2</v>
      </c>
      <c r="G69" s="1">
        <v>13</v>
      </c>
      <c r="H69" s="1">
        <v>6</v>
      </c>
      <c r="I69" s="1">
        <v>13</v>
      </c>
      <c r="J69" s="1">
        <v>7</v>
      </c>
      <c r="K69" s="1">
        <v>7</v>
      </c>
      <c r="L69" s="11">
        <f t="shared" si="15"/>
        <v>46</v>
      </c>
      <c r="M69" s="10">
        <f t="shared" si="11"/>
        <v>46</v>
      </c>
      <c r="N69" s="10">
        <f t="shared" si="12"/>
        <v>920</v>
      </c>
      <c r="O69" s="1">
        <v>780</v>
      </c>
      <c r="P69" s="1">
        <v>1420</v>
      </c>
      <c r="Q69" s="1">
        <v>840</v>
      </c>
      <c r="R69" s="1">
        <v>1340</v>
      </c>
      <c r="S69" s="1">
        <v>760</v>
      </c>
      <c r="T69" s="1">
        <v>540</v>
      </c>
      <c r="U69" s="1">
        <v>240</v>
      </c>
      <c r="V69" s="1">
        <v>520</v>
      </c>
      <c r="W69" s="1">
        <v>760</v>
      </c>
      <c r="X69" s="1">
        <v>500</v>
      </c>
      <c r="Y69" s="1">
        <v>360</v>
      </c>
      <c r="Z69" s="1">
        <v>920</v>
      </c>
    </row>
    <row r="70" spans="1:26" x14ac:dyDescent="0.2">
      <c r="A70" s="4" t="s">
        <v>9</v>
      </c>
      <c r="B70" s="4">
        <v>4</v>
      </c>
      <c r="C70" s="30" t="s">
        <v>45</v>
      </c>
      <c r="D70" s="151">
        <f t="shared" si="13"/>
        <v>5040</v>
      </c>
      <c r="E70" s="152">
        <f t="shared" si="14"/>
        <v>9880</v>
      </c>
      <c r="F70" s="4" t="s">
        <v>2</v>
      </c>
      <c r="G70" s="1">
        <v>23</v>
      </c>
      <c r="H70" s="1">
        <v>13</v>
      </c>
      <c r="I70" s="1">
        <v>22</v>
      </c>
      <c r="J70" s="1">
        <v>22</v>
      </c>
      <c r="K70" s="1">
        <v>17</v>
      </c>
      <c r="L70" s="11">
        <f t="shared" si="15"/>
        <v>97</v>
      </c>
      <c r="M70" s="10">
        <f t="shared" si="11"/>
        <v>97</v>
      </c>
      <c r="N70" s="10">
        <f t="shared" si="12"/>
        <v>1940</v>
      </c>
      <c r="O70" s="1">
        <v>0</v>
      </c>
      <c r="P70" s="1">
        <v>0</v>
      </c>
      <c r="Q70" s="1">
        <v>1080</v>
      </c>
      <c r="R70" s="1">
        <v>1100</v>
      </c>
      <c r="S70" s="1">
        <v>1320</v>
      </c>
      <c r="T70" s="1">
        <v>1540</v>
      </c>
      <c r="U70" s="1">
        <v>1720</v>
      </c>
      <c r="V70" s="1">
        <v>800</v>
      </c>
      <c r="W70" s="1">
        <v>1700</v>
      </c>
      <c r="X70" s="1">
        <v>2320</v>
      </c>
      <c r="Y70" s="1">
        <v>1400</v>
      </c>
      <c r="Z70" s="1">
        <v>1940</v>
      </c>
    </row>
    <row r="71" spans="1:26" x14ac:dyDescent="0.2">
      <c r="A71" s="4" t="s">
        <v>9</v>
      </c>
      <c r="B71" s="4">
        <v>4</v>
      </c>
      <c r="C71" s="30" t="s">
        <v>46</v>
      </c>
      <c r="D71" s="151">
        <f t="shared" si="13"/>
        <v>9920</v>
      </c>
      <c r="E71" s="152">
        <f t="shared" si="14"/>
        <v>11040</v>
      </c>
      <c r="F71" s="4" t="s">
        <v>2</v>
      </c>
      <c r="G71" s="1">
        <v>18</v>
      </c>
      <c r="H71" s="1">
        <v>15</v>
      </c>
      <c r="I71" s="1">
        <v>24</v>
      </c>
      <c r="J71" s="1">
        <v>25</v>
      </c>
      <c r="K71" s="1">
        <v>39</v>
      </c>
      <c r="L71" s="11">
        <f t="shared" si="15"/>
        <v>121</v>
      </c>
      <c r="M71" s="10">
        <f t="shared" si="11"/>
        <v>121</v>
      </c>
      <c r="N71" s="10">
        <f t="shared" si="12"/>
        <v>2420</v>
      </c>
      <c r="O71" s="1">
        <v>1140</v>
      </c>
      <c r="P71" s="1">
        <v>2320</v>
      </c>
      <c r="Q71" s="1">
        <v>2280</v>
      </c>
      <c r="R71" s="1">
        <v>940</v>
      </c>
      <c r="S71" s="1">
        <v>1060</v>
      </c>
      <c r="T71" s="1">
        <v>2180</v>
      </c>
      <c r="U71" s="1">
        <v>1720</v>
      </c>
      <c r="V71" s="1">
        <v>880</v>
      </c>
      <c r="W71" s="1">
        <v>2180</v>
      </c>
      <c r="X71" s="1">
        <v>2020</v>
      </c>
      <c r="Y71" s="1">
        <v>1820</v>
      </c>
      <c r="Z71" s="1">
        <v>2420</v>
      </c>
    </row>
    <row r="72" spans="1:26" x14ac:dyDescent="0.2">
      <c r="A72" s="29" t="s">
        <v>9</v>
      </c>
      <c r="B72" s="29">
        <v>4</v>
      </c>
      <c r="C72" s="77" t="s">
        <v>109</v>
      </c>
      <c r="D72" s="151"/>
      <c r="E72" s="152">
        <f t="shared" si="14"/>
        <v>640</v>
      </c>
      <c r="F72" s="29" t="s">
        <v>2</v>
      </c>
      <c r="G72" s="26">
        <v>0</v>
      </c>
      <c r="H72" s="26">
        <v>0</v>
      </c>
      <c r="I72" s="26">
        <v>0</v>
      </c>
      <c r="J72" s="26">
        <v>21</v>
      </c>
      <c r="K72" s="26"/>
      <c r="L72" s="11">
        <f t="shared" si="15"/>
        <v>21</v>
      </c>
      <c r="M72" s="28">
        <f t="shared" si="11"/>
        <v>21</v>
      </c>
      <c r="N72" s="28">
        <f t="shared" si="12"/>
        <v>420</v>
      </c>
      <c r="O72" s="26"/>
      <c r="P72" s="26"/>
      <c r="Q72" s="26"/>
      <c r="R72" s="26"/>
      <c r="S72" s="26">
        <v>0</v>
      </c>
      <c r="T72" s="26">
        <v>3100</v>
      </c>
      <c r="U72" s="27">
        <v>220</v>
      </c>
      <c r="V72" s="26">
        <v>0</v>
      </c>
      <c r="W72" s="26"/>
      <c r="X72" s="26"/>
      <c r="Y72" s="26"/>
      <c r="Z72" s="26">
        <v>420</v>
      </c>
    </row>
    <row r="73" spans="1:26" x14ac:dyDescent="0.2">
      <c r="A73" s="4" t="s">
        <v>9</v>
      </c>
      <c r="B73" s="4">
        <v>5</v>
      </c>
      <c r="C73" s="12" t="s">
        <v>36</v>
      </c>
      <c r="D73" s="151"/>
      <c r="E73" s="152"/>
      <c r="F73" s="4" t="s">
        <v>2</v>
      </c>
      <c r="G73" s="1">
        <v>6</v>
      </c>
      <c r="H73" s="1">
        <v>0</v>
      </c>
      <c r="I73" s="1">
        <v>9</v>
      </c>
      <c r="J73" s="1">
        <v>0</v>
      </c>
      <c r="K73" s="1">
        <v>0</v>
      </c>
      <c r="L73" s="11">
        <f t="shared" si="15"/>
        <v>15</v>
      </c>
      <c r="M73" s="25"/>
      <c r="N73" s="10"/>
      <c r="O73" s="1"/>
      <c r="P73" s="1"/>
      <c r="Q73" s="1"/>
      <c r="R73" s="1"/>
      <c r="S73" s="1"/>
      <c r="T73" s="1"/>
      <c r="U73" s="1">
        <v>0</v>
      </c>
      <c r="V73" s="1">
        <v>0</v>
      </c>
      <c r="W73" s="1"/>
      <c r="X73" s="1"/>
      <c r="Y73" s="1"/>
      <c r="Z73" s="1"/>
    </row>
    <row r="74" spans="1:26" x14ac:dyDescent="0.2">
      <c r="A74" s="4" t="s">
        <v>9</v>
      </c>
      <c r="B74" s="4">
        <v>5</v>
      </c>
      <c r="C74" s="12" t="s">
        <v>35</v>
      </c>
      <c r="D74" s="151"/>
      <c r="E74" s="152"/>
      <c r="F74" s="4" t="s">
        <v>2</v>
      </c>
      <c r="G74" s="1">
        <v>18</v>
      </c>
      <c r="H74" s="1">
        <v>6</v>
      </c>
      <c r="I74" s="1">
        <v>12</v>
      </c>
      <c r="J74" s="1">
        <v>0</v>
      </c>
      <c r="K74" s="1">
        <v>0</v>
      </c>
      <c r="L74" s="11">
        <f t="shared" si="15"/>
        <v>36</v>
      </c>
      <c r="M74" s="24"/>
      <c r="N74" s="10"/>
      <c r="O74" s="1"/>
      <c r="P74" s="1"/>
      <c r="Q74" s="1"/>
      <c r="R74" s="1"/>
      <c r="S74" s="1"/>
      <c r="T74" s="1"/>
      <c r="U74" s="1">
        <v>0</v>
      </c>
      <c r="V74" s="1">
        <v>0</v>
      </c>
      <c r="W74" s="1"/>
      <c r="X74" s="1"/>
      <c r="Y74" s="1"/>
      <c r="Z74" s="1"/>
    </row>
    <row r="75" spans="1:26" x14ac:dyDescent="0.2">
      <c r="A75" s="4" t="s">
        <v>9</v>
      </c>
      <c r="B75" s="4">
        <v>5</v>
      </c>
      <c r="C75" s="76" t="s">
        <v>54</v>
      </c>
      <c r="D75" s="151"/>
      <c r="E75" s="152">
        <f>SUM(U75:Z75)</f>
        <v>1580</v>
      </c>
      <c r="F75" s="4" t="s">
        <v>2</v>
      </c>
      <c r="G75" s="1">
        <v>10</v>
      </c>
      <c r="H75" s="1">
        <v>0</v>
      </c>
      <c r="I75" s="1">
        <v>29</v>
      </c>
      <c r="J75" s="1">
        <v>0</v>
      </c>
      <c r="K75" s="1">
        <v>40</v>
      </c>
      <c r="L75" s="11">
        <f t="shared" si="15"/>
        <v>79</v>
      </c>
      <c r="M75" s="10">
        <f>L75</f>
        <v>79</v>
      </c>
      <c r="N75" s="10">
        <f>M75*20</f>
        <v>1580</v>
      </c>
      <c r="O75" s="1">
        <v>0</v>
      </c>
      <c r="P75" s="1"/>
      <c r="Q75" s="1"/>
      <c r="R75" s="1"/>
      <c r="S75" s="1"/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1580</v>
      </c>
    </row>
    <row r="76" spans="1:26" x14ac:dyDescent="0.2">
      <c r="A76" s="4" t="s">
        <v>9</v>
      </c>
      <c r="B76" s="4">
        <v>5</v>
      </c>
      <c r="C76" s="12" t="s">
        <v>33</v>
      </c>
      <c r="D76" s="151"/>
      <c r="E76" s="152"/>
      <c r="F76" s="4" t="s">
        <v>2</v>
      </c>
      <c r="G76" s="1">
        <v>6</v>
      </c>
      <c r="H76" s="1">
        <v>14</v>
      </c>
      <c r="I76" s="1">
        <v>15</v>
      </c>
      <c r="J76" s="1">
        <v>0</v>
      </c>
      <c r="K76" s="1">
        <v>0</v>
      </c>
      <c r="L76" s="11">
        <f t="shared" si="15"/>
        <v>35</v>
      </c>
      <c r="M76" s="22"/>
      <c r="N76" s="10"/>
      <c r="O76" s="1"/>
      <c r="P76" s="1"/>
      <c r="Q76" s="1"/>
      <c r="R76" s="1"/>
      <c r="S76" s="1"/>
      <c r="T76" s="1"/>
      <c r="U76" s="1">
        <v>0</v>
      </c>
      <c r="V76" s="1">
        <v>0</v>
      </c>
      <c r="W76" s="1"/>
      <c r="X76" s="1"/>
      <c r="Y76" s="1"/>
      <c r="Z76" s="1"/>
    </row>
    <row r="77" spans="1:26" x14ac:dyDescent="0.2">
      <c r="A77" s="4" t="s">
        <v>9</v>
      </c>
      <c r="B77" s="4">
        <v>5</v>
      </c>
      <c r="C77" s="12" t="s">
        <v>32</v>
      </c>
      <c r="D77" s="151"/>
      <c r="E77" s="152"/>
      <c r="F77" s="4" t="s">
        <v>2</v>
      </c>
      <c r="G77" s="1">
        <v>10</v>
      </c>
      <c r="H77" s="1">
        <v>12</v>
      </c>
      <c r="I77" s="1">
        <v>18</v>
      </c>
      <c r="J77" s="1">
        <v>0</v>
      </c>
      <c r="K77" s="1">
        <v>0</v>
      </c>
      <c r="L77" s="11">
        <f t="shared" si="15"/>
        <v>40</v>
      </c>
      <c r="M77" s="21"/>
      <c r="N77" s="10"/>
      <c r="O77" s="1"/>
      <c r="P77" s="1"/>
      <c r="Q77" s="1"/>
      <c r="R77" s="1"/>
      <c r="S77" s="1"/>
      <c r="T77" s="1"/>
      <c r="U77" s="1">
        <v>0</v>
      </c>
      <c r="V77" s="1">
        <v>0</v>
      </c>
      <c r="W77" s="1"/>
      <c r="X77" s="1"/>
      <c r="Y77" s="1"/>
      <c r="Z77" s="1"/>
    </row>
    <row r="78" spans="1:26" x14ac:dyDescent="0.2">
      <c r="A78" s="4" t="s">
        <v>9</v>
      </c>
      <c r="B78" s="4">
        <v>5</v>
      </c>
      <c r="C78" s="15" t="s">
        <v>30</v>
      </c>
      <c r="D78" s="151"/>
      <c r="E78" s="152"/>
      <c r="F78" s="4" t="s">
        <v>2</v>
      </c>
      <c r="G78" s="1">
        <v>9</v>
      </c>
      <c r="H78" s="1">
        <v>14</v>
      </c>
      <c r="I78" s="1">
        <v>4</v>
      </c>
      <c r="J78" s="1">
        <v>0</v>
      </c>
      <c r="K78" s="1">
        <v>0</v>
      </c>
      <c r="L78" s="11">
        <f t="shared" si="15"/>
        <v>27</v>
      </c>
      <c r="M78" s="75"/>
      <c r="N78" s="10"/>
      <c r="O78" s="1"/>
      <c r="P78" s="1"/>
      <c r="Q78" s="1"/>
      <c r="R78" s="1"/>
      <c r="S78" s="1"/>
      <c r="T78" s="1"/>
      <c r="U78" s="1">
        <v>0</v>
      </c>
      <c r="V78" s="1">
        <v>0</v>
      </c>
      <c r="W78" s="1"/>
      <c r="X78" s="1"/>
      <c r="Y78" s="1"/>
      <c r="Z78" s="1"/>
    </row>
    <row r="79" spans="1:26" x14ac:dyDescent="0.2">
      <c r="A79" s="4" t="s">
        <v>9</v>
      </c>
      <c r="B79" s="4">
        <v>5</v>
      </c>
      <c r="C79" s="15" t="s">
        <v>29</v>
      </c>
      <c r="D79" s="151">
        <f>SUM(O79:T79)</f>
        <v>3360</v>
      </c>
      <c r="E79" s="152">
        <f>SUM(U79:Z79)</f>
        <v>4280</v>
      </c>
      <c r="F79" s="4" t="s">
        <v>2</v>
      </c>
      <c r="G79" s="1">
        <v>9</v>
      </c>
      <c r="H79" s="1">
        <v>0</v>
      </c>
      <c r="I79" s="1">
        <v>15</v>
      </c>
      <c r="J79" s="1">
        <v>0</v>
      </c>
      <c r="K79" s="1">
        <v>0</v>
      </c>
      <c r="L79" s="11">
        <f t="shared" si="15"/>
        <v>24</v>
      </c>
      <c r="M79" s="10">
        <f>L79</f>
        <v>24</v>
      </c>
      <c r="N79" s="10">
        <f>M79*20</f>
        <v>480</v>
      </c>
      <c r="O79" s="1">
        <v>480</v>
      </c>
      <c r="P79" s="1">
        <v>520</v>
      </c>
      <c r="Q79" s="1">
        <v>440</v>
      </c>
      <c r="R79" s="1">
        <v>680</v>
      </c>
      <c r="S79" s="1">
        <v>720</v>
      </c>
      <c r="T79" s="1">
        <v>520</v>
      </c>
      <c r="U79" s="1">
        <v>880</v>
      </c>
      <c r="V79" s="1">
        <v>740</v>
      </c>
      <c r="W79" s="1">
        <v>640</v>
      </c>
      <c r="X79" s="1">
        <v>900</v>
      </c>
      <c r="Y79" s="1">
        <v>640</v>
      </c>
      <c r="Z79" s="1">
        <v>480</v>
      </c>
    </row>
    <row r="80" spans="1:26" x14ac:dyDescent="0.2">
      <c r="A80" s="4" t="s">
        <v>9</v>
      </c>
      <c r="B80" s="4">
        <v>5</v>
      </c>
      <c r="C80" s="15" t="s">
        <v>27</v>
      </c>
      <c r="D80" s="151"/>
      <c r="E80" s="152"/>
      <c r="F80" s="4" t="s">
        <v>2</v>
      </c>
      <c r="G80" s="1">
        <v>28</v>
      </c>
      <c r="H80" s="1">
        <v>23</v>
      </c>
      <c r="I80" s="1">
        <v>18</v>
      </c>
      <c r="J80" s="1">
        <v>0</v>
      </c>
      <c r="K80" s="1">
        <v>0</v>
      </c>
      <c r="L80" s="11">
        <f t="shared" si="15"/>
        <v>69</v>
      </c>
      <c r="M80" s="18"/>
      <c r="N80" s="10"/>
      <c r="O80" s="1"/>
      <c r="P80" s="1"/>
      <c r="Q80" s="1"/>
      <c r="R80" s="1"/>
      <c r="S80" s="1"/>
      <c r="T80" s="1"/>
      <c r="U80" s="1">
        <v>0</v>
      </c>
      <c r="V80" s="1">
        <v>0</v>
      </c>
      <c r="W80" s="1"/>
      <c r="X80" s="1"/>
      <c r="Y80" s="1"/>
      <c r="Z80" s="1"/>
    </row>
    <row r="81" spans="1:26" x14ac:dyDescent="0.2">
      <c r="A81" s="4" t="s">
        <v>9</v>
      </c>
      <c r="B81" s="4">
        <v>5</v>
      </c>
      <c r="C81" s="17" t="s">
        <v>26</v>
      </c>
      <c r="D81" s="151"/>
      <c r="E81" s="152"/>
      <c r="F81" s="4" t="s">
        <v>2</v>
      </c>
      <c r="G81" s="1">
        <v>35</v>
      </c>
      <c r="H81" s="1">
        <v>29</v>
      </c>
      <c r="I81" s="1">
        <v>27</v>
      </c>
      <c r="J81" s="1">
        <v>0</v>
      </c>
      <c r="K81" s="1">
        <v>0</v>
      </c>
      <c r="L81" s="11">
        <f t="shared" si="15"/>
        <v>91</v>
      </c>
      <c r="M81" s="16"/>
      <c r="N81" s="10"/>
      <c r="O81" s="1"/>
      <c r="P81" s="1"/>
      <c r="Q81" s="1"/>
      <c r="R81" s="1"/>
      <c r="S81" s="1"/>
      <c r="T81" s="1"/>
      <c r="U81" s="1">
        <v>0</v>
      </c>
      <c r="V81" s="1">
        <v>0</v>
      </c>
      <c r="W81" s="1"/>
      <c r="X81" s="1"/>
      <c r="Y81" s="1"/>
      <c r="Z81" s="1"/>
    </row>
    <row r="82" spans="1:26" x14ac:dyDescent="0.2">
      <c r="A82" s="4" t="s">
        <v>9</v>
      </c>
      <c r="B82" s="4">
        <v>5</v>
      </c>
      <c r="C82" s="15" t="s">
        <v>108</v>
      </c>
      <c r="D82" s="151"/>
      <c r="E82" s="152"/>
      <c r="F82" s="4" t="s">
        <v>2</v>
      </c>
      <c r="G82" s="1">
        <v>9</v>
      </c>
      <c r="H82" s="1">
        <v>0</v>
      </c>
      <c r="I82" s="1">
        <v>12</v>
      </c>
      <c r="J82" s="1">
        <v>0</v>
      </c>
      <c r="K82" s="1">
        <v>0</v>
      </c>
      <c r="L82" s="11">
        <f t="shared" si="15"/>
        <v>21</v>
      </c>
      <c r="M82" s="14"/>
      <c r="N82" s="10"/>
      <c r="O82" s="1"/>
      <c r="P82" s="1"/>
      <c r="Q82" s="1"/>
      <c r="R82" s="1"/>
      <c r="S82" s="1"/>
      <c r="T82" s="1"/>
      <c r="U82" s="1">
        <v>0</v>
      </c>
      <c r="V82" s="1">
        <v>0</v>
      </c>
      <c r="W82" s="1"/>
      <c r="X82" s="1"/>
      <c r="Y82" s="1"/>
      <c r="Z82" s="1"/>
    </row>
    <row r="83" spans="1:26" x14ac:dyDescent="0.2">
      <c r="A83" s="4" t="s">
        <v>9</v>
      </c>
      <c r="B83" s="4">
        <v>5</v>
      </c>
      <c r="C83" s="12" t="s">
        <v>24</v>
      </c>
      <c r="D83" s="151">
        <f>SUM(O83:T83)</f>
        <v>6920</v>
      </c>
      <c r="E83" s="152">
        <f>SUM(U83:Z83)</f>
        <v>5540</v>
      </c>
      <c r="F83" s="4" t="s">
        <v>2</v>
      </c>
      <c r="G83" s="1">
        <v>7</v>
      </c>
      <c r="H83" s="1">
        <v>0</v>
      </c>
      <c r="I83" s="1">
        <v>13</v>
      </c>
      <c r="J83" s="1">
        <v>0</v>
      </c>
      <c r="K83" s="1">
        <v>0</v>
      </c>
      <c r="L83" s="11">
        <f t="shared" si="15"/>
        <v>20</v>
      </c>
      <c r="M83" s="10">
        <f>L83</f>
        <v>20</v>
      </c>
      <c r="N83" s="10">
        <f>M83*20</f>
        <v>400</v>
      </c>
      <c r="O83" s="1">
        <v>2040</v>
      </c>
      <c r="P83" s="1">
        <v>1820</v>
      </c>
      <c r="Q83" s="1">
        <v>1340</v>
      </c>
      <c r="R83" s="1">
        <v>760</v>
      </c>
      <c r="S83" s="1">
        <v>760</v>
      </c>
      <c r="T83" s="1">
        <v>200</v>
      </c>
      <c r="U83" s="1">
        <v>560</v>
      </c>
      <c r="V83" s="1">
        <v>560</v>
      </c>
      <c r="W83" s="1">
        <v>2300</v>
      </c>
      <c r="X83" s="1">
        <v>860</v>
      </c>
      <c r="Y83" s="1">
        <v>860</v>
      </c>
      <c r="Z83" s="1">
        <v>400</v>
      </c>
    </row>
    <row r="84" spans="1:26" x14ac:dyDescent="0.2">
      <c r="A84" s="4" t="s">
        <v>9</v>
      </c>
      <c r="B84" s="4">
        <v>5</v>
      </c>
      <c r="C84" s="23" t="s">
        <v>34</v>
      </c>
      <c r="D84" s="151"/>
      <c r="E84" s="152"/>
      <c r="F84" s="4" t="s">
        <v>2</v>
      </c>
      <c r="G84" s="33">
        <v>6</v>
      </c>
      <c r="H84" s="33">
        <v>0</v>
      </c>
      <c r="I84" s="33">
        <v>10</v>
      </c>
      <c r="J84" s="33">
        <v>0</v>
      </c>
      <c r="K84" s="33">
        <v>0</v>
      </c>
      <c r="L84" s="11">
        <f t="shared" si="15"/>
        <v>16</v>
      </c>
      <c r="M84" s="23"/>
      <c r="N84" s="10"/>
      <c r="O84" s="1"/>
      <c r="P84" s="1"/>
      <c r="Q84" s="1"/>
      <c r="R84" s="1"/>
      <c r="S84" s="1"/>
      <c r="T84" s="1"/>
      <c r="U84" s="1">
        <v>0</v>
      </c>
      <c r="V84" s="1">
        <v>0</v>
      </c>
      <c r="W84" s="1"/>
      <c r="X84" s="1"/>
      <c r="Y84" s="1"/>
      <c r="Z84" s="1"/>
    </row>
    <row r="85" spans="1:26" x14ac:dyDescent="0.2">
      <c r="A85" s="4" t="s">
        <v>9</v>
      </c>
      <c r="B85" s="4">
        <v>5</v>
      </c>
      <c r="C85" s="12" t="s">
        <v>107</v>
      </c>
      <c r="D85" s="151"/>
      <c r="E85" s="152"/>
      <c r="F85" s="4" t="s">
        <v>2</v>
      </c>
      <c r="G85" s="1">
        <v>0</v>
      </c>
      <c r="H85" s="1"/>
      <c r="I85" s="1"/>
      <c r="J85" s="1"/>
      <c r="K85" s="1"/>
      <c r="L85" s="11">
        <f t="shared" si="15"/>
        <v>0</v>
      </c>
      <c r="M85" s="57">
        <f>L85</f>
        <v>0</v>
      </c>
      <c r="N85" s="10">
        <f>M85*20</f>
        <v>0</v>
      </c>
      <c r="O85" s="1">
        <v>680</v>
      </c>
      <c r="P85" s="1">
        <v>0</v>
      </c>
      <c r="Q85" s="1">
        <v>0</v>
      </c>
      <c r="R85" s="1"/>
      <c r="S85" s="1"/>
      <c r="T85" s="1">
        <v>0</v>
      </c>
      <c r="U85" s="1">
        <v>0</v>
      </c>
      <c r="V85" s="1">
        <v>0</v>
      </c>
      <c r="W85" s="1"/>
      <c r="X85" s="1"/>
      <c r="Y85" s="1"/>
      <c r="Z85" s="1"/>
    </row>
    <row r="86" spans="1:26" x14ac:dyDescent="0.2">
      <c r="A86" s="4" t="s">
        <v>9</v>
      </c>
      <c r="B86" s="4">
        <v>5</v>
      </c>
      <c r="C86" s="12" t="s">
        <v>23</v>
      </c>
      <c r="D86" s="151"/>
      <c r="E86" s="152"/>
      <c r="F86" s="4" t="s">
        <v>2</v>
      </c>
      <c r="G86" s="1">
        <v>0</v>
      </c>
      <c r="H86" s="1">
        <v>14</v>
      </c>
      <c r="I86" s="1">
        <v>22</v>
      </c>
      <c r="J86" s="1">
        <v>0</v>
      </c>
      <c r="K86" s="1"/>
      <c r="L86" s="11">
        <f t="shared" si="15"/>
        <v>36</v>
      </c>
      <c r="M86" s="13"/>
      <c r="N86" s="10"/>
      <c r="O86" s="1"/>
      <c r="P86" s="1"/>
      <c r="Q86" s="1"/>
      <c r="R86" s="1"/>
      <c r="S86" s="1"/>
      <c r="T86" s="1"/>
      <c r="U86" s="1">
        <v>0</v>
      </c>
      <c r="V86" s="1">
        <v>0</v>
      </c>
      <c r="W86" s="1"/>
      <c r="X86" s="1"/>
      <c r="Y86" s="1"/>
      <c r="Z86" s="1"/>
    </row>
    <row r="87" spans="1:26" x14ac:dyDescent="0.2">
      <c r="A87" s="4" t="s">
        <v>9</v>
      </c>
      <c r="B87" s="4">
        <v>5</v>
      </c>
      <c r="C87" s="12" t="s">
        <v>100</v>
      </c>
      <c r="D87" s="151"/>
      <c r="E87" s="152"/>
      <c r="F87" s="4" t="s">
        <v>2</v>
      </c>
      <c r="G87" s="33">
        <v>20</v>
      </c>
      <c r="H87" s="33">
        <v>15</v>
      </c>
      <c r="I87" s="33">
        <v>21</v>
      </c>
      <c r="J87" s="33">
        <v>0</v>
      </c>
      <c r="K87" s="33">
        <v>0</v>
      </c>
      <c r="L87" s="11">
        <f t="shared" si="15"/>
        <v>56</v>
      </c>
      <c r="M87" s="67"/>
      <c r="N87" s="10"/>
      <c r="O87" s="1"/>
      <c r="P87" s="1"/>
      <c r="Q87" s="1"/>
      <c r="R87" s="1"/>
      <c r="S87" s="1"/>
      <c r="T87" s="1"/>
      <c r="U87" s="1">
        <v>0</v>
      </c>
      <c r="V87" s="1">
        <v>0</v>
      </c>
      <c r="W87" s="1"/>
      <c r="X87" s="1"/>
      <c r="Y87" s="1"/>
      <c r="Z87" s="1"/>
    </row>
    <row r="88" spans="1:26" x14ac:dyDescent="0.2">
      <c r="A88" s="4" t="s">
        <v>9</v>
      </c>
      <c r="B88" s="4">
        <v>5</v>
      </c>
      <c r="C88" s="74" t="s">
        <v>106</v>
      </c>
      <c r="D88" s="151">
        <f>SUM(S88:T88)</f>
        <v>920</v>
      </c>
      <c r="E88" s="152">
        <f>SUM(U88:Z88)</f>
        <v>1040</v>
      </c>
      <c r="F88" s="4" t="s">
        <v>2</v>
      </c>
      <c r="G88" s="1">
        <v>0</v>
      </c>
      <c r="H88" s="1">
        <v>0</v>
      </c>
      <c r="I88" s="1"/>
      <c r="J88" s="1"/>
      <c r="K88" s="1"/>
      <c r="L88" s="11">
        <f t="shared" si="15"/>
        <v>0</v>
      </c>
      <c r="M88" s="10"/>
      <c r="N88" s="10">
        <f>L88*20</f>
        <v>0</v>
      </c>
      <c r="O88" s="1"/>
      <c r="P88" s="1"/>
      <c r="Q88" s="1"/>
      <c r="R88" s="10"/>
      <c r="S88" s="1">
        <v>720</v>
      </c>
      <c r="T88" s="1">
        <v>200</v>
      </c>
      <c r="U88" s="1">
        <v>200</v>
      </c>
      <c r="V88" s="1">
        <v>0</v>
      </c>
      <c r="W88" s="1">
        <v>0</v>
      </c>
      <c r="X88" s="1">
        <v>420</v>
      </c>
      <c r="Y88" s="1">
        <v>420</v>
      </c>
      <c r="Z88" s="1">
        <v>0</v>
      </c>
    </row>
    <row r="89" spans="1:26" ht="16" thickBot="1" x14ac:dyDescent="0.25">
      <c r="A89" s="4"/>
      <c r="B89" s="4"/>
      <c r="C89" s="3" t="s">
        <v>20</v>
      </c>
      <c r="D89" s="151">
        <f>SUM(D3:D88)</f>
        <v>664720</v>
      </c>
      <c r="E89" s="152">
        <f>SUM(E2:E88)</f>
        <v>716740</v>
      </c>
      <c r="F89" s="4"/>
      <c r="G89" s="3">
        <f t="shared" ref="G89:Z89" si="16">SUM(G3:G88)</f>
        <v>295</v>
      </c>
      <c r="H89" s="3">
        <f t="shared" si="16"/>
        <v>1333</v>
      </c>
      <c r="I89" s="3">
        <f t="shared" si="16"/>
        <v>1657</v>
      </c>
      <c r="J89" s="3">
        <f t="shared" si="16"/>
        <v>1193</v>
      </c>
      <c r="K89" s="3">
        <f t="shared" si="16"/>
        <v>1589</v>
      </c>
      <c r="L89" s="3">
        <f t="shared" si="16"/>
        <v>6067</v>
      </c>
      <c r="M89" s="3">
        <f t="shared" si="16"/>
        <v>6126</v>
      </c>
      <c r="N89" s="3">
        <f t="shared" si="16"/>
        <v>122520</v>
      </c>
      <c r="O89" s="3">
        <f t="shared" si="16"/>
        <v>115740</v>
      </c>
      <c r="P89" s="3">
        <f t="shared" si="16"/>
        <v>123600</v>
      </c>
      <c r="Q89" s="3">
        <f t="shared" si="16"/>
        <v>119180</v>
      </c>
      <c r="R89" s="3">
        <f t="shared" si="16"/>
        <v>119260</v>
      </c>
      <c r="S89" s="3">
        <f t="shared" si="16"/>
        <v>108340</v>
      </c>
      <c r="T89" s="3">
        <f t="shared" si="16"/>
        <v>82380</v>
      </c>
      <c r="U89" s="3">
        <f t="shared" si="16"/>
        <v>117240</v>
      </c>
      <c r="V89" s="3">
        <f t="shared" si="16"/>
        <v>79540</v>
      </c>
      <c r="W89" s="3">
        <f t="shared" si="16"/>
        <v>115920</v>
      </c>
      <c r="X89" s="3">
        <f t="shared" si="16"/>
        <v>126720</v>
      </c>
      <c r="Y89" s="3">
        <f t="shared" si="16"/>
        <v>154800</v>
      </c>
      <c r="Z89" s="3">
        <f t="shared" si="16"/>
        <v>122520</v>
      </c>
    </row>
    <row r="90" spans="1:26" ht="13.5" customHeight="1" thickTop="1" x14ac:dyDescent="0.2">
      <c r="A90" s="4"/>
      <c r="B90" s="4"/>
      <c r="C90" s="1"/>
      <c r="D90" s="148"/>
      <c r="E90" s="148"/>
      <c r="F90" s="4"/>
      <c r="G90" s="1"/>
      <c r="H90" s="1"/>
      <c r="I90" s="1"/>
      <c r="J90" s="1"/>
      <c r="K90" s="1"/>
      <c r="L90" s="1"/>
      <c r="M90" s="7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conditionalFormatting sqref="C3:C88">
    <cfRule type="duplicateValues" dxfId="23" priority="43"/>
  </conditionalFormatting>
  <conditionalFormatting sqref="C81">
    <cfRule type="duplicateValues" dxfId="22" priority="30"/>
  </conditionalFormatting>
  <conditionalFormatting sqref="C82:C88 C2:C80">
    <cfRule type="duplicateValues" dxfId="21" priority="31"/>
  </conditionalFormatting>
  <conditionalFormatting sqref="M84">
    <cfRule type="duplicateValues" dxfId="20" priority="28"/>
    <cfRule type="duplicateValues" dxfId="19" priority="2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FA22-FAE8-441D-88E2-D35E8F1B60BD}">
  <sheetPr>
    <pageSetUpPr fitToPage="1"/>
  </sheetPr>
  <dimension ref="A1:X105"/>
  <sheetViews>
    <sheetView zoomScale="90" zoomScaleNormal="90" workbookViewId="0">
      <pane xSplit="3" ySplit="2" topLeftCell="D3" activePane="bottomRight" state="frozen"/>
      <selection activeCell="B251" sqref="B251"/>
      <selection pane="topRight" activeCell="B251" sqref="B251"/>
      <selection pane="bottomLeft" activeCell="B251" sqref="B251"/>
      <selection pane="bottomRight" activeCell="K9" sqref="K9"/>
    </sheetView>
  </sheetViews>
  <sheetFormatPr baseColWidth="10" defaultColWidth="10.83203125" defaultRowHeight="14" x14ac:dyDescent="0.15"/>
  <cols>
    <col min="1" max="1" width="8.5" style="93" customWidth="1"/>
    <col min="2" max="2" width="4.83203125" style="93" customWidth="1"/>
    <col min="3" max="3" width="34.1640625" style="92" customWidth="1"/>
    <col min="4" max="4" width="10.83203125" style="153"/>
    <col min="5" max="5" width="12.33203125" style="92" customWidth="1"/>
    <col min="6" max="9" width="11.5" style="92" customWidth="1"/>
    <col min="10" max="10" width="17.83203125" style="92" bestFit="1" customWidth="1"/>
    <col min="11" max="11" width="29.5" style="92" customWidth="1"/>
    <col min="12" max="12" width="27.33203125" style="92" customWidth="1"/>
    <col min="13" max="18" width="11.5" style="92" hidden="1" customWidth="1"/>
    <col min="19" max="21" width="11.5" style="92" customWidth="1"/>
    <col min="22" max="16384" width="10.83203125" style="92"/>
  </cols>
  <sheetData>
    <row r="1" spans="1:24" ht="33.5" customHeight="1" x14ac:dyDescent="0.15">
      <c r="A1" s="146" t="s">
        <v>99</v>
      </c>
      <c r="B1" s="145"/>
      <c r="C1" s="145"/>
      <c r="E1" s="144"/>
      <c r="F1" s="142" t="s">
        <v>98</v>
      </c>
      <c r="G1" s="141"/>
      <c r="H1" s="141"/>
      <c r="I1" s="141"/>
      <c r="J1" s="141"/>
      <c r="K1" s="141"/>
      <c r="L1" s="143" t="s">
        <v>97</v>
      </c>
      <c r="M1" s="141" t="s">
        <v>96</v>
      </c>
      <c r="N1" s="141"/>
      <c r="O1" s="142" t="s">
        <v>105</v>
      </c>
      <c r="P1" s="141"/>
      <c r="Q1" s="141"/>
      <c r="R1" s="141"/>
      <c r="S1" s="141"/>
      <c r="T1" s="141"/>
      <c r="U1" s="141"/>
      <c r="V1" s="141"/>
      <c r="W1" s="141"/>
      <c r="X1" s="141"/>
    </row>
    <row r="2" spans="1:24" x14ac:dyDescent="0.15">
      <c r="A2" s="93" t="s">
        <v>95</v>
      </c>
      <c r="B2" s="93" t="s">
        <v>94</v>
      </c>
      <c r="C2" s="95" t="s">
        <v>93</v>
      </c>
      <c r="D2" s="154" t="s">
        <v>20</v>
      </c>
      <c r="E2" s="95" t="s">
        <v>91</v>
      </c>
      <c r="F2" s="95" t="s">
        <v>90</v>
      </c>
      <c r="G2" s="95" t="s">
        <v>89</v>
      </c>
      <c r="H2" s="95" t="s">
        <v>88</v>
      </c>
      <c r="I2" s="95" t="s">
        <v>87</v>
      </c>
      <c r="J2" s="95" t="s">
        <v>10</v>
      </c>
      <c r="K2" s="95" t="s">
        <v>86</v>
      </c>
      <c r="L2" s="95" t="s">
        <v>85</v>
      </c>
      <c r="M2" s="140">
        <v>44378</v>
      </c>
      <c r="N2" s="140">
        <v>44409</v>
      </c>
      <c r="O2" s="140">
        <v>44440</v>
      </c>
      <c r="P2" s="140">
        <v>44470</v>
      </c>
      <c r="Q2" s="140">
        <v>44501</v>
      </c>
      <c r="R2" s="140">
        <v>44531</v>
      </c>
      <c r="S2" s="140">
        <v>44562</v>
      </c>
      <c r="T2" s="140">
        <v>44593</v>
      </c>
      <c r="U2" s="140">
        <v>44621</v>
      </c>
      <c r="V2" s="140">
        <v>44652</v>
      </c>
      <c r="W2" s="140">
        <v>44682</v>
      </c>
      <c r="X2" s="140">
        <v>44713</v>
      </c>
    </row>
    <row r="3" spans="1:24" x14ac:dyDescent="0.15">
      <c r="A3" s="93" t="s">
        <v>9</v>
      </c>
      <c r="B3" s="93">
        <v>1</v>
      </c>
      <c r="C3" s="156" t="s">
        <v>108</v>
      </c>
      <c r="D3" s="159">
        <f t="shared" ref="D3:D22" si="0">SUM(O3:X3)</f>
        <v>19120</v>
      </c>
      <c r="E3" s="157">
        <v>28</v>
      </c>
      <c r="F3" s="157">
        <v>17</v>
      </c>
      <c r="G3" s="157">
        <v>16</v>
      </c>
      <c r="H3" s="157">
        <v>11</v>
      </c>
      <c r="I3" s="157">
        <v>0</v>
      </c>
      <c r="J3" s="157">
        <f t="shared" ref="J3:J34" si="1">SUM(E3:I3)</f>
        <v>72</v>
      </c>
      <c r="K3" s="158">
        <f>J3+J85</f>
        <v>72</v>
      </c>
      <c r="L3" s="158">
        <f t="shared" ref="L3:L22" si="2">K3*20</f>
        <v>1440</v>
      </c>
      <c r="M3" s="157"/>
      <c r="N3" s="157"/>
      <c r="O3" s="157">
        <v>2640</v>
      </c>
      <c r="P3" s="157">
        <v>5400</v>
      </c>
      <c r="Q3" s="157">
        <v>1200</v>
      </c>
      <c r="R3" s="157">
        <v>500</v>
      </c>
      <c r="S3" s="157">
        <v>1680</v>
      </c>
      <c r="T3" s="157">
        <v>1400</v>
      </c>
      <c r="U3" s="157">
        <v>1600</v>
      </c>
      <c r="V3" s="157">
        <v>1820</v>
      </c>
      <c r="W3" s="157">
        <f t="shared" ref="W3:W12" si="3">L3</f>
        <v>1440</v>
      </c>
      <c r="X3" s="157">
        <v>1440</v>
      </c>
    </row>
    <row r="4" spans="1:24" x14ac:dyDescent="0.15">
      <c r="A4" s="93" t="s">
        <v>9</v>
      </c>
      <c r="B4" s="93">
        <v>1</v>
      </c>
      <c r="C4" s="160" t="s">
        <v>84</v>
      </c>
      <c r="D4" s="162">
        <f t="shared" si="0"/>
        <v>12380</v>
      </c>
      <c r="E4" s="160">
        <v>19</v>
      </c>
      <c r="F4" s="160">
        <v>16</v>
      </c>
      <c r="G4" s="160">
        <v>17</v>
      </c>
      <c r="H4" s="160">
        <v>10</v>
      </c>
      <c r="I4" s="160">
        <v>0</v>
      </c>
      <c r="J4" s="160">
        <f t="shared" si="1"/>
        <v>62</v>
      </c>
      <c r="K4" s="161">
        <f>J4</f>
        <v>62</v>
      </c>
      <c r="L4" s="161">
        <f t="shared" si="2"/>
        <v>1240</v>
      </c>
      <c r="M4" s="160"/>
      <c r="N4" s="160"/>
      <c r="O4" s="160">
        <v>1440</v>
      </c>
      <c r="P4" s="160">
        <v>760</v>
      </c>
      <c r="Q4" s="160">
        <v>920</v>
      </c>
      <c r="R4" s="160">
        <v>780</v>
      </c>
      <c r="S4" s="160">
        <v>2260</v>
      </c>
      <c r="T4" s="160">
        <v>920</v>
      </c>
      <c r="U4" s="160">
        <v>1240</v>
      </c>
      <c r="V4" s="160">
        <v>1580</v>
      </c>
      <c r="W4" s="160">
        <f t="shared" si="3"/>
        <v>1240</v>
      </c>
      <c r="X4" s="160">
        <v>1240</v>
      </c>
    </row>
    <row r="5" spans="1:24" x14ac:dyDescent="0.15">
      <c r="A5" s="93" t="s">
        <v>9</v>
      </c>
      <c r="B5" s="93">
        <v>1</v>
      </c>
      <c r="C5" s="163" t="s">
        <v>26</v>
      </c>
      <c r="D5" s="159">
        <f t="shared" si="0"/>
        <v>131540</v>
      </c>
      <c r="E5" s="157">
        <v>106</v>
      </c>
      <c r="F5" s="157">
        <v>90</v>
      </c>
      <c r="G5" s="157">
        <v>80</v>
      </c>
      <c r="H5" s="157">
        <v>93</v>
      </c>
      <c r="I5" s="157">
        <v>0</v>
      </c>
      <c r="J5" s="157">
        <f t="shared" si="1"/>
        <v>369</v>
      </c>
      <c r="K5" s="158">
        <f>J5+J44+J84</f>
        <v>831</v>
      </c>
      <c r="L5" s="158">
        <f t="shared" si="2"/>
        <v>16620</v>
      </c>
      <c r="M5" s="157"/>
      <c r="N5" s="157"/>
      <c r="O5" s="157">
        <v>13960</v>
      </c>
      <c r="P5" s="157">
        <v>12660</v>
      </c>
      <c r="Q5" s="157">
        <v>10120</v>
      </c>
      <c r="R5" s="157">
        <v>9760</v>
      </c>
      <c r="S5" s="157">
        <v>15580</v>
      </c>
      <c r="T5" s="157">
        <v>9380</v>
      </c>
      <c r="U5" s="157">
        <v>12920</v>
      </c>
      <c r="V5" s="157">
        <v>13920</v>
      </c>
      <c r="W5" s="157">
        <f t="shared" si="3"/>
        <v>16620</v>
      </c>
      <c r="X5" s="157">
        <v>16620</v>
      </c>
    </row>
    <row r="6" spans="1:24" x14ac:dyDescent="0.15">
      <c r="A6" s="93" t="s">
        <v>9</v>
      </c>
      <c r="B6" s="93">
        <v>1</v>
      </c>
      <c r="C6" s="164" t="s">
        <v>27</v>
      </c>
      <c r="D6" s="166">
        <f t="shared" si="0"/>
        <v>40940</v>
      </c>
      <c r="E6" s="165">
        <v>31</v>
      </c>
      <c r="F6" s="165">
        <v>22</v>
      </c>
      <c r="G6" s="165">
        <v>21</v>
      </c>
      <c r="H6" s="165">
        <v>14</v>
      </c>
      <c r="I6" s="165">
        <v>0</v>
      </c>
      <c r="J6" s="165">
        <f t="shared" si="1"/>
        <v>88</v>
      </c>
      <c r="K6" s="111">
        <f>J6+J83</f>
        <v>226</v>
      </c>
      <c r="L6" s="111">
        <f t="shared" si="2"/>
        <v>4520</v>
      </c>
      <c r="M6" s="165"/>
      <c r="N6" s="165"/>
      <c r="O6" s="165">
        <v>5660</v>
      </c>
      <c r="P6" s="165">
        <v>2440</v>
      </c>
      <c r="Q6" s="165">
        <v>2540</v>
      </c>
      <c r="R6" s="165">
        <v>2920</v>
      </c>
      <c r="S6" s="165">
        <v>7840</v>
      </c>
      <c r="T6" s="165">
        <v>2860</v>
      </c>
      <c r="U6" s="165">
        <v>3380</v>
      </c>
      <c r="V6" s="165">
        <v>4260</v>
      </c>
      <c r="W6" s="165">
        <f t="shared" si="3"/>
        <v>4520</v>
      </c>
      <c r="X6" s="165">
        <v>4520</v>
      </c>
    </row>
    <row r="7" spans="1:24" x14ac:dyDescent="0.15">
      <c r="A7" s="93" t="s">
        <v>9</v>
      </c>
      <c r="B7" s="93">
        <v>1</v>
      </c>
      <c r="C7" s="138" t="s">
        <v>30</v>
      </c>
      <c r="D7" s="168">
        <f t="shared" si="0"/>
        <v>29300</v>
      </c>
      <c r="E7" s="132">
        <v>15</v>
      </c>
      <c r="F7" s="132">
        <v>17</v>
      </c>
      <c r="G7" s="132">
        <v>19</v>
      </c>
      <c r="H7" s="132">
        <v>15</v>
      </c>
      <c r="I7" s="132">
        <v>0</v>
      </c>
      <c r="J7" s="132">
        <f t="shared" si="1"/>
        <v>66</v>
      </c>
      <c r="K7" s="167">
        <f>J7+J81</f>
        <v>122</v>
      </c>
      <c r="L7" s="167">
        <f t="shared" si="2"/>
        <v>2440</v>
      </c>
      <c r="M7" s="132"/>
      <c r="N7" s="132"/>
      <c r="O7" s="132">
        <v>4200</v>
      </c>
      <c r="P7" s="132">
        <v>4040</v>
      </c>
      <c r="Q7" s="132">
        <v>3080</v>
      </c>
      <c r="R7" s="132">
        <v>2160</v>
      </c>
      <c r="S7" s="132">
        <v>2420</v>
      </c>
      <c r="T7" s="132">
        <v>2200</v>
      </c>
      <c r="U7" s="132">
        <v>2820</v>
      </c>
      <c r="V7" s="132">
        <v>3500</v>
      </c>
      <c r="W7" s="132">
        <f t="shared" si="3"/>
        <v>2440</v>
      </c>
      <c r="X7" s="132">
        <v>2440</v>
      </c>
    </row>
    <row r="8" spans="1:24" x14ac:dyDescent="0.15">
      <c r="A8" s="93" t="s">
        <v>9</v>
      </c>
      <c r="B8" s="93">
        <v>1</v>
      </c>
      <c r="C8" s="138" t="s">
        <v>100</v>
      </c>
      <c r="D8" s="162">
        <f>SUM(O8:X8)</f>
        <v>59280</v>
      </c>
      <c r="E8" s="160">
        <v>36</v>
      </c>
      <c r="F8" s="160">
        <v>42</v>
      </c>
      <c r="G8" s="160">
        <v>53</v>
      </c>
      <c r="H8" s="160">
        <v>41</v>
      </c>
      <c r="I8" s="160">
        <v>0</v>
      </c>
      <c r="J8" s="160">
        <f t="shared" si="1"/>
        <v>172</v>
      </c>
      <c r="K8" s="161">
        <f>J8+J90+J27</f>
        <v>434</v>
      </c>
      <c r="L8" s="161">
        <f t="shared" si="2"/>
        <v>8680</v>
      </c>
      <c r="M8" s="160"/>
      <c r="N8" s="160"/>
      <c r="O8" s="160">
        <v>6920</v>
      </c>
      <c r="P8" s="160">
        <v>3020</v>
      </c>
      <c r="Q8" s="160">
        <v>5180</v>
      </c>
      <c r="R8" s="160">
        <v>3600</v>
      </c>
      <c r="S8" s="160">
        <v>5140</v>
      </c>
      <c r="T8" s="160">
        <v>5560</v>
      </c>
      <c r="U8" s="160">
        <v>6480</v>
      </c>
      <c r="V8" s="160">
        <v>6020</v>
      </c>
      <c r="W8" s="160">
        <f t="shared" si="3"/>
        <v>8680</v>
      </c>
      <c r="X8" s="160">
        <v>8680</v>
      </c>
    </row>
    <row r="9" spans="1:24" x14ac:dyDescent="0.15">
      <c r="A9" s="93" t="s">
        <v>9</v>
      </c>
      <c r="B9" s="93">
        <v>1</v>
      </c>
      <c r="C9" s="137" t="s">
        <v>59</v>
      </c>
      <c r="D9" s="159">
        <f t="shared" si="0"/>
        <v>35120</v>
      </c>
      <c r="E9" s="157">
        <v>28</v>
      </c>
      <c r="F9" s="157">
        <v>22</v>
      </c>
      <c r="G9" s="157">
        <v>24</v>
      </c>
      <c r="H9" s="157">
        <v>21</v>
      </c>
      <c r="I9" s="157">
        <v>0</v>
      </c>
      <c r="J9" s="157">
        <f t="shared" si="1"/>
        <v>95</v>
      </c>
      <c r="K9" s="158">
        <f>J9+J46+J80</f>
        <v>171</v>
      </c>
      <c r="L9" s="158">
        <f t="shared" si="2"/>
        <v>3420</v>
      </c>
      <c r="M9" s="157"/>
      <c r="N9" s="157"/>
      <c r="O9" s="157">
        <v>5620</v>
      </c>
      <c r="P9" s="157">
        <v>3280</v>
      </c>
      <c r="Q9" s="157">
        <v>2620</v>
      </c>
      <c r="R9" s="157">
        <v>3220</v>
      </c>
      <c r="S9" s="157">
        <v>4080</v>
      </c>
      <c r="T9" s="157">
        <v>2700</v>
      </c>
      <c r="U9" s="157">
        <v>2820</v>
      </c>
      <c r="V9" s="157">
        <v>3940</v>
      </c>
      <c r="W9" s="157">
        <f t="shared" si="3"/>
        <v>3420</v>
      </c>
      <c r="X9" s="157">
        <v>3420</v>
      </c>
    </row>
    <row r="10" spans="1:24" x14ac:dyDescent="0.15">
      <c r="A10" s="93" t="s">
        <v>9</v>
      </c>
      <c r="B10" s="93">
        <v>1</v>
      </c>
      <c r="C10" s="137" t="s">
        <v>33</v>
      </c>
      <c r="D10" s="170">
        <f t="shared" si="0"/>
        <v>28620</v>
      </c>
      <c r="E10" s="169">
        <v>34</v>
      </c>
      <c r="F10" s="169">
        <v>28</v>
      </c>
      <c r="G10" s="169">
        <v>17</v>
      </c>
      <c r="H10" s="169">
        <v>19</v>
      </c>
      <c r="I10" s="169">
        <v>0</v>
      </c>
      <c r="J10" s="169">
        <f t="shared" si="1"/>
        <v>98</v>
      </c>
      <c r="K10" s="110">
        <f>J10+J47+J79</f>
        <v>161</v>
      </c>
      <c r="L10" s="110">
        <f t="shared" si="2"/>
        <v>3220</v>
      </c>
      <c r="M10" s="169"/>
      <c r="N10" s="169"/>
      <c r="O10" s="169">
        <v>2920</v>
      </c>
      <c r="P10" s="169">
        <v>1880</v>
      </c>
      <c r="Q10" s="169">
        <v>2680</v>
      </c>
      <c r="R10" s="169">
        <v>2640</v>
      </c>
      <c r="S10" s="169">
        <v>2760</v>
      </c>
      <c r="T10" s="169">
        <v>2420</v>
      </c>
      <c r="U10" s="169">
        <v>3060</v>
      </c>
      <c r="V10" s="169">
        <v>3820</v>
      </c>
      <c r="W10" s="169">
        <f t="shared" si="3"/>
        <v>3220</v>
      </c>
      <c r="X10" s="169">
        <v>3220</v>
      </c>
    </row>
    <row r="11" spans="1:24" x14ac:dyDescent="0.15">
      <c r="A11" s="93" t="s">
        <v>9</v>
      </c>
      <c r="B11" s="93">
        <v>1</v>
      </c>
      <c r="C11" s="138" t="s">
        <v>34</v>
      </c>
      <c r="D11" s="168">
        <f t="shared" si="0"/>
        <v>15880</v>
      </c>
      <c r="E11" s="132">
        <v>0</v>
      </c>
      <c r="F11" s="132">
        <v>43</v>
      </c>
      <c r="G11" s="132">
        <v>0</v>
      </c>
      <c r="H11" s="132">
        <v>0</v>
      </c>
      <c r="I11" s="132">
        <v>0</v>
      </c>
      <c r="J11" s="132">
        <f t="shared" si="1"/>
        <v>43</v>
      </c>
      <c r="K11" s="167">
        <f>J11+J78</f>
        <v>101</v>
      </c>
      <c r="L11" s="167">
        <f t="shared" si="2"/>
        <v>2020</v>
      </c>
      <c r="M11" s="132"/>
      <c r="N11" s="132"/>
      <c r="O11" s="132">
        <v>2800</v>
      </c>
      <c r="P11" s="132">
        <v>1460</v>
      </c>
      <c r="Q11" s="132"/>
      <c r="R11" s="132">
        <v>0</v>
      </c>
      <c r="S11" s="132">
        <v>2380</v>
      </c>
      <c r="T11" s="132">
        <v>1440</v>
      </c>
      <c r="U11" s="132">
        <v>1800</v>
      </c>
      <c r="V11" s="132">
        <v>1960</v>
      </c>
      <c r="W11" s="132">
        <f t="shared" si="3"/>
        <v>2020</v>
      </c>
      <c r="X11" s="132">
        <v>2020</v>
      </c>
    </row>
    <row r="12" spans="1:24" x14ac:dyDescent="0.15">
      <c r="A12" s="93" t="s">
        <v>9</v>
      </c>
      <c r="B12" s="93">
        <v>1</v>
      </c>
      <c r="C12" s="137" t="s">
        <v>58</v>
      </c>
      <c r="D12" s="162">
        <f t="shared" si="0"/>
        <v>41940</v>
      </c>
      <c r="E12" s="160">
        <v>49</v>
      </c>
      <c r="F12" s="160">
        <v>20</v>
      </c>
      <c r="G12" s="160">
        <v>41</v>
      </c>
      <c r="H12" s="160">
        <v>24</v>
      </c>
      <c r="I12" s="160">
        <v>0</v>
      </c>
      <c r="J12" s="160">
        <f t="shared" si="1"/>
        <v>134</v>
      </c>
      <c r="K12" s="161">
        <f>J12+J77+J48</f>
        <v>260</v>
      </c>
      <c r="L12" s="161">
        <f t="shared" si="2"/>
        <v>5200</v>
      </c>
      <c r="M12" s="160"/>
      <c r="N12" s="160"/>
      <c r="O12" s="160">
        <v>5140</v>
      </c>
      <c r="P12" s="160">
        <v>4580</v>
      </c>
      <c r="Q12" s="160">
        <v>2580</v>
      </c>
      <c r="R12" s="160">
        <v>4300</v>
      </c>
      <c r="S12" s="160">
        <v>4560</v>
      </c>
      <c r="T12" s="160">
        <v>2980</v>
      </c>
      <c r="U12" s="160">
        <v>3640</v>
      </c>
      <c r="V12" s="160">
        <v>3760</v>
      </c>
      <c r="W12" s="160">
        <f t="shared" si="3"/>
        <v>5200</v>
      </c>
      <c r="X12" s="160">
        <v>5200</v>
      </c>
    </row>
    <row r="13" spans="1:24" x14ac:dyDescent="0.15">
      <c r="A13" s="93" t="s">
        <v>9</v>
      </c>
      <c r="B13" s="93">
        <v>1</v>
      </c>
      <c r="C13" s="137" t="s">
        <v>119</v>
      </c>
      <c r="D13" s="153">
        <f t="shared" si="0"/>
        <v>74520</v>
      </c>
      <c r="E13" s="92">
        <v>51</v>
      </c>
      <c r="F13" s="92">
        <v>60</v>
      </c>
      <c r="G13" s="92">
        <v>73</v>
      </c>
      <c r="H13" s="92">
        <v>57</v>
      </c>
      <c r="I13" s="92">
        <v>0</v>
      </c>
      <c r="J13" s="98">
        <f t="shared" si="1"/>
        <v>241</v>
      </c>
      <c r="K13" s="115">
        <f>J13+J54+J76</f>
        <v>524</v>
      </c>
      <c r="L13" s="95">
        <f t="shared" si="2"/>
        <v>10480</v>
      </c>
      <c r="O13" s="92">
        <v>7520</v>
      </c>
      <c r="P13" s="92">
        <v>7160</v>
      </c>
      <c r="Q13" s="92">
        <v>6760</v>
      </c>
      <c r="R13" s="92">
        <v>5140</v>
      </c>
      <c r="S13" s="92">
        <v>6380</v>
      </c>
      <c r="T13" s="92">
        <v>5440</v>
      </c>
      <c r="U13" s="92">
        <v>7520</v>
      </c>
      <c r="V13" s="92">
        <v>7100</v>
      </c>
      <c r="W13" s="92">
        <v>11020</v>
      </c>
      <c r="X13" s="92">
        <v>10480</v>
      </c>
    </row>
    <row r="14" spans="1:24" x14ac:dyDescent="0.15">
      <c r="A14" s="93" t="s">
        <v>9</v>
      </c>
      <c r="B14" s="93">
        <v>1</v>
      </c>
      <c r="C14" s="139" t="s">
        <v>83</v>
      </c>
      <c r="D14" s="153">
        <f t="shared" si="0"/>
        <v>6440</v>
      </c>
      <c r="E14" s="92">
        <v>0</v>
      </c>
      <c r="F14" s="92">
        <v>23</v>
      </c>
      <c r="G14" s="92">
        <v>0</v>
      </c>
      <c r="H14" s="92">
        <v>11</v>
      </c>
      <c r="I14" s="92">
        <v>0</v>
      </c>
      <c r="J14" s="98">
        <f t="shared" si="1"/>
        <v>34</v>
      </c>
      <c r="K14" s="95">
        <f>J14</f>
        <v>34</v>
      </c>
      <c r="L14" s="95">
        <f t="shared" si="2"/>
        <v>680</v>
      </c>
      <c r="O14" s="92">
        <v>1160</v>
      </c>
      <c r="P14" s="92">
        <v>0</v>
      </c>
      <c r="Q14" s="92">
        <v>420</v>
      </c>
      <c r="R14" s="92">
        <v>320</v>
      </c>
      <c r="S14" s="92">
        <v>460</v>
      </c>
      <c r="T14" s="92">
        <v>820</v>
      </c>
      <c r="U14" s="92">
        <v>1160</v>
      </c>
      <c r="V14" s="92">
        <v>780</v>
      </c>
      <c r="W14" s="92">
        <v>640</v>
      </c>
      <c r="X14" s="92">
        <v>680</v>
      </c>
    </row>
    <row r="15" spans="1:24" x14ac:dyDescent="0.15">
      <c r="A15" s="93" t="s">
        <v>9</v>
      </c>
      <c r="B15" s="93">
        <v>1</v>
      </c>
      <c r="C15" s="138" t="s">
        <v>82</v>
      </c>
      <c r="D15" s="153">
        <f t="shared" si="0"/>
        <v>18540</v>
      </c>
      <c r="E15" s="92">
        <v>28</v>
      </c>
      <c r="F15" s="92">
        <v>38</v>
      </c>
      <c r="G15" s="92">
        <v>28</v>
      </c>
      <c r="H15" s="92">
        <v>23</v>
      </c>
      <c r="I15" s="92">
        <v>0</v>
      </c>
      <c r="J15" s="98">
        <f t="shared" si="1"/>
        <v>117</v>
      </c>
      <c r="K15" s="95">
        <f>J15</f>
        <v>117</v>
      </c>
      <c r="L15" s="95">
        <f t="shared" si="2"/>
        <v>2340</v>
      </c>
      <c r="O15" s="92">
        <v>1860</v>
      </c>
      <c r="P15" s="92">
        <v>2280</v>
      </c>
      <c r="Q15" s="92">
        <v>1100</v>
      </c>
      <c r="R15" s="92">
        <v>1380</v>
      </c>
      <c r="S15" s="92">
        <v>1940</v>
      </c>
      <c r="T15" s="92">
        <v>1420</v>
      </c>
      <c r="U15" s="92">
        <v>1860</v>
      </c>
      <c r="V15" s="92">
        <v>1460</v>
      </c>
      <c r="W15" s="92">
        <v>2900</v>
      </c>
      <c r="X15" s="92">
        <v>2340</v>
      </c>
    </row>
    <row r="16" spans="1:24" x14ac:dyDescent="0.15">
      <c r="A16" s="93" t="s">
        <v>9</v>
      </c>
      <c r="B16" s="93">
        <v>1</v>
      </c>
      <c r="C16" s="138" t="s">
        <v>81</v>
      </c>
      <c r="D16" s="153">
        <f t="shared" si="0"/>
        <v>18500</v>
      </c>
      <c r="E16" s="92">
        <v>34</v>
      </c>
      <c r="F16" s="92">
        <v>23</v>
      </c>
      <c r="G16" s="92">
        <v>29</v>
      </c>
      <c r="H16" s="92">
        <v>27</v>
      </c>
      <c r="I16" s="92">
        <v>0</v>
      </c>
      <c r="J16" s="98">
        <f t="shared" si="1"/>
        <v>113</v>
      </c>
      <c r="K16" s="95">
        <f>J16</f>
        <v>113</v>
      </c>
      <c r="L16" s="95">
        <f t="shared" si="2"/>
        <v>2260</v>
      </c>
      <c r="O16" s="92">
        <v>2020</v>
      </c>
      <c r="P16" s="92">
        <v>1420</v>
      </c>
      <c r="Q16" s="92">
        <v>1700</v>
      </c>
      <c r="R16" s="92">
        <v>1700</v>
      </c>
      <c r="S16" s="92">
        <v>1940</v>
      </c>
      <c r="T16" s="92">
        <v>1240</v>
      </c>
      <c r="U16" s="92">
        <v>2020</v>
      </c>
      <c r="V16" s="92">
        <v>1000</v>
      </c>
      <c r="W16" s="92">
        <v>3200</v>
      </c>
      <c r="X16" s="92">
        <v>2260</v>
      </c>
    </row>
    <row r="17" spans="1:24" x14ac:dyDescent="0.15">
      <c r="A17" s="93" t="s">
        <v>9</v>
      </c>
      <c r="B17" s="93">
        <v>1</v>
      </c>
      <c r="C17" s="137" t="s">
        <v>115</v>
      </c>
      <c r="D17" s="153">
        <f t="shared" si="0"/>
        <v>21480</v>
      </c>
      <c r="E17" s="92">
        <v>13</v>
      </c>
      <c r="F17" s="92">
        <v>0</v>
      </c>
      <c r="G17" s="92">
        <v>0</v>
      </c>
      <c r="H17" s="92">
        <v>0</v>
      </c>
      <c r="I17" s="92">
        <v>0</v>
      </c>
      <c r="J17" s="98">
        <f t="shared" si="1"/>
        <v>13</v>
      </c>
      <c r="K17" s="103">
        <f>J17+J88</f>
        <v>13</v>
      </c>
      <c r="L17" s="95">
        <f t="shared" si="2"/>
        <v>260</v>
      </c>
      <c r="O17" s="92">
        <v>3480</v>
      </c>
      <c r="P17" s="92">
        <v>4760</v>
      </c>
      <c r="Q17" s="92">
        <v>1560</v>
      </c>
      <c r="R17" s="92">
        <v>1360</v>
      </c>
      <c r="S17" s="92">
        <v>1800</v>
      </c>
      <c r="T17" s="92">
        <v>1260</v>
      </c>
      <c r="U17" s="92">
        <v>3480</v>
      </c>
      <c r="V17" s="92">
        <v>1440</v>
      </c>
      <c r="W17" s="92">
        <v>2080</v>
      </c>
      <c r="X17" s="92">
        <v>260</v>
      </c>
    </row>
    <row r="18" spans="1:24" x14ac:dyDescent="0.15">
      <c r="A18" s="93" t="s">
        <v>9</v>
      </c>
      <c r="B18" s="93">
        <v>1</v>
      </c>
      <c r="C18" s="137" t="s">
        <v>116</v>
      </c>
      <c r="D18" s="153">
        <f t="shared" si="0"/>
        <v>77120</v>
      </c>
      <c r="E18" s="92">
        <v>149</v>
      </c>
      <c r="F18" s="92">
        <v>21</v>
      </c>
      <c r="G18" s="92">
        <v>0</v>
      </c>
      <c r="H18" s="92">
        <v>0</v>
      </c>
      <c r="I18" s="92">
        <v>0</v>
      </c>
      <c r="J18" s="98">
        <f t="shared" si="1"/>
        <v>170</v>
      </c>
      <c r="K18" s="104">
        <f>J18+J51+J87</f>
        <v>278</v>
      </c>
      <c r="L18" s="95">
        <f t="shared" si="2"/>
        <v>5560</v>
      </c>
      <c r="O18" s="92">
        <v>8840</v>
      </c>
      <c r="P18" s="92">
        <v>5920</v>
      </c>
      <c r="Q18" s="92">
        <v>7060</v>
      </c>
      <c r="R18" s="92">
        <v>5200</v>
      </c>
      <c r="S18" s="92">
        <v>9420</v>
      </c>
      <c r="T18" s="92">
        <v>5120</v>
      </c>
      <c r="U18" s="92">
        <v>8840</v>
      </c>
      <c r="V18" s="92">
        <v>7700</v>
      </c>
      <c r="W18" s="92">
        <v>13460</v>
      </c>
      <c r="X18" s="92">
        <v>5560</v>
      </c>
    </row>
    <row r="19" spans="1:24" x14ac:dyDescent="0.15">
      <c r="A19" s="93" t="s">
        <v>9</v>
      </c>
      <c r="B19" s="93">
        <v>1</v>
      </c>
      <c r="C19" s="138" t="s">
        <v>80</v>
      </c>
      <c r="D19" s="153">
        <f t="shared" si="0"/>
        <v>16560</v>
      </c>
      <c r="E19" s="92">
        <v>0</v>
      </c>
      <c r="F19" s="92">
        <v>18</v>
      </c>
      <c r="G19" s="92">
        <v>26</v>
      </c>
      <c r="H19" s="92">
        <v>21</v>
      </c>
      <c r="I19" s="92">
        <v>0</v>
      </c>
      <c r="J19" s="98">
        <f t="shared" si="1"/>
        <v>65</v>
      </c>
      <c r="K19" s="95">
        <f>J19</f>
        <v>65</v>
      </c>
      <c r="L19" s="95">
        <f t="shared" si="2"/>
        <v>1300</v>
      </c>
      <c r="O19" s="92">
        <v>2500</v>
      </c>
      <c r="P19" s="92">
        <v>1660</v>
      </c>
      <c r="Q19" s="92">
        <v>1220</v>
      </c>
      <c r="R19" s="92">
        <v>1360</v>
      </c>
      <c r="S19" s="92">
        <v>1940</v>
      </c>
      <c r="T19" s="92">
        <v>940</v>
      </c>
      <c r="U19" s="92">
        <v>2500</v>
      </c>
      <c r="V19" s="92">
        <v>860</v>
      </c>
      <c r="W19" s="92">
        <v>2280</v>
      </c>
      <c r="X19" s="92">
        <v>1300</v>
      </c>
    </row>
    <row r="20" spans="1:24" x14ac:dyDescent="0.15">
      <c r="A20" s="93" t="s">
        <v>9</v>
      </c>
      <c r="B20" s="93">
        <v>1</v>
      </c>
      <c r="C20" s="138" t="s">
        <v>56</v>
      </c>
      <c r="D20" s="153">
        <f t="shared" si="0"/>
        <v>25840</v>
      </c>
      <c r="E20" s="92">
        <v>31</v>
      </c>
      <c r="F20" s="92">
        <v>0</v>
      </c>
      <c r="G20" s="92">
        <v>59</v>
      </c>
      <c r="H20" s="92">
        <v>18</v>
      </c>
      <c r="I20" s="92">
        <v>0</v>
      </c>
      <c r="J20" s="98">
        <f t="shared" si="1"/>
        <v>108</v>
      </c>
      <c r="K20" s="127">
        <f>J20+J50</f>
        <v>162</v>
      </c>
      <c r="L20" s="95">
        <f t="shared" si="2"/>
        <v>3240</v>
      </c>
      <c r="O20" s="92">
        <v>2940</v>
      </c>
      <c r="P20" s="92">
        <v>2360</v>
      </c>
      <c r="Q20" s="92">
        <v>1740</v>
      </c>
      <c r="R20" s="92">
        <v>2360</v>
      </c>
      <c r="S20" s="92">
        <v>2640</v>
      </c>
      <c r="T20" s="92">
        <v>2420</v>
      </c>
      <c r="U20" s="92">
        <v>2940</v>
      </c>
      <c r="V20" s="92">
        <v>2220</v>
      </c>
      <c r="W20" s="92">
        <v>2980</v>
      </c>
      <c r="X20" s="92">
        <v>3240</v>
      </c>
    </row>
    <row r="21" spans="1:24" x14ac:dyDescent="0.15">
      <c r="A21" s="93" t="s">
        <v>9</v>
      </c>
      <c r="B21" s="93">
        <v>1</v>
      </c>
      <c r="C21" s="137" t="s">
        <v>57</v>
      </c>
      <c r="D21" s="153">
        <f t="shared" si="0"/>
        <v>25560</v>
      </c>
      <c r="E21" s="92">
        <v>42</v>
      </c>
      <c r="F21" s="92">
        <v>27</v>
      </c>
      <c r="G21" s="92">
        <v>0</v>
      </c>
      <c r="H21" s="92">
        <v>31</v>
      </c>
      <c r="I21" s="92">
        <v>0</v>
      </c>
      <c r="J21" s="98">
        <f t="shared" si="1"/>
        <v>100</v>
      </c>
      <c r="K21" s="129">
        <f>J21+J49</f>
        <v>252</v>
      </c>
      <c r="L21" s="95">
        <f t="shared" si="2"/>
        <v>5040</v>
      </c>
      <c r="O21" s="92">
        <v>3460</v>
      </c>
      <c r="P21" s="92">
        <v>2000</v>
      </c>
      <c r="Q21" s="92">
        <v>1200</v>
      </c>
      <c r="R21" s="92">
        <v>1660</v>
      </c>
      <c r="S21" s="92">
        <v>1800</v>
      </c>
      <c r="T21" s="92">
        <v>1700</v>
      </c>
      <c r="U21" s="92">
        <v>3460</v>
      </c>
      <c r="V21" s="92">
        <v>1880</v>
      </c>
      <c r="W21" s="92">
        <v>3360</v>
      </c>
      <c r="X21" s="92">
        <v>5040</v>
      </c>
    </row>
    <row r="22" spans="1:24" ht="15" thickBot="1" x14ac:dyDescent="0.2">
      <c r="A22" s="93" t="s">
        <v>9</v>
      </c>
      <c r="B22" s="93">
        <v>1</v>
      </c>
      <c r="C22" s="136" t="s">
        <v>23</v>
      </c>
      <c r="D22" s="153">
        <f t="shared" si="0"/>
        <v>27700</v>
      </c>
      <c r="E22" s="92">
        <v>47</v>
      </c>
      <c r="F22" s="92">
        <v>30</v>
      </c>
      <c r="G22" s="92">
        <v>45</v>
      </c>
      <c r="H22" s="92">
        <v>0</v>
      </c>
      <c r="I22" s="92">
        <v>0</v>
      </c>
      <c r="J22" s="98">
        <f t="shared" si="1"/>
        <v>122</v>
      </c>
      <c r="K22" s="102">
        <f>J22+J53+J89</f>
        <v>198</v>
      </c>
      <c r="L22" s="95">
        <f t="shared" si="2"/>
        <v>3960</v>
      </c>
      <c r="O22" s="92">
        <v>3860</v>
      </c>
      <c r="P22" s="92">
        <v>3040</v>
      </c>
      <c r="Q22" s="92">
        <v>1420</v>
      </c>
      <c r="R22" s="92">
        <v>3580</v>
      </c>
      <c r="S22" s="92">
        <v>4340</v>
      </c>
      <c r="T22" s="92">
        <v>1320</v>
      </c>
      <c r="U22" s="92">
        <v>3860</v>
      </c>
      <c r="V22" s="92">
        <v>2320</v>
      </c>
      <c r="W22" s="92">
        <v>0</v>
      </c>
      <c r="X22" s="92">
        <v>3960</v>
      </c>
    </row>
    <row r="23" spans="1:24" x14ac:dyDescent="0.15">
      <c r="A23" s="120"/>
      <c r="B23" s="120"/>
      <c r="C23" s="124"/>
      <c r="E23" s="116"/>
      <c r="F23" s="116"/>
      <c r="G23" s="116"/>
      <c r="H23" s="116"/>
      <c r="I23" s="116"/>
      <c r="J23" s="98">
        <f t="shared" si="1"/>
        <v>0</v>
      </c>
      <c r="K23" s="123"/>
      <c r="L23" s="123"/>
      <c r="M23" s="116"/>
      <c r="N23" s="116"/>
      <c r="O23" s="116"/>
      <c r="P23" s="116"/>
      <c r="Q23" s="116"/>
      <c r="R23" s="116"/>
      <c r="S23" s="117">
        <v>0</v>
      </c>
      <c r="T23" s="116">
        <f>L23</f>
        <v>0</v>
      </c>
      <c r="U23" s="116"/>
      <c r="V23" s="116"/>
      <c r="W23" s="116"/>
      <c r="X23" s="116"/>
    </row>
    <row r="24" spans="1:24" x14ac:dyDescent="0.15">
      <c r="A24" s="93" t="s">
        <v>9</v>
      </c>
      <c r="B24" s="93">
        <v>2</v>
      </c>
      <c r="C24" s="133" t="s">
        <v>79</v>
      </c>
      <c r="D24" s="153">
        <f t="shared" ref="D24:D41" si="4">SUM(O24:X24)</f>
        <v>23200</v>
      </c>
      <c r="E24" s="92">
        <v>27</v>
      </c>
      <c r="F24" s="92">
        <v>29</v>
      </c>
      <c r="G24" s="92">
        <v>24</v>
      </c>
      <c r="H24" s="92">
        <v>31</v>
      </c>
      <c r="I24" s="92">
        <v>0</v>
      </c>
      <c r="J24" s="98">
        <f t="shared" si="1"/>
        <v>111</v>
      </c>
      <c r="K24" s="95">
        <f t="shared" ref="K24:K43" si="5">J24</f>
        <v>111</v>
      </c>
      <c r="L24" s="95">
        <f t="shared" ref="L24:L43" si="6">K24*20</f>
        <v>2220</v>
      </c>
      <c r="O24" s="92">
        <v>3320</v>
      </c>
      <c r="P24" s="92">
        <v>2500</v>
      </c>
      <c r="Q24" s="92">
        <v>2060</v>
      </c>
      <c r="R24" s="92">
        <v>1280</v>
      </c>
      <c r="S24" s="92">
        <v>2240</v>
      </c>
      <c r="T24" s="92">
        <v>1420</v>
      </c>
      <c r="U24" s="92">
        <v>3320</v>
      </c>
      <c r="V24" s="92">
        <v>1860</v>
      </c>
      <c r="W24" s="92">
        <v>2980</v>
      </c>
      <c r="X24" s="92">
        <v>2220</v>
      </c>
    </row>
    <row r="25" spans="1:24" x14ac:dyDescent="0.15">
      <c r="A25" s="93" t="s">
        <v>9</v>
      </c>
      <c r="B25" s="93">
        <v>2</v>
      </c>
      <c r="C25" s="133" t="s">
        <v>78</v>
      </c>
      <c r="D25" s="153">
        <f t="shared" si="4"/>
        <v>6060</v>
      </c>
      <c r="E25" s="92">
        <v>10</v>
      </c>
      <c r="F25" s="92">
        <v>9</v>
      </c>
      <c r="G25" s="92">
        <v>2</v>
      </c>
      <c r="H25" s="92">
        <v>14</v>
      </c>
      <c r="I25" s="92">
        <v>0</v>
      </c>
      <c r="J25" s="98">
        <f t="shared" si="1"/>
        <v>35</v>
      </c>
      <c r="K25" s="95">
        <f t="shared" si="5"/>
        <v>35</v>
      </c>
      <c r="L25" s="95">
        <f t="shared" si="6"/>
        <v>700</v>
      </c>
      <c r="O25" s="92">
        <v>700</v>
      </c>
      <c r="P25" s="92">
        <v>320</v>
      </c>
      <c r="Q25" s="92">
        <v>680</v>
      </c>
      <c r="R25" s="92">
        <v>560</v>
      </c>
      <c r="S25" s="92">
        <v>820</v>
      </c>
      <c r="T25" s="92">
        <v>340</v>
      </c>
      <c r="U25" s="92">
        <v>700</v>
      </c>
      <c r="V25" s="92">
        <v>680</v>
      </c>
      <c r="W25" s="92">
        <v>560</v>
      </c>
      <c r="X25" s="92">
        <v>700</v>
      </c>
    </row>
    <row r="26" spans="1:24" x14ac:dyDescent="0.15">
      <c r="A26" s="93" t="s">
        <v>9</v>
      </c>
      <c r="B26" s="93">
        <v>2</v>
      </c>
      <c r="C26" s="133" t="s">
        <v>114</v>
      </c>
      <c r="D26" s="153">
        <f t="shared" si="4"/>
        <v>8000</v>
      </c>
      <c r="E26" s="134">
        <v>19</v>
      </c>
      <c r="F26" s="134">
        <v>0</v>
      </c>
      <c r="G26" s="134">
        <v>32</v>
      </c>
      <c r="H26" s="135">
        <v>26</v>
      </c>
      <c r="I26" s="134">
        <v>0</v>
      </c>
      <c r="J26" s="98">
        <f t="shared" si="1"/>
        <v>77</v>
      </c>
      <c r="K26" s="95">
        <f t="shared" si="5"/>
        <v>77</v>
      </c>
      <c r="L26" s="95">
        <f t="shared" si="6"/>
        <v>1540</v>
      </c>
      <c r="O26" s="92">
        <v>0</v>
      </c>
      <c r="P26" s="92">
        <v>620</v>
      </c>
      <c r="Q26" s="92">
        <v>1000</v>
      </c>
      <c r="R26" s="92">
        <v>600</v>
      </c>
      <c r="S26" s="92">
        <v>840</v>
      </c>
      <c r="T26" s="92">
        <v>640</v>
      </c>
      <c r="U26" s="92">
        <v>0</v>
      </c>
      <c r="V26" s="92">
        <v>1260</v>
      </c>
      <c r="W26" s="92">
        <v>1500</v>
      </c>
      <c r="X26" s="92">
        <v>1540</v>
      </c>
    </row>
    <row r="27" spans="1:24" x14ac:dyDescent="0.15">
      <c r="A27" s="93" t="s">
        <v>9</v>
      </c>
      <c r="B27" s="93">
        <v>2</v>
      </c>
      <c r="C27" s="133" t="s">
        <v>100</v>
      </c>
      <c r="D27" s="153">
        <f>SUM(O27:X27)</f>
        <v>6360</v>
      </c>
      <c r="E27" s="92">
        <v>28</v>
      </c>
      <c r="F27" s="92">
        <v>10</v>
      </c>
      <c r="G27" s="92">
        <v>4</v>
      </c>
      <c r="H27" s="92">
        <v>22</v>
      </c>
      <c r="I27" s="92">
        <v>0</v>
      </c>
      <c r="J27" s="98">
        <f t="shared" si="1"/>
        <v>64</v>
      </c>
      <c r="K27" s="95">
        <f t="shared" si="5"/>
        <v>64</v>
      </c>
      <c r="L27" s="95">
        <f t="shared" si="6"/>
        <v>1280</v>
      </c>
      <c r="Q27" s="92">
        <v>940</v>
      </c>
      <c r="R27" s="92">
        <v>400</v>
      </c>
      <c r="S27" s="92">
        <v>1020</v>
      </c>
      <c r="T27" s="92">
        <v>500</v>
      </c>
      <c r="U27" s="92">
        <v>0</v>
      </c>
      <c r="V27" s="92">
        <v>1100</v>
      </c>
      <c r="W27" s="92">
        <v>1120</v>
      </c>
      <c r="X27" s="92">
        <v>1280</v>
      </c>
    </row>
    <row r="28" spans="1:24" x14ac:dyDescent="0.15">
      <c r="A28" s="93" t="s">
        <v>9</v>
      </c>
      <c r="B28" s="93">
        <v>2</v>
      </c>
      <c r="C28" s="132" t="s">
        <v>76</v>
      </c>
      <c r="D28" s="153">
        <f t="shared" si="4"/>
        <v>7100</v>
      </c>
      <c r="E28" s="92">
        <v>19</v>
      </c>
      <c r="F28" s="92">
        <v>10</v>
      </c>
      <c r="G28" s="92">
        <v>3</v>
      </c>
      <c r="H28" s="92">
        <v>17</v>
      </c>
      <c r="I28" s="92">
        <v>0</v>
      </c>
      <c r="J28" s="98">
        <f t="shared" si="1"/>
        <v>49</v>
      </c>
      <c r="K28" s="95">
        <f t="shared" si="5"/>
        <v>49</v>
      </c>
      <c r="L28" s="95">
        <f t="shared" si="6"/>
        <v>980</v>
      </c>
      <c r="O28" s="92">
        <v>440</v>
      </c>
      <c r="P28" s="92">
        <v>960</v>
      </c>
      <c r="Q28" s="92">
        <v>1000</v>
      </c>
      <c r="R28" s="92">
        <v>240</v>
      </c>
      <c r="S28" s="92">
        <v>420</v>
      </c>
      <c r="T28" s="92">
        <v>760</v>
      </c>
      <c r="U28" s="92">
        <v>440</v>
      </c>
      <c r="V28" s="92">
        <v>1080</v>
      </c>
      <c r="W28" s="92">
        <v>780</v>
      </c>
      <c r="X28" s="92">
        <v>980</v>
      </c>
    </row>
    <row r="29" spans="1:24" x14ac:dyDescent="0.15">
      <c r="A29" s="93" t="s">
        <v>9</v>
      </c>
      <c r="B29" s="93">
        <v>2</v>
      </c>
      <c r="C29" s="132" t="s">
        <v>75</v>
      </c>
      <c r="D29" s="153">
        <f t="shared" si="4"/>
        <v>11300</v>
      </c>
      <c r="E29" s="92">
        <v>20</v>
      </c>
      <c r="F29" s="92">
        <v>21</v>
      </c>
      <c r="G29" s="92">
        <v>7</v>
      </c>
      <c r="H29" s="92">
        <v>15</v>
      </c>
      <c r="I29" s="92">
        <v>0</v>
      </c>
      <c r="J29" s="98">
        <f t="shared" si="1"/>
        <v>63</v>
      </c>
      <c r="K29" s="95">
        <f t="shared" si="5"/>
        <v>63</v>
      </c>
      <c r="L29" s="95">
        <f t="shared" si="6"/>
        <v>1260</v>
      </c>
      <c r="O29" s="92">
        <v>1780</v>
      </c>
      <c r="P29" s="92">
        <v>740</v>
      </c>
      <c r="Q29" s="92">
        <v>680</v>
      </c>
      <c r="R29" s="92">
        <v>620</v>
      </c>
      <c r="S29" s="92">
        <v>840</v>
      </c>
      <c r="T29" s="92">
        <v>1080</v>
      </c>
      <c r="U29" s="92">
        <v>1780</v>
      </c>
      <c r="V29" s="92">
        <v>1140</v>
      </c>
      <c r="W29" s="92">
        <v>1380</v>
      </c>
      <c r="X29" s="92">
        <v>1260</v>
      </c>
    </row>
    <row r="30" spans="1:24" x14ac:dyDescent="0.15">
      <c r="A30" s="93" t="s">
        <v>9</v>
      </c>
      <c r="B30" s="93">
        <v>2</v>
      </c>
      <c r="C30" s="132" t="s">
        <v>74</v>
      </c>
      <c r="D30" s="153">
        <f t="shared" si="4"/>
        <v>7020</v>
      </c>
      <c r="E30" s="92">
        <v>0</v>
      </c>
      <c r="F30" s="92">
        <v>24</v>
      </c>
      <c r="G30" s="92">
        <v>4</v>
      </c>
      <c r="H30" s="92">
        <v>13</v>
      </c>
      <c r="I30" s="92">
        <v>0</v>
      </c>
      <c r="J30" s="98">
        <f t="shared" si="1"/>
        <v>41</v>
      </c>
      <c r="K30" s="95">
        <f t="shared" si="5"/>
        <v>41</v>
      </c>
      <c r="L30" s="95">
        <f t="shared" si="6"/>
        <v>820</v>
      </c>
      <c r="O30" s="92">
        <v>540</v>
      </c>
      <c r="P30" s="92">
        <v>580</v>
      </c>
      <c r="Q30" s="92">
        <v>1520</v>
      </c>
      <c r="R30" s="92">
        <v>260</v>
      </c>
      <c r="S30" s="92">
        <v>440</v>
      </c>
      <c r="T30" s="92">
        <v>960</v>
      </c>
      <c r="U30" s="92">
        <v>540</v>
      </c>
      <c r="V30" s="92">
        <v>440</v>
      </c>
      <c r="W30" s="92">
        <v>920</v>
      </c>
      <c r="X30" s="92">
        <v>820</v>
      </c>
    </row>
    <row r="31" spans="1:24" x14ac:dyDescent="0.15">
      <c r="A31" s="93" t="s">
        <v>1</v>
      </c>
      <c r="B31" s="93">
        <v>2</v>
      </c>
      <c r="C31" s="132" t="s">
        <v>123</v>
      </c>
      <c r="D31" s="153">
        <f t="shared" si="4"/>
        <v>19900</v>
      </c>
      <c r="E31" s="92">
        <v>46</v>
      </c>
      <c r="F31" s="92">
        <v>35</v>
      </c>
      <c r="G31" s="92">
        <v>26</v>
      </c>
      <c r="H31" s="92">
        <v>36</v>
      </c>
      <c r="I31" s="92">
        <v>0</v>
      </c>
      <c r="J31" s="98">
        <f t="shared" si="1"/>
        <v>143</v>
      </c>
      <c r="K31" s="95">
        <f t="shared" si="5"/>
        <v>143</v>
      </c>
      <c r="L31" s="95">
        <f t="shared" si="6"/>
        <v>2860</v>
      </c>
      <c r="O31" s="92">
        <v>2040</v>
      </c>
      <c r="P31" s="92">
        <v>1400</v>
      </c>
      <c r="Q31" s="92">
        <v>2100</v>
      </c>
      <c r="R31" s="92">
        <v>1080</v>
      </c>
      <c r="S31" s="92">
        <v>1920</v>
      </c>
      <c r="T31" s="92">
        <v>1460</v>
      </c>
      <c r="U31" s="92">
        <v>2040</v>
      </c>
      <c r="V31" s="92">
        <v>1940</v>
      </c>
      <c r="W31" s="92">
        <v>3060</v>
      </c>
      <c r="X31" s="92">
        <v>2860</v>
      </c>
    </row>
    <row r="32" spans="1:24" x14ac:dyDescent="0.15">
      <c r="A32" s="93" t="s">
        <v>9</v>
      </c>
      <c r="B32" s="93">
        <v>2</v>
      </c>
      <c r="C32" s="132" t="s">
        <v>72</v>
      </c>
      <c r="D32" s="153">
        <f t="shared" si="4"/>
        <v>23900</v>
      </c>
      <c r="E32" s="92">
        <v>57</v>
      </c>
      <c r="F32" s="92">
        <v>36</v>
      </c>
      <c r="G32" s="92">
        <v>46</v>
      </c>
      <c r="H32" s="92">
        <v>34</v>
      </c>
      <c r="I32" s="92">
        <v>0</v>
      </c>
      <c r="J32" s="98">
        <f t="shared" si="1"/>
        <v>173</v>
      </c>
      <c r="K32" s="95">
        <f t="shared" si="5"/>
        <v>173</v>
      </c>
      <c r="L32" s="95">
        <f t="shared" si="6"/>
        <v>3460</v>
      </c>
      <c r="O32" s="92">
        <v>2540</v>
      </c>
      <c r="P32" s="92">
        <v>1160</v>
      </c>
      <c r="Q32" s="92">
        <v>1520</v>
      </c>
      <c r="R32" s="92">
        <v>2020</v>
      </c>
      <c r="S32" s="92">
        <v>2480</v>
      </c>
      <c r="T32" s="92">
        <v>1920</v>
      </c>
      <c r="U32" s="92">
        <v>2540</v>
      </c>
      <c r="V32" s="92">
        <v>2080</v>
      </c>
      <c r="W32" s="92">
        <v>4180</v>
      </c>
      <c r="X32" s="92">
        <v>3460</v>
      </c>
    </row>
    <row r="33" spans="1:24" x14ac:dyDescent="0.15">
      <c r="A33" s="93" t="s">
        <v>9</v>
      </c>
      <c r="B33" s="93">
        <v>2</v>
      </c>
      <c r="C33" s="132" t="s">
        <v>70</v>
      </c>
      <c r="D33" s="153">
        <f t="shared" si="4"/>
        <v>18480</v>
      </c>
      <c r="E33" s="92">
        <v>26</v>
      </c>
      <c r="F33" s="92">
        <v>17</v>
      </c>
      <c r="G33" s="92">
        <v>41</v>
      </c>
      <c r="H33" s="92">
        <v>27</v>
      </c>
      <c r="I33" s="92">
        <v>0</v>
      </c>
      <c r="J33" s="98">
        <f t="shared" si="1"/>
        <v>111</v>
      </c>
      <c r="K33" s="95">
        <f t="shared" si="5"/>
        <v>111</v>
      </c>
      <c r="L33" s="95">
        <f t="shared" si="6"/>
        <v>2220</v>
      </c>
      <c r="O33" s="92">
        <v>2340</v>
      </c>
      <c r="P33" s="92">
        <v>1400</v>
      </c>
      <c r="Q33" s="92">
        <v>1180</v>
      </c>
      <c r="R33" s="92">
        <v>1380</v>
      </c>
      <c r="S33" s="92">
        <v>1520</v>
      </c>
      <c r="T33" s="92">
        <v>1000</v>
      </c>
      <c r="U33" s="92">
        <v>2340</v>
      </c>
      <c r="V33" s="92">
        <v>1480</v>
      </c>
      <c r="W33" s="92">
        <v>3620</v>
      </c>
      <c r="X33" s="92">
        <v>2220</v>
      </c>
    </row>
    <row r="34" spans="1:24" x14ac:dyDescent="0.15">
      <c r="A34" s="93" t="s">
        <v>9</v>
      </c>
      <c r="B34" s="93">
        <v>2</v>
      </c>
      <c r="C34" s="132" t="s">
        <v>69</v>
      </c>
      <c r="D34" s="153">
        <f t="shared" si="4"/>
        <v>41320</v>
      </c>
      <c r="E34" s="92">
        <v>64</v>
      </c>
      <c r="F34" s="92">
        <v>37</v>
      </c>
      <c r="G34" s="92">
        <v>38</v>
      </c>
      <c r="H34" s="92">
        <v>50</v>
      </c>
      <c r="I34" s="92">
        <v>0</v>
      </c>
      <c r="J34" s="98">
        <f t="shared" si="1"/>
        <v>189</v>
      </c>
      <c r="K34" s="95">
        <f t="shared" si="5"/>
        <v>189</v>
      </c>
      <c r="L34" s="95">
        <f t="shared" si="6"/>
        <v>3780</v>
      </c>
      <c r="O34" s="92">
        <v>4140</v>
      </c>
      <c r="P34" s="92">
        <v>3060</v>
      </c>
      <c r="Q34" s="92">
        <v>4580</v>
      </c>
      <c r="R34" s="92">
        <v>3660</v>
      </c>
      <c r="S34" s="92">
        <v>4160</v>
      </c>
      <c r="T34" s="92">
        <v>3180</v>
      </c>
      <c r="U34" s="92">
        <v>4140</v>
      </c>
      <c r="V34" s="92">
        <v>3040</v>
      </c>
      <c r="W34" s="92">
        <v>7580</v>
      </c>
      <c r="X34" s="92">
        <v>3780</v>
      </c>
    </row>
    <row r="35" spans="1:24" x14ac:dyDescent="0.15">
      <c r="A35" s="93" t="s">
        <v>9</v>
      </c>
      <c r="B35" s="93">
        <v>2</v>
      </c>
      <c r="C35" s="133" t="s">
        <v>68</v>
      </c>
      <c r="D35" s="153">
        <f t="shared" si="4"/>
        <v>16620</v>
      </c>
      <c r="E35" s="92">
        <v>24</v>
      </c>
      <c r="F35" s="92">
        <v>18</v>
      </c>
      <c r="G35" s="92">
        <v>20</v>
      </c>
      <c r="H35" s="92">
        <v>28</v>
      </c>
      <c r="I35" s="92">
        <v>0</v>
      </c>
      <c r="J35" s="98">
        <f t="shared" ref="J35:J65" si="7">SUM(E35:I35)</f>
        <v>90</v>
      </c>
      <c r="K35" s="95">
        <f t="shared" si="5"/>
        <v>90</v>
      </c>
      <c r="L35" s="95">
        <f t="shared" si="6"/>
        <v>1800</v>
      </c>
      <c r="O35" s="92">
        <v>2340</v>
      </c>
      <c r="P35" s="92">
        <v>1640</v>
      </c>
      <c r="Q35" s="92">
        <v>1120</v>
      </c>
      <c r="R35" s="92">
        <v>1320</v>
      </c>
      <c r="S35" s="92">
        <v>1420</v>
      </c>
      <c r="T35" s="92">
        <v>940</v>
      </c>
      <c r="U35" s="92">
        <v>2340</v>
      </c>
      <c r="V35" s="92">
        <v>1280</v>
      </c>
      <c r="W35" s="92">
        <v>2420</v>
      </c>
      <c r="X35" s="92">
        <v>1800</v>
      </c>
    </row>
    <row r="36" spans="1:24" x14ac:dyDescent="0.15">
      <c r="A36" s="93" t="s">
        <v>9</v>
      </c>
      <c r="B36" s="93">
        <v>2</v>
      </c>
      <c r="C36" s="132" t="s">
        <v>67</v>
      </c>
      <c r="D36" s="153">
        <f t="shared" si="4"/>
        <v>17040</v>
      </c>
      <c r="E36" s="92">
        <v>30</v>
      </c>
      <c r="F36" s="92">
        <v>17</v>
      </c>
      <c r="G36" s="92">
        <v>11</v>
      </c>
      <c r="H36" s="92">
        <v>34</v>
      </c>
      <c r="I36" s="92">
        <v>0</v>
      </c>
      <c r="J36" s="98">
        <f t="shared" si="7"/>
        <v>92</v>
      </c>
      <c r="K36" s="95">
        <f t="shared" si="5"/>
        <v>92</v>
      </c>
      <c r="L36" s="95">
        <f t="shared" si="6"/>
        <v>1840</v>
      </c>
      <c r="O36" s="92">
        <v>2140</v>
      </c>
      <c r="P36" s="92">
        <v>1280</v>
      </c>
      <c r="Q36" s="92">
        <v>1440</v>
      </c>
      <c r="R36" s="92">
        <v>980</v>
      </c>
      <c r="S36" s="92">
        <v>1280</v>
      </c>
      <c r="T36" s="92">
        <v>1800</v>
      </c>
      <c r="U36" s="92">
        <v>2140</v>
      </c>
      <c r="V36" s="92">
        <v>1960</v>
      </c>
      <c r="W36" s="92">
        <v>2180</v>
      </c>
      <c r="X36" s="92">
        <v>1840</v>
      </c>
    </row>
    <row r="37" spans="1:24" x14ac:dyDescent="0.15">
      <c r="A37" s="93" t="s">
        <v>9</v>
      </c>
      <c r="B37" s="93">
        <v>2</v>
      </c>
      <c r="C37" s="132" t="s">
        <v>66</v>
      </c>
      <c r="D37" s="153">
        <f t="shared" si="4"/>
        <v>19280</v>
      </c>
      <c r="E37" s="92">
        <v>24</v>
      </c>
      <c r="F37" s="92">
        <v>49</v>
      </c>
      <c r="G37" s="92">
        <v>12</v>
      </c>
      <c r="H37" s="92">
        <v>39</v>
      </c>
      <c r="I37" s="92">
        <v>0</v>
      </c>
      <c r="J37" s="98">
        <f t="shared" si="7"/>
        <v>124</v>
      </c>
      <c r="K37" s="95">
        <f t="shared" si="5"/>
        <v>124</v>
      </c>
      <c r="L37" s="95">
        <f t="shared" si="6"/>
        <v>2480</v>
      </c>
      <c r="O37" s="92">
        <v>2300</v>
      </c>
      <c r="P37" s="92">
        <v>1040</v>
      </c>
      <c r="Q37" s="92">
        <v>1820</v>
      </c>
      <c r="R37" s="92">
        <v>1360</v>
      </c>
      <c r="S37" s="92">
        <v>1200</v>
      </c>
      <c r="T37" s="92">
        <v>1640</v>
      </c>
      <c r="U37" s="92">
        <v>2300</v>
      </c>
      <c r="V37" s="92">
        <v>2220</v>
      </c>
      <c r="W37" s="92">
        <v>2920</v>
      </c>
      <c r="X37" s="92">
        <v>2480</v>
      </c>
    </row>
    <row r="38" spans="1:24" x14ac:dyDescent="0.15">
      <c r="A38" s="93" t="s">
        <v>9</v>
      </c>
      <c r="B38" s="93">
        <v>2</v>
      </c>
      <c r="C38" s="132" t="s">
        <v>65</v>
      </c>
      <c r="D38" s="153">
        <f t="shared" si="4"/>
        <v>35660</v>
      </c>
      <c r="E38" s="92">
        <v>61</v>
      </c>
      <c r="F38" s="92">
        <v>29</v>
      </c>
      <c r="G38" s="92">
        <v>42</v>
      </c>
      <c r="H38" s="92">
        <v>49</v>
      </c>
      <c r="I38" s="92">
        <v>0</v>
      </c>
      <c r="J38" s="98">
        <f t="shared" si="7"/>
        <v>181</v>
      </c>
      <c r="K38" s="95">
        <f t="shared" si="5"/>
        <v>181</v>
      </c>
      <c r="L38" s="95">
        <f t="shared" si="6"/>
        <v>3620</v>
      </c>
      <c r="O38" s="92">
        <v>3800</v>
      </c>
      <c r="P38" s="92">
        <v>2400</v>
      </c>
      <c r="Q38" s="92">
        <v>3360</v>
      </c>
      <c r="R38" s="92">
        <v>3280</v>
      </c>
      <c r="S38" s="92">
        <v>3360</v>
      </c>
      <c r="T38" s="92">
        <v>3680</v>
      </c>
      <c r="U38" s="92">
        <v>3800</v>
      </c>
      <c r="V38" s="92">
        <v>3000</v>
      </c>
      <c r="W38" s="92">
        <v>5360</v>
      </c>
      <c r="X38" s="92">
        <v>3620</v>
      </c>
    </row>
    <row r="39" spans="1:24" x14ac:dyDescent="0.15">
      <c r="A39" s="93" t="s">
        <v>9</v>
      </c>
      <c r="B39" s="93">
        <v>2</v>
      </c>
      <c r="C39" s="132" t="s">
        <v>64</v>
      </c>
      <c r="D39" s="153">
        <f t="shared" si="4"/>
        <v>20760</v>
      </c>
      <c r="E39" s="92">
        <v>23</v>
      </c>
      <c r="F39" s="92">
        <v>46</v>
      </c>
      <c r="G39" s="92">
        <v>37</v>
      </c>
      <c r="H39" s="92">
        <v>31</v>
      </c>
      <c r="I39" s="92">
        <v>0</v>
      </c>
      <c r="J39" s="98">
        <f t="shared" si="7"/>
        <v>137</v>
      </c>
      <c r="K39" s="95">
        <f t="shared" si="5"/>
        <v>137</v>
      </c>
      <c r="L39" s="95">
        <f t="shared" si="6"/>
        <v>2740</v>
      </c>
      <c r="O39" s="92">
        <v>2440</v>
      </c>
      <c r="P39" s="92">
        <v>1760</v>
      </c>
      <c r="Q39" s="92">
        <v>2160</v>
      </c>
      <c r="R39" s="92">
        <v>2100</v>
      </c>
      <c r="S39" s="92">
        <v>2340</v>
      </c>
      <c r="T39" s="92">
        <v>1480</v>
      </c>
      <c r="U39" s="92">
        <v>2440</v>
      </c>
      <c r="V39" s="92">
        <v>1100</v>
      </c>
      <c r="W39" s="92">
        <v>2200</v>
      </c>
      <c r="X39" s="92">
        <v>2740</v>
      </c>
    </row>
    <row r="40" spans="1:24" x14ac:dyDescent="0.15">
      <c r="A40" s="93" t="s">
        <v>9</v>
      </c>
      <c r="B40" s="93">
        <v>2</v>
      </c>
      <c r="C40" s="132" t="s">
        <v>113</v>
      </c>
      <c r="D40" s="153">
        <f t="shared" si="4"/>
        <v>9800</v>
      </c>
      <c r="E40" s="92">
        <v>4</v>
      </c>
      <c r="F40" s="92">
        <v>8</v>
      </c>
      <c r="G40" s="92">
        <v>17</v>
      </c>
      <c r="H40" s="92">
        <v>16</v>
      </c>
      <c r="I40" s="92">
        <v>0</v>
      </c>
      <c r="J40" s="98">
        <f t="shared" si="7"/>
        <v>45</v>
      </c>
      <c r="K40" s="95">
        <f t="shared" si="5"/>
        <v>45</v>
      </c>
      <c r="L40" s="95">
        <f t="shared" si="6"/>
        <v>900</v>
      </c>
      <c r="O40" s="92">
        <v>1440</v>
      </c>
      <c r="P40" s="92">
        <v>960</v>
      </c>
      <c r="Q40" s="92">
        <v>740</v>
      </c>
      <c r="R40" s="92">
        <v>720</v>
      </c>
      <c r="S40" s="92">
        <v>1000</v>
      </c>
      <c r="T40" s="92">
        <v>760</v>
      </c>
      <c r="U40" s="92">
        <v>1440</v>
      </c>
      <c r="V40" s="92">
        <v>880</v>
      </c>
      <c r="W40" s="92">
        <v>960</v>
      </c>
      <c r="X40" s="92">
        <v>900</v>
      </c>
    </row>
    <row r="41" spans="1:24" x14ac:dyDescent="0.15">
      <c r="A41" s="93" t="s">
        <v>9</v>
      </c>
      <c r="B41" s="93">
        <v>2</v>
      </c>
      <c r="C41" s="132" t="s">
        <v>63</v>
      </c>
      <c r="D41" s="153">
        <f t="shared" si="4"/>
        <v>14940</v>
      </c>
      <c r="E41" s="92">
        <v>15</v>
      </c>
      <c r="F41" s="92">
        <v>33</v>
      </c>
      <c r="G41" s="92">
        <v>20</v>
      </c>
      <c r="H41" s="92">
        <v>27</v>
      </c>
      <c r="I41" s="92">
        <v>0</v>
      </c>
      <c r="J41" s="98">
        <f t="shared" si="7"/>
        <v>95</v>
      </c>
      <c r="K41" s="95">
        <f t="shared" si="5"/>
        <v>95</v>
      </c>
      <c r="L41" s="95">
        <f t="shared" si="6"/>
        <v>1900</v>
      </c>
      <c r="O41" s="92">
        <v>2260</v>
      </c>
      <c r="P41" s="92">
        <v>740</v>
      </c>
      <c r="Q41" s="92">
        <v>1360</v>
      </c>
      <c r="R41" s="92">
        <v>1180</v>
      </c>
      <c r="S41" s="92">
        <v>1440</v>
      </c>
      <c r="T41" s="92">
        <v>1060</v>
      </c>
      <c r="U41" s="92">
        <v>2260</v>
      </c>
      <c r="V41" s="92">
        <v>900</v>
      </c>
      <c r="W41" s="92">
        <v>1840</v>
      </c>
      <c r="X41" s="92">
        <v>1900</v>
      </c>
    </row>
    <row r="42" spans="1:24" ht="15" thickBot="1" x14ac:dyDescent="0.2">
      <c r="A42" s="93" t="s">
        <v>9</v>
      </c>
      <c r="B42" s="93">
        <v>2</v>
      </c>
      <c r="C42" s="131" t="s">
        <v>122</v>
      </c>
      <c r="D42" s="153">
        <f>SUM(S42:X42)</f>
        <v>19040</v>
      </c>
      <c r="E42" s="92">
        <v>0</v>
      </c>
      <c r="F42" s="92">
        <v>30</v>
      </c>
      <c r="G42" s="92">
        <v>27</v>
      </c>
      <c r="H42" s="92">
        <v>30</v>
      </c>
      <c r="I42" s="92">
        <v>0</v>
      </c>
      <c r="J42" s="98">
        <f t="shared" si="7"/>
        <v>87</v>
      </c>
      <c r="K42" s="95">
        <f t="shared" si="5"/>
        <v>87</v>
      </c>
      <c r="L42" s="95">
        <f t="shared" si="6"/>
        <v>1740</v>
      </c>
      <c r="O42" s="92">
        <v>4280</v>
      </c>
      <c r="P42" s="92">
        <v>4340</v>
      </c>
      <c r="Q42" s="92">
        <v>3940</v>
      </c>
      <c r="R42" s="92">
        <v>2780</v>
      </c>
      <c r="S42" s="92">
        <v>2880</v>
      </c>
      <c r="T42" s="92">
        <v>3600</v>
      </c>
      <c r="U42" s="92">
        <v>4280</v>
      </c>
      <c r="V42" s="92">
        <v>2640</v>
      </c>
      <c r="W42" s="92">
        <v>3900</v>
      </c>
      <c r="X42" s="92">
        <v>1740</v>
      </c>
    </row>
    <row r="43" spans="1:24" x14ac:dyDescent="0.15">
      <c r="A43" s="130" t="s">
        <v>4</v>
      </c>
      <c r="B43" s="130">
        <v>2</v>
      </c>
      <c r="C43" s="116" t="s">
        <v>121</v>
      </c>
      <c r="D43" s="153">
        <f>SUM(S43:X43)</f>
        <v>7480</v>
      </c>
      <c r="E43" s="116">
        <v>31</v>
      </c>
      <c r="F43" s="116">
        <v>23</v>
      </c>
      <c r="G43" s="116">
        <v>45</v>
      </c>
      <c r="H43" s="116">
        <v>22</v>
      </c>
      <c r="I43" s="116">
        <v>0</v>
      </c>
      <c r="J43" s="98">
        <f t="shared" si="7"/>
        <v>121</v>
      </c>
      <c r="K43" s="123">
        <f t="shared" si="5"/>
        <v>121</v>
      </c>
      <c r="L43" s="123">
        <f t="shared" si="6"/>
        <v>2420</v>
      </c>
      <c r="M43" s="116"/>
      <c r="N43" s="116"/>
      <c r="O43" s="116"/>
      <c r="P43" s="116"/>
      <c r="Q43" s="116">
        <v>0</v>
      </c>
      <c r="R43" s="116"/>
      <c r="S43" s="117">
        <v>3000</v>
      </c>
      <c r="T43" s="116"/>
      <c r="U43" s="116"/>
      <c r="V43" s="116"/>
      <c r="W43" s="117">
        <v>2060</v>
      </c>
      <c r="X43" s="116">
        <v>2420</v>
      </c>
    </row>
    <row r="44" spans="1:24" x14ac:dyDescent="0.15">
      <c r="A44" s="93" t="s">
        <v>9</v>
      </c>
      <c r="B44" s="93">
        <v>3</v>
      </c>
      <c r="C44" s="126" t="s">
        <v>26</v>
      </c>
      <c r="E44" s="92">
        <v>51</v>
      </c>
      <c r="F44" s="92">
        <v>63</v>
      </c>
      <c r="G44" s="92">
        <v>32</v>
      </c>
      <c r="H44" s="92">
        <v>41</v>
      </c>
      <c r="I44" s="92">
        <v>81</v>
      </c>
      <c r="J44" s="98">
        <f t="shared" si="7"/>
        <v>268</v>
      </c>
      <c r="K44" s="107"/>
      <c r="L44" s="95"/>
      <c r="S44" s="92">
        <v>0</v>
      </c>
    </row>
    <row r="45" spans="1:24" x14ac:dyDescent="0.15">
      <c r="A45" s="93" t="s">
        <v>9</v>
      </c>
      <c r="B45" s="93">
        <v>3</v>
      </c>
      <c r="C45" s="108" t="s">
        <v>60</v>
      </c>
      <c r="D45" s="153">
        <f>SUM(O45:X45)</f>
        <v>13420</v>
      </c>
      <c r="E45" s="92">
        <v>22</v>
      </c>
      <c r="F45" s="92">
        <v>31</v>
      </c>
      <c r="G45" s="92">
        <v>26</v>
      </c>
      <c r="H45" s="92">
        <v>21</v>
      </c>
      <c r="I45" s="92">
        <v>23</v>
      </c>
      <c r="J45" s="98">
        <f t="shared" si="7"/>
        <v>123</v>
      </c>
      <c r="K45" s="95">
        <f>J45</f>
        <v>123</v>
      </c>
      <c r="L45" s="95">
        <f>K45*20</f>
        <v>2460</v>
      </c>
      <c r="O45" s="92">
        <v>1520</v>
      </c>
      <c r="P45" s="92">
        <v>760</v>
      </c>
      <c r="Q45" s="92">
        <v>900</v>
      </c>
      <c r="R45" s="92">
        <v>860</v>
      </c>
      <c r="S45" s="92">
        <v>1640</v>
      </c>
      <c r="T45" s="92">
        <v>900</v>
      </c>
      <c r="U45" s="92">
        <v>980</v>
      </c>
      <c r="V45" s="92">
        <v>1560</v>
      </c>
      <c r="W45" s="92">
        <v>1840</v>
      </c>
      <c r="X45" s="92">
        <v>2460</v>
      </c>
    </row>
    <row r="46" spans="1:24" x14ac:dyDescent="0.15">
      <c r="A46" s="93" t="s">
        <v>9</v>
      </c>
      <c r="B46" s="93">
        <v>3</v>
      </c>
      <c r="C46" s="126" t="s">
        <v>59</v>
      </c>
      <c r="E46" s="92">
        <v>12</v>
      </c>
      <c r="F46" s="92">
        <v>0</v>
      </c>
      <c r="G46" s="92">
        <v>30</v>
      </c>
      <c r="H46" s="92">
        <v>0</v>
      </c>
      <c r="I46" s="92">
        <v>14</v>
      </c>
      <c r="J46" s="98">
        <f t="shared" si="7"/>
        <v>56</v>
      </c>
      <c r="K46" s="111"/>
      <c r="L46" s="95"/>
      <c r="R46" s="92">
        <v>0</v>
      </c>
      <c r="S46" s="92">
        <v>0</v>
      </c>
      <c r="T46" s="92">
        <v>0</v>
      </c>
    </row>
    <row r="47" spans="1:24" x14ac:dyDescent="0.15">
      <c r="A47" s="93" t="s">
        <v>9</v>
      </c>
      <c r="B47" s="93">
        <v>3</v>
      </c>
      <c r="C47" s="126" t="s">
        <v>33</v>
      </c>
      <c r="E47" s="92">
        <v>19</v>
      </c>
      <c r="F47" s="92">
        <v>0</v>
      </c>
      <c r="G47" s="92">
        <v>10</v>
      </c>
      <c r="H47" s="92">
        <v>19</v>
      </c>
      <c r="I47" s="92">
        <v>10</v>
      </c>
      <c r="J47" s="98">
        <f t="shared" si="7"/>
        <v>58</v>
      </c>
      <c r="K47" s="112"/>
      <c r="L47" s="95"/>
      <c r="R47" s="92">
        <v>0</v>
      </c>
      <c r="S47" s="92">
        <v>0</v>
      </c>
      <c r="T47" s="92">
        <v>0</v>
      </c>
    </row>
    <row r="48" spans="1:24" x14ac:dyDescent="0.15">
      <c r="A48" s="93" t="s">
        <v>9</v>
      </c>
      <c r="B48" s="93">
        <v>3</v>
      </c>
      <c r="C48" s="126" t="s">
        <v>58</v>
      </c>
      <c r="E48" s="92">
        <v>21</v>
      </c>
      <c r="F48" s="92">
        <v>14</v>
      </c>
      <c r="G48" s="92">
        <v>21</v>
      </c>
      <c r="H48" s="92">
        <v>26</v>
      </c>
      <c r="I48" s="92">
        <v>8</v>
      </c>
      <c r="J48" s="98">
        <f t="shared" si="7"/>
        <v>90</v>
      </c>
      <c r="K48" s="114"/>
      <c r="L48" s="95"/>
      <c r="R48" s="92">
        <v>0</v>
      </c>
      <c r="S48" s="92">
        <v>0</v>
      </c>
      <c r="T48" s="92">
        <v>0</v>
      </c>
    </row>
    <row r="49" spans="1:24" x14ac:dyDescent="0.15">
      <c r="A49" s="93" t="s">
        <v>9</v>
      </c>
      <c r="B49" s="93">
        <v>3</v>
      </c>
      <c r="C49" s="126" t="s">
        <v>57</v>
      </c>
      <c r="E49" s="92">
        <v>61</v>
      </c>
      <c r="F49" s="92">
        <v>34</v>
      </c>
      <c r="G49" s="92">
        <v>0</v>
      </c>
      <c r="H49" s="92">
        <v>23</v>
      </c>
      <c r="I49" s="92">
        <v>34</v>
      </c>
      <c r="J49" s="98">
        <f t="shared" si="7"/>
        <v>152</v>
      </c>
      <c r="K49" s="129"/>
      <c r="L49" s="95"/>
      <c r="R49" s="92">
        <v>0</v>
      </c>
      <c r="S49" s="92">
        <v>0</v>
      </c>
      <c r="T49" s="92">
        <v>0</v>
      </c>
    </row>
    <row r="50" spans="1:24" x14ac:dyDescent="0.15">
      <c r="A50" s="93" t="s">
        <v>9</v>
      </c>
      <c r="B50" s="93">
        <v>3</v>
      </c>
      <c r="C50" s="128" t="s">
        <v>56</v>
      </c>
      <c r="E50" s="92">
        <v>38</v>
      </c>
      <c r="F50" s="92">
        <v>0</v>
      </c>
      <c r="G50" s="92">
        <v>0</v>
      </c>
      <c r="H50" s="92">
        <v>16</v>
      </c>
      <c r="I50" s="92">
        <v>0</v>
      </c>
      <c r="J50" s="98">
        <f t="shared" si="7"/>
        <v>54</v>
      </c>
      <c r="K50" s="127"/>
      <c r="L50" s="95"/>
      <c r="R50" s="92">
        <v>0</v>
      </c>
      <c r="S50" s="92">
        <v>0</v>
      </c>
      <c r="T50" s="92">
        <v>0</v>
      </c>
    </row>
    <row r="51" spans="1:24" x14ac:dyDescent="0.15">
      <c r="A51" s="93" t="s">
        <v>9</v>
      </c>
      <c r="B51" s="93">
        <v>3</v>
      </c>
      <c r="C51" s="126" t="s">
        <v>116</v>
      </c>
      <c r="E51" s="92">
        <v>27</v>
      </c>
      <c r="F51" s="92">
        <v>37</v>
      </c>
      <c r="G51" s="92">
        <v>0</v>
      </c>
      <c r="H51" s="92">
        <v>0</v>
      </c>
      <c r="I51" s="92">
        <v>0</v>
      </c>
      <c r="J51" s="98">
        <f t="shared" si="7"/>
        <v>64</v>
      </c>
      <c r="K51" s="104"/>
      <c r="L51" s="95"/>
      <c r="R51" s="92">
        <v>0</v>
      </c>
      <c r="S51" s="92">
        <v>0</v>
      </c>
      <c r="T51" s="92">
        <v>0</v>
      </c>
    </row>
    <row r="52" spans="1:24" x14ac:dyDescent="0.15">
      <c r="A52" s="93" t="s">
        <v>9</v>
      </c>
      <c r="B52" s="93">
        <v>3</v>
      </c>
      <c r="C52" s="126" t="s">
        <v>120</v>
      </c>
      <c r="D52" s="153">
        <f>SUM(O52:X52)</f>
        <v>4480</v>
      </c>
      <c r="E52" s="92">
        <v>6</v>
      </c>
      <c r="F52" s="92">
        <v>0</v>
      </c>
      <c r="G52" s="92">
        <v>0</v>
      </c>
      <c r="H52" s="92">
        <v>0</v>
      </c>
      <c r="I52" s="92">
        <v>0</v>
      </c>
      <c r="J52" s="98">
        <f t="shared" si="7"/>
        <v>6</v>
      </c>
      <c r="K52" s="95">
        <f>J52</f>
        <v>6</v>
      </c>
      <c r="L52" s="95">
        <f>K52*20</f>
        <v>120</v>
      </c>
      <c r="O52" s="92">
        <v>920</v>
      </c>
      <c r="P52" s="92">
        <v>320</v>
      </c>
      <c r="Q52" s="92">
        <v>380</v>
      </c>
      <c r="R52" s="92">
        <v>280</v>
      </c>
      <c r="S52" s="92">
        <v>460</v>
      </c>
      <c r="T52" s="92">
        <v>360</v>
      </c>
      <c r="U52" s="92">
        <v>320</v>
      </c>
      <c r="V52" s="92">
        <v>600</v>
      </c>
      <c r="W52" s="92">
        <v>720</v>
      </c>
      <c r="X52" s="92">
        <v>120</v>
      </c>
    </row>
    <row r="53" spans="1:24" x14ac:dyDescent="0.15">
      <c r="A53" s="93" t="s">
        <v>9</v>
      </c>
      <c r="B53" s="93">
        <v>3</v>
      </c>
      <c r="C53" s="126" t="s">
        <v>23</v>
      </c>
      <c r="E53" s="92">
        <v>76</v>
      </c>
      <c r="F53" s="92">
        <v>0</v>
      </c>
      <c r="G53" s="92">
        <v>0</v>
      </c>
      <c r="H53" s="92">
        <v>0</v>
      </c>
      <c r="I53" s="92">
        <v>0</v>
      </c>
      <c r="J53" s="98">
        <f t="shared" si="7"/>
        <v>76</v>
      </c>
      <c r="K53" s="102"/>
      <c r="L53" s="95"/>
      <c r="R53" s="92">
        <v>0</v>
      </c>
      <c r="S53" s="92">
        <v>0</v>
      </c>
      <c r="T53" s="92">
        <v>0</v>
      </c>
    </row>
    <row r="54" spans="1:24" x14ac:dyDescent="0.15">
      <c r="A54" s="93" t="s">
        <v>9</v>
      </c>
      <c r="B54" s="93">
        <v>3</v>
      </c>
      <c r="C54" s="126" t="s">
        <v>119</v>
      </c>
      <c r="E54" s="92">
        <v>35</v>
      </c>
      <c r="F54" s="92">
        <v>22</v>
      </c>
      <c r="G54" s="92">
        <v>17</v>
      </c>
      <c r="H54" s="92">
        <v>21</v>
      </c>
      <c r="I54" s="92">
        <v>32</v>
      </c>
      <c r="J54" s="98">
        <f t="shared" si="7"/>
        <v>127</v>
      </c>
      <c r="K54" s="115"/>
      <c r="L54" s="95"/>
      <c r="R54" s="92">
        <v>0</v>
      </c>
      <c r="S54" s="92">
        <v>0</v>
      </c>
      <c r="T54" s="92">
        <v>0</v>
      </c>
    </row>
    <row r="55" spans="1:24" x14ac:dyDescent="0.15">
      <c r="A55" s="93" t="s">
        <v>6</v>
      </c>
      <c r="B55" s="93">
        <v>3</v>
      </c>
      <c r="C55" s="108" t="s">
        <v>53</v>
      </c>
      <c r="D55" s="153">
        <f>SUM(O55:X55)</f>
        <v>95280</v>
      </c>
      <c r="E55" s="92">
        <v>115</v>
      </c>
      <c r="F55" s="92">
        <v>158</v>
      </c>
      <c r="G55" s="92">
        <v>141</v>
      </c>
      <c r="H55" s="92">
        <v>112</v>
      </c>
      <c r="I55" s="92">
        <v>132</v>
      </c>
      <c r="J55" s="98">
        <f t="shared" si="7"/>
        <v>658</v>
      </c>
      <c r="K55" s="95">
        <f t="shared" ref="K55:K65" si="8">J55</f>
        <v>658</v>
      </c>
      <c r="L55" s="95">
        <f t="shared" ref="L55:L65" si="9">K55*20</f>
        <v>13160</v>
      </c>
      <c r="O55" s="92">
        <v>12980</v>
      </c>
      <c r="P55" s="92">
        <v>10440</v>
      </c>
      <c r="Q55" s="92">
        <v>8360</v>
      </c>
      <c r="R55" s="92">
        <v>5760</v>
      </c>
      <c r="S55" s="92">
        <v>12160</v>
      </c>
      <c r="T55" s="92">
        <v>8420</v>
      </c>
      <c r="U55" s="92">
        <v>6840</v>
      </c>
      <c r="V55" s="92">
        <v>8980</v>
      </c>
      <c r="W55" s="92">
        <v>8180</v>
      </c>
      <c r="X55" s="92">
        <v>13160</v>
      </c>
    </row>
    <row r="56" spans="1:24" x14ac:dyDescent="0.15">
      <c r="A56" s="93" t="s">
        <v>1</v>
      </c>
      <c r="B56" s="93">
        <v>3</v>
      </c>
      <c r="C56" s="108" t="s">
        <v>52</v>
      </c>
      <c r="D56" s="153">
        <f>SUM(O56:X56)</f>
        <v>23200</v>
      </c>
      <c r="E56" s="92">
        <v>56</v>
      </c>
      <c r="F56" s="92">
        <v>32</v>
      </c>
      <c r="G56" s="92">
        <v>61</v>
      </c>
      <c r="H56" s="92">
        <v>0</v>
      </c>
      <c r="I56" s="92">
        <v>44</v>
      </c>
      <c r="J56" s="98">
        <f t="shared" si="7"/>
        <v>193</v>
      </c>
      <c r="K56" s="95">
        <f t="shared" si="8"/>
        <v>193</v>
      </c>
      <c r="L56" s="95">
        <f t="shared" si="9"/>
        <v>3860</v>
      </c>
      <c r="O56" s="92">
        <v>3000</v>
      </c>
      <c r="P56" s="92">
        <v>1740</v>
      </c>
      <c r="Q56" s="92">
        <v>960</v>
      </c>
      <c r="R56" s="92">
        <v>1320</v>
      </c>
      <c r="S56" s="92">
        <v>2120</v>
      </c>
      <c r="T56" s="92">
        <v>2580</v>
      </c>
      <c r="U56" s="92">
        <v>3680</v>
      </c>
      <c r="V56" s="92">
        <v>2080</v>
      </c>
      <c r="W56" s="92">
        <v>1860</v>
      </c>
      <c r="X56" s="92">
        <v>3860</v>
      </c>
    </row>
    <row r="57" spans="1:24" x14ac:dyDescent="0.15">
      <c r="A57" s="93" t="s">
        <v>4</v>
      </c>
      <c r="B57" s="93">
        <v>3</v>
      </c>
      <c r="C57" s="108" t="s">
        <v>51</v>
      </c>
      <c r="D57" s="153">
        <f>SUM(S57:X57)</f>
        <v>6460</v>
      </c>
      <c r="E57" s="92">
        <v>0</v>
      </c>
      <c r="F57" s="92">
        <v>20</v>
      </c>
      <c r="G57" s="92">
        <v>0</v>
      </c>
      <c r="H57" s="92">
        <v>24</v>
      </c>
      <c r="I57" s="92">
        <v>0</v>
      </c>
      <c r="J57" s="98">
        <f t="shared" si="7"/>
        <v>44</v>
      </c>
      <c r="K57" s="95">
        <f t="shared" si="8"/>
        <v>44</v>
      </c>
      <c r="L57" s="95">
        <f t="shared" si="9"/>
        <v>880</v>
      </c>
      <c r="O57" s="92">
        <v>780</v>
      </c>
      <c r="P57" s="92">
        <v>740</v>
      </c>
      <c r="Q57" s="92">
        <v>560</v>
      </c>
      <c r="R57" s="92">
        <v>1020</v>
      </c>
      <c r="S57" s="92">
        <v>0</v>
      </c>
      <c r="T57" s="92">
        <v>2040</v>
      </c>
      <c r="U57" s="92">
        <v>660</v>
      </c>
      <c r="V57" s="92">
        <v>1920</v>
      </c>
      <c r="W57" s="92">
        <v>960</v>
      </c>
      <c r="X57" s="92">
        <v>880</v>
      </c>
    </row>
    <row r="58" spans="1:24" ht="15" thickBot="1" x14ac:dyDescent="0.2">
      <c r="A58" s="93" t="s">
        <v>4</v>
      </c>
      <c r="B58" s="93">
        <v>3</v>
      </c>
      <c r="C58" s="125" t="s">
        <v>50</v>
      </c>
      <c r="D58" s="153">
        <f>SUM(S58:X59)</f>
        <v>38000</v>
      </c>
      <c r="E58" s="92">
        <v>112</v>
      </c>
      <c r="F58" s="92">
        <v>101</v>
      </c>
      <c r="G58" s="92">
        <v>57</v>
      </c>
      <c r="H58" s="92">
        <v>79</v>
      </c>
      <c r="I58" s="92">
        <v>83</v>
      </c>
      <c r="J58" s="98">
        <f t="shared" si="7"/>
        <v>432</v>
      </c>
      <c r="K58" s="95">
        <f t="shared" si="8"/>
        <v>432</v>
      </c>
      <c r="L58" s="95">
        <f t="shared" si="9"/>
        <v>8640</v>
      </c>
      <c r="O58" s="92">
        <v>7460</v>
      </c>
      <c r="P58" s="92">
        <v>4980</v>
      </c>
      <c r="Q58" s="92">
        <v>6980</v>
      </c>
      <c r="R58" s="92">
        <v>4040</v>
      </c>
      <c r="S58" s="92">
        <v>7560</v>
      </c>
      <c r="T58" s="92">
        <v>4040</v>
      </c>
      <c r="U58" s="92">
        <v>4820</v>
      </c>
      <c r="V58" s="92">
        <v>6180</v>
      </c>
      <c r="W58" s="92">
        <v>5120</v>
      </c>
      <c r="X58" s="92">
        <v>8640</v>
      </c>
    </row>
    <row r="59" spans="1:24" x14ac:dyDescent="0.15">
      <c r="A59" s="120"/>
      <c r="B59" s="120"/>
      <c r="C59" s="124"/>
      <c r="D59" s="153">
        <f>SUM(S59:X59)</f>
        <v>1640</v>
      </c>
      <c r="E59" s="116"/>
      <c r="F59" s="116"/>
      <c r="G59" s="116">
        <v>18</v>
      </c>
      <c r="H59" s="116">
        <v>23</v>
      </c>
      <c r="I59" s="116"/>
      <c r="J59" s="98">
        <f t="shared" si="7"/>
        <v>41</v>
      </c>
      <c r="K59" s="123">
        <f t="shared" si="8"/>
        <v>41</v>
      </c>
      <c r="L59" s="123">
        <f t="shared" si="9"/>
        <v>820</v>
      </c>
      <c r="M59" s="116"/>
      <c r="N59" s="116"/>
      <c r="O59" s="116"/>
      <c r="P59" s="116"/>
      <c r="Q59" s="116">
        <v>0</v>
      </c>
      <c r="R59" s="116"/>
      <c r="S59" s="117">
        <v>0</v>
      </c>
      <c r="T59" s="116">
        <f>L59</f>
        <v>820</v>
      </c>
      <c r="U59" s="116"/>
      <c r="V59" s="116"/>
      <c r="W59" s="116"/>
      <c r="X59" s="116">
        <v>820</v>
      </c>
    </row>
    <row r="60" spans="1:24" x14ac:dyDescent="0.15">
      <c r="A60" s="93" t="s">
        <v>9</v>
      </c>
      <c r="B60" s="93">
        <v>4</v>
      </c>
      <c r="C60" s="121" t="s">
        <v>49</v>
      </c>
      <c r="D60" s="153">
        <f>SUM(S60:X60)</f>
        <v>2740</v>
      </c>
      <c r="E60" s="92">
        <v>6</v>
      </c>
      <c r="F60" s="92">
        <v>2</v>
      </c>
      <c r="G60" s="92">
        <v>11</v>
      </c>
      <c r="H60" s="92">
        <v>5</v>
      </c>
      <c r="I60" s="92">
        <v>7</v>
      </c>
      <c r="J60" s="98">
        <f t="shared" si="7"/>
        <v>31</v>
      </c>
      <c r="K60" s="95">
        <f t="shared" si="8"/>
        <v>31</v>
      </c>
      <c r="L60" s="95">
        <f t="shared" si="9"/>
        <v>620</v>
      </c>
      <c r="O60" s="92">
        <v>340</v>
      </c>
      <c r="P60" s="92">
        <v>640</v>
      </c>
      <c r="Q60" s="92">
        <v>160</v>
      </c>
      <c r="R60" s="92">
        <v>200</v>
      </c>
      <c r="S60" s="92">
        <v>380</v>
      </c>
      <c r="T60" s="92">
        <v>220</v>
      </c>
      <c r="U60" s="92">
        <v>460</v>
      </c>
      <c r="V60" s="92">
        <v>420</v>
      </c>
      <c r="W60" s="92">
        <v>640</v>
      </c>
      <c r="X60" s="92">
        <v>620</v>
      </c>
    </row>
    <row r="61" spans="1:24" x14ac:dyDescent="0.15">
      <c r="A61" s="93" t="s">
        <v>9</v>
      </c>
      <c r="B61" s="93">
        <v>4</v>
      </c>
      <c r="C61" s="122" t="s">
        <v>48</v>
      </c>
      <c r="D61" s="153">
        <f>SUM(S61:X61)</f>
        <v>7760</v>
      </c>
      <c r="E61" s="92">
        <v>0</v>
      </c>
      <c r="F61" s="92">
        <v>41</v>
      </c>
      <c r="G61" s="92">
        <v>16</v>
      </c>
      <c r="H61" s="92">
        <v>14</v>
      </c>
      <c r="I61" s="92">
        <v>5</v>
      </c>
      <c r="J61" s="98">
        <f t="shared" si="7"/>
        <v>76</v>
      </c>
      <c r="K61" s="95">
        <f t="shared" si="8"/>
        <v>76</v>
      </c>
      <c r="L61" s="95">
        <f t="shared" si="9"/>
        <v>1520</v>
      </c>
      <c r="O61" s="92">
        <v>1600</v>
      </c>
      <c r="P61" s="92">
        <v>660</v>
      </c>
      <c r="Q61" s="92">
        <v>900</v>
      </c>
      <c r="R61" s="92">
        <v>360</v>
      </c>
      <c r="S61" s="92">
        <v>1620</v>
      </c>
      <c r="T61" s="92">
        <v>760</v>
      </c>
      <c r="U61" s="92">
        <v>1180</v>
      </c>
      <c r="V61" s="92">
        <v>1380</v>
      </c>
      <c r="W61" s="92">
        <v>1300</v>
      </c>
      <c r="X61" s="92">
        <v>1520</v>
      </c>
    </row>
    <row r="62" spans="1:24" x14ac:dyDescent="0.15">
      <c r="A62" s="93" t="s">
        <v>9</v>
      </c>
      <c r="B62" s="93">
        <v>4</v>
      </c>
      <c r="C62" s="113" t="s">
        <v>112</v>
      </c>
      <c r="E62" s="92">
        <v>0</v>
      </c>
      <c r="F62" s="92">
        <v>0</v>
      </c>
      <c r="G62" s="92">
        <v>0</v>
      </c>
      <c r="H62" s="92">
        <v>0</v>
      </c>
      <c r="J62" s="98">
        <f t="shared" si="7"/>
        <v>0</v>
      </c>
      <c r="K62" s="95">
        <f t="shared" si="8"/>
        <v>0</v>
      </c>
      <c r="L62" s="95">
        <f t="shared" si="9"/>
        <v>0</v>
      </c>
      <c r="O62" s="92">
        <v>1080</v>
      </c>
      <c r="P62" s="92">
        <v>580</v>
      </c>
      <c r="Q62" s="92">
        <v>240</v>
      </c>
      <c r="R62" s="92">
        <v>0</v>
      </c>
      <c r="S62" s="92">
        <v>0</v>
      </c>
      <c r="T62" s="92">
        <v>0</v>
      </c>
      <c r="U62" s="92">
        <v>0</v>
      </c>
      <c r="V62" s="92">
        <v>0</v>
      </c>
      <c r="W62" s="92">
        <v>0</v>
      </c>
      <c r="X62" s="92">
        <v>0</v>
      </c>
    </row>
    <row r="63" spans="1:24" x14ac:dyDescent="0.15">
      <c r="A63" s="93" t="s">
        <v>6</v>
      </c>
      <c r="B63" s="93">
        <v>4</v>
      </c>
      <c r="C63" s="122" t="s">
        <v>111</v>
      </c>
      <c r="D63" s="153">
        <f>SUM(O63:X63)</f>
        <v>5140</v>
      </c>
      <c r="E63" s="92">
        <v>15</v>
      </c>
      <c r="F63" s="92">
        <v>0</v>
      </c>
      <c r="G63" s="92">
        <v>23</v>
      </c>
      <c r="H63" s="92">
        <v>0</v>
      </c>
      <c r="I63" s="92">
        <v>0</v>
      </c>
      <c r="J63" s="98">
        <f t="shared" si="7"/>
        <v>38</v>
      </c>
      <c r="K63" s="95">
        <f t="shared" si="8"/>
        <v>38</v>
      </c>
      <c r="L63" s="95">
        <f t="shared" si="9"/>
        <v>760</v>
      </c>
      <c r="O63" s="92">
        <v>780</v>
      </c>
      <c r="P63" s="92">
        <v>600</v>
      </c>
      <c r="Q63" s="92">
        <v>900</v>
      </c>
      <c r="R63" s="92">
        <v>380</v>
      </c>
      <c r="S63" s="92">
        <v>580</v>
      </c>
      <c r="T63" s="92">
        <v>600</v>
      </c>
      <c r="U63" s="92">
        <v>60</v>
      </c>
      <c r="V63" s="92">
        <v>180</v>
      </c>
      <c r="W63" s="92">
        <v>300</v>
      </c>
      <c r="X63" s="92">
        <v>760</v>
      </c>
    </row>
    <row r="64" spans="1:24" x14ac:dyDescent="0.15">
      <c r="A64" s="93" t="s">
        <v>9</v>
      </c>
      <c r="B64" s="93">
        <v>4</v>
      </c>
      <c r="C64" s="121" t="s">
        <v>47</v>
      </c>
      <c r="D64" s="153">
        <f>SUM(O64:X64)</f>
        <v>20300</v>
      </c>
      <c r="E64" s="92">
        <v>34</v>
      </c>
      <c r="F64" s="92">
        <v>36</v>
      </c>
      <c r="G64" s="92">
        <v>28</v>
      </c>
      <c r="H64" s="92">
        <v>34</v>
      </c>
      <c r="I64" s="92">
        <v>27</v>
      </c>
      <c r="J64" s="98">
        <f t="shared" si="7"/>
        <v>159</v>
      </c>
      <c r="K64" s="95">
        <f t="shared" si="8"/>
        <v>159</v>
      </c>
      <c r="L64" s="95">
        <f t="shared" si="9"/>
        <v>3180</v>
      </c>
      <c r="O64" s="92">
        <v>2440</v>
      </c>
      <c r="P64" s="92">
        <v>1720</v>
      </c>
      <c r="Q64" s="92">
        <v>1040</v>
      </c>
      <c r="R64" s="92">
        <v>1220</v>
      </c>
      <c r="S64" s="92">
        <v>2040</v>
      </c>
      <c r="T64" s="92">
        <v>1500</v>
      </c>
      <c r="U64" s="92">
        <v>2400</v>
      </c>
      <c r="V64" s="92">
        <v>2000</v>
      </c>
      <c r="W64" s="92">
        <v>2760</v>
      </c>
      <c r="X64" s="92">
        <v>3180</v>
      </c>
    </row>
    <row r="65" spans="1:24" x14ac:dyDescent="0.15">
      <c r="A65" s="93" t="s">
        <v>6</v>
      </c>
      <c r="B65" s="93">
        <v>4</v>
      </c>
      <c r="C65" s="121" t="s">
        <v>110</v>
      </c>
      <c r="E65" s="92">
        <v>0</v>
      </c>
      <c r="F65" s="92">
        <v>0</v>
      </c>
      <c r="G65" s="92">
        <v>0</v>
      </c>
      <c r="H65" s="92">
        <v>0</v>
      </c>
      <c r="J65" s="98">
        <f t="shared" si="7"/>
        <v>0</v>
      </c>
      <c r="K65" s="95">
        <f t="shared" si="8"/>
        <v>0</v>
      </c>
      <c r="L65" s="95">
        <f t="shared" si="9"/>
        <v>0</v>
      </c>
      <c r="O65" s="92">
        <v>0</v>
      </c>
      <c r="P65" s="92">
        <v>0</v>
      </c>
      <c r="Q65" s="92">
        <v>920</v>
      </c>
      <c r="R65" s="92">
        <v>0</v>
      </c>
      <c r="S65" s="92">
        <v>0</v>
      </c>
      <c r="T65" s="92">
        <v>0</v>
      </c>
      <c r="U65" s="92">
        <v>0</v>
      </c>
      <c r="V65" s="92">
        <v>680</v>
      </c>
      <c r="W65" s="92">
        <v>0</v>
      </c>
      <c r="X65" s="92">
        <v>0</v>
      </c>
    </row>
    <row r="66" spans="1:24" hidden="1" x14ac:dyDescent="0.15"/>
    <row r="67" spans="1:24" x14ac:dyDescent="0.15">
      <c r="A67" s="93" t="s">
        <v>9</v>
      </c>
      <c r="B67" s="93">
        <v>4</v>
      </c>
      <c r="C67" s="121" t="s">
        <v>38</v>
      </c>
      <c r="D67" s="153">
        <f>SUM(O67:X67)</f>
        <v>12680</v>
      </c>
      <c r="E67" s="92">
        <v>0</v>
      </c>
      <c r="F67" s="92">
        <v>0</v>
      </c>
      <c r="G67" s="92">
        <v>0</v>
      </c>
      <c r="H67" s="92">
        <v>0</v>
      </c>
      <c r="I67" s="92">
        <v>0</v>
      </c>
      <c r="J67" s="98">
        <f t="shared" ref="J67:J91" si="10">SUM(E67:I67)</f>
        <v>0</v>
      </c>
      <c r="K67" s="95">
        <f t="shared" ref="K67:K75" si="11">J67</f>
        <v>0</v>
      </c>
      <c r="L67" s="95">
        <f t="shared" ref="L67:L75" si="12">K67*20</f>
        <v>0</v>
      </c>
      <c r="O67" s="92">
        <v>2320</v>
      </c>
      <c r="P67" s="92">
        <v>1260</v>
      </c>
      <c r="Q67" s="92">
        <v>720</v>
      </c>
      <c r="R67" s="92">
        <v>1220</v>
      </c>
      <c r="S67" s="92">
        <v>940</v>
      </c>
      <c r="T67" s="92">
        <v>1220</v>
      </c>
      <c r="U67" s="92">
        <v>1220</v>
      </c>
      <c r="V67" s="92">
        <v>1320</v>
      </c>
      <c r="W67" s="92">
        <v>2460</v>
      </c>
      <c r="X67" s="92">
        <v>0</v>
      </c>
    </row>
    <row r="68" spans="1:24" x14ac:dyDescent="0.15">
      <c r="A68" s="93" t="s">
        <v>9</v>
      </c>
      <c r="B68" s="93">
        <v>4</v>
      </c>
      <c r="C68" s="121" t="s">
        <v>39</v>
      </c>
      <c r="D68" s="153">
        <f>SUM(O68:X68)</f>
        <v>14380</v>
      </c>
      <c r="E68" s="92">
        <v>17</v>
      </c>
      <c r="F68" s="92">
        <v>28</v>
      </c>
      <c r="G68" s="92">
        <v>44</v>
      </c>
      <c r="H68" s="92">
        <v>29</v>
      </c>
      <c r="I68" s="92">
        <v>12</v>
      </c>
      <c r="J68" s="98">
        <f t="shared" si="10"/>
        <v>130</v>
      </c>
      <c r="K68" s="95">
        <f t="shared" si="11"/>
        <v>130</v>
      </c>
      <c r="L68" s="95">
        <f t="shared" si="12"/>
        <v>2600</v>
      </c>
      <c r="O68" s="92">
        <v>2280</v>
      </c>
      <c r="P68" s="92">
        <v>940</v>
      </c>
      <c r="Q68" s="92">
        <v>0</v>
      </c>
      <c r="R68" s="92">
        <v>1540</v>
      </c>
      <c r="S68" s="92">
        <v>1780</v>
      </c>
      <c r="T68" s="92">
        <v>940</v>
      </c>
      <c r="U68" s="92">
        <v>1760</v>
      </c>
      <c r="V68" s="92">
        <v>1200</v>
      </c>
      <c r="W68" s="92">
        <v>1340</v>
      </c>
      <c r="X68" s="92">
        <v>2600</v>
      </c>
    </row>
    <row r="69" spans="1:24" x14ac:dyDescent="0.15">
      <c r="A69" s="93" t="s">
        <v>9</v>
      </c>
      <c r="B69" s="93">
        <v>4</v>
      </c>
      <c r="C69" s="121" t="s">
        <v>43</v>
      </c>
      <c r="D69" s="153">
        <f>SUM(S69:X69)</f>
        <v>1280</v>
      </c>
      <c r="E69" s="92">
        <v>0</v>
      </c>
      <c r="F69" s="92">
        <v>0</v>
      </c>
      <c r="G69" s="92">
        <v>6</v>
      </c>
      <c r="H69" s="92">
        <v>0</v>
      </c>
      <c r="I69" s="92">
        <v>0</v>
      </c>
      <c r="J69" s="98">
        <f t="shared" si="10"/>
        <v>6</v>
      </c>
      <c r="K69" s="95">
        <f t="shared" si="11"/>
        <v>6</v>
      </c>
      <c r="L69" s="95">
        <f t="shared" si="12"/>
        <v>120</v>
      </c>
      <c r="O69" s="92">
        <v>100</v>
      </c>
      <c r="P69" s="92">
        <v>100</v>
      </c>
      <c r="Q69" s="92">
        <v>620</v>
      </c>
      <c r="R69" s="92">
        <v>60</v>
      </c>
      <c r="S69" s="92">
        <v>0</v>
      </c>
      <c r="T69" s="92">
        <v>500</v>
      </c>
      <c r="U69" s="92">
        <v>0</v>
      </c>
      <c r="V69" s="92">
        <v>200</v>
      </c>
      <c r="W69" s="92">
        <v>460</v>
      </c>
      <c r="X69" s="92">
        <v>120</v>
      </c>
    </row>
    <row r="70" spans="1:24" x14ac:dyDescent="0.15">
      <c r="A70" s="93" t="s">
        <v>9</v>
      </c>
      <c r="B70" s="93">
        <v>4</v>
      </c>
      <c r="C70" s="122" t="s">
        <v>42</v>
      </c>
      <c r="D70" s="153">
        <f>SUM(S70:X70)</f>
        <v>6060</v>
      </c>
      <c r="E70" s="92">
        <v>13</v>
      </c>
      <c r="F70" s="92">
        <v>15</v>
      </c>
      <c r="G70" s="92">
        <v>15</v>
      </c>
      <c r="H70" s="92">
        <v>4</v>
      </c>
      <c r="I70" s="92">
        <v>10</v>
      </c>
      <c r="J70" s="98">
        <f t="shared" si="10"/>
        <v>57</v>
      </c>
      <c r="K70" s="95">
        <f t="shared" si="11"/>
        <v>57</v>
      </c>
      <c r="L70" s="95">
        <f t="shared" si="12"/>
        <v>1140</v>
      </c>
      <c r="O70" s="92">
        <v>820</v>
      </c>
      <c r="P70" s="92">
        <v>400</v>
      </c>
      <c r="Q70" s="92">
        <v>580</v>
      </c>
      <c r="R70" s="92">
        <v>680</v>
      </c>
      <c r="S70" s="92">
        <v>1120</v>
      </c>
      <c r="T70" s="92">
        <v>580</v>
      </c>
      <c r="U70" s="92">
        <v>700</v>
      </c>
      <c r="V70" s="92">
        <v>1020</v>
      </c>
      <c r="W70" s="92">
        <v>1500</v>
      </c>
      <c r="X70" s="92">
        <v>1140</v>
      </c>
    </row>
    <row r="71" spans="1:24" x14ac:dyDescent="0.15">
      <c r="A71" s="93" t="s">
        <v>9</v>
      </c>
      <c r="B71" s="93">
        <v>4</v>
      </c>
      <c r="C71" s="121" t="s">
        <v>41</v>
      </c>
      <c r="D71" s="153">
        <f>SUM(S71:X71)</f>
        <v>9100</v>
      </c>
      <c r="E71" s="92">
        <v>49</v>
      </c>
      <c r="F71" s="92">
        <v>20</v>
      </c>
      <c r="G71" s="92">
        <v>12</v>
      </c>
      <c r="H71" s="92">
        <v>14</v>
      </c>
      <c r="I71" s="92">
        <v>29</v>
      </c>
      <c r="J71" s="98">
        <f t="shared" si="10"/>
        <v>124</v>
      </c>
      <c r="K71" s="95">
        <f t="shared" si="11"/>
        <v>124</v>
      </c>
      <c r="L71" s="95">
        <f t="shared" si="12"/>
        <v>2480</v>
      </c>
      <c r="O71" s="92">
        <v>1080</v>
      </c>
      <c r="P71" s="92">
        <v>860</v>
      </c>
      <c r="Q71" s="92">
        <v>540</v>
      </c>
      <c r="R71" s="92">
        <v>680</v>
      </c>
      <c r="S71" s="92">
        <v>1280</v>
      </c>
      <c r="T71" s="92">
        <v>1000</v>
      </c>
      <c r="U71" s="92">
        <v>1260</v>
      </c>
      <c r="V71" s="92">
        <v>1820</v>
      </c>
      <c r="W71" s="92">
        <v>1260</v>
      </c>
      <c r="X71" s="92">
        <v>2480</v>
      </c>
    </row>
    <row r="72" spans="1:24" x14ac:dyDescent="0.15">
      <c r="A72" s="93" t="s">
        <v>9</v>
      </c>
      <c r="B72" s="93">
        <v>4</v>
      </c>
      <c r="C72" s="121" t="s">
        <v>44</v>
      </c>
      <c r="D72" s="153">
        <f>SUM(S73:X73)</f>
        <v>8720</v>
      </c>
      <c r="E72" s="92">
        <v>21</v>
      </c>
      <c r="F72" s="92">
        <v>22</v>
      </c>
      <c r="G72" s="92">
        <v>26</v>
      </c>
      <c r="H72" s="92">
        <v>5</v>
      </c>
      <c r="I72" s="92">
        <v>14</v>
      </c>
      <c r="J72" s="98">
        <f t="shared" si="10"/>
        <v>88</v>
      </c>
      <c r="K72" s="95">
        <f t="shared" si="11"/>
        <v>88</v>
      </c>
      <c r="L72" s="95">
        <f t="shared" si="12"/>
        <v>1760</v>
      </c>
      <c r="O72" s="92">
        <v>560</v>
      </c>
      <c r="P72" s="92">
        <v>580</v>
      </c>
      <c r="Q72" s="92">
        <v>1120</v>
      </c>
      <c r="R72" s="92">
        <v>440</v>
      </c>
      <c r="S72" s="92">
        <v>420</v>
      </c>
      <c r="T72" s="92">
        <v>700</v>
      </c>
      <c r="U72" s="92">
        <v>660</v>
      </c>
      <c r="V72" s="92">
        <v>2280</v>
      </c>
      <c r="W72" s="92">
        <v>1700</v>
      </c>
      <c r="X72" s="92">
        <v>1760</v>
      </c>
    </row>
    <row r="73" spans="1:24" x14ac:dyDescent="0.15">
      <c r="A73" s="93" t="s">
        <v>9</v>
      </c>
      <c r="B73" s="93">
        <v>4</v>
      </c>
      <c r="C73" s="121" t="s">
        <v>45</v>
      </c>
      <c r="D73" s="153">
        <f>SUM(O73:X73)</f>
        <v>13720</v>
      </c>
      <c r="E73" s="92">
        <v>12</v>
      </c>
      <c r="F73" s="92">
        <v>15</v>
      </c>
      <c r="G73" s="92">
        <v>19</v>
      </c>
      <c r="H73" s="92">
        <v>16</v>
      </c>
      <c r="I73" s="92">
        <v>2</v>
      </c>
      <c r="J73" s="98">
        <f t="shared" si="10"/>
        <v>64</v>
      </c>
      <c r="K73" s="95">
        <f t="shared" si="11"/>
        <v>64</v>
      </c>
      <c r="L73" s="95">
        <f t="shared" si="12"/>
        <v>1280</v>
      </c>
      <c r="O73" s="92">
        <v>1720</v>
      </c>
      <c r="P73" s="92">
        <v>840</v>
      </c>
      <c r="Q73" s="92">
        <v>1440</v>
      </c>
      <c r="R73" s="92">
        <v>1000</v>
      </c>
      <c r="S73" s="92">
        <v>1200</v>
      </c>
      <c r="T73" s="92">
        <v>1540</v>
      </c>
      <c r="U73" s="92">
        <v>1280</v>
      </c>
      <c r="V73" s="92">
        <v>1380</v>
      </c>
      <c r="W73" s="92">
        <v>2040</v>
      </c>
      <c r="X73" s="92">
        <v>1280</v>
      </c>
    </row>
    <row r="74" spans="1:24" x14ac:dyDescent="0.15">
      <c r="A74" s="93" t="s">
        <v>9</v>
      </c>
      <c r="B74" s="93">
        <v>4</v>
      </c>
      <c r="C74" s="121" t="s">
        <v>46</v>
      </c>
      <c r="D74" s="153">
        <f>SUM(S74:X74)</f>
        <v>12060</v>
      </c>
      <c r="E74" s="92">
        <v>25</v>
      </c>
      <c r="F74" s="92">
        <v>25</v>
      </c>
      <c r="G74" s="92">
        <v>25</v>
      </c>
      <c r="H74" s="92">
        <v>29</v>
      </c>
      <c r="I74" s="92">
        <v>27</v>
      </c>
      <c r="J74" s="98">
        <f t="shared" si="10"/>
        <v>131</v>
      </c>
      <c r="K74" s="95">
        <f t="shared" si="11"/>
        <v>131</v>
      </c>
      <c r="L74" s="95">
        <f t="shared" si="12"/>
        <v>2620</v>
      </c>
      <c r="O74" s="92">
        <v>1020</v>
      </c>
      <c r="P74" s="92">
        <v>1600</v>
      </c>
      <c r="Q74" s="92">
        <v>280</v>
      </c>
      <c r="R74" s="92">
        <v>1120</v>
      </c>
      <c r="S74" s="92">
        <v>1620</v>
      </c>
      <c r="T74" s="92">
        <v>2080</v>
      </c>
      <c r="U74" s="92">
        <v>1980</v>
      </c>
      <c r="V74" s="92">
        <v>1400</v>
      </c>
      <c r="W74" s="92">
        <v>2360</v>
      </c>
      <c r="X74" s="92">
        <v>2620</v>
      </c>
    </row>
    <row r="75" spans="1:24" x14ac:dyDescent="0.15">
      <c r="A75" s="120" t="s">
        <v>9</v>
      </c>
      <c r="B75" s="120">
        <v>4</v>
      </c>
      <c r="C75" s="119" t="s">
        <v>118</v>
      </c>
      <c r="D75" s="153">
        <f>SUM(S75:X75)</f>
        <v>860</v>
      </c>
      <c r="E75" s="116"/>
      <c r="F75" s="116"/>
      <c r="G75" s="116">
        <v>33</v>
      </c>
      <c r="H75" s="116"/>
      <c r="I75" s="116"/>
      <c r="J75" s="98">
        <f t="shared" si="10"/>
        <v>33</v>
      </c>
      <c r="K75" s="118">
        <f t="shared" si="11"/>
        <v>33</v>
      </c>
      <c r="L75" s="118">
        <f t="shared" si="12"/>
        <v>660</v>
      </c>
      <c r="M75" s="116"/>
      <c r="N75" s="116"/>
      <c r="O75" s="116"/>
      <c r="P75" s="116"/>
      <c r="Q75" s="116"/>
      <c r="R75" s="116"/>
      <c r="S75" s="117">
        <v>200</v>
      </c>
      <c r="T75" s="116">
        <v>0</v>
      </c>
      <c r="U75" s="116"/>
      <c r="V75" s="116"/>
      <c r="W75" s="116"/>
      <c r="X75" s="116">
        <v>660</v>
      </c>
    </row>
    <row r="76" spans="1:24" x14ac:dyDescent="0.15">
      <c r="A76" s="93" t="s">
        <v>9</v>
      </c>
      <c r="B76" s="93">
        <v>5</v>
      </c>
      <c r="C76" s="101" t="s">
        <v>117</v>
      </c>
      <c r="E76" s="92">
        <v>28</v>
      </c>
      <c r="F76" s="92">
        <v>38</v>
      </c>
      <c r="G76" s="92">
        <v>33</v>
      </c>
      <c r="H76" s="92">
        <v>28</v>
      </c>
      <c r="I76" s="92">
        <v>29</v>
      </c>
      <c r="J76" s="98">
        <f t="shared" si="10"/>
        <v>156</v>
      </c>
      <c r="K76" s="115">
        <f>K86</f>
        <v>47</v>
      </c>
      <c r="L76" s="95"/>
      <c r="R76" s="92">
        <v>0</v>
      </c>
      <c r="S76" s="92">
        <v>0</v>
      </c>
      <c r="T76" s="92">
        <v>0</v>
      </c>
    </row>
    <row r="77" spans="1:24" x14ac:dyDescent="0.15">
      <c r="A77" s="93" t="s">
        <v>9</v>
      </c>
      <c r="B77" s="93">
        <v>5</v>
      </c>
      <c r="C77" s="101" t="s">
        <v>35</v>
      </c>
      <c r="E77" s="92">
        <v>0</v>
      </c>
      <c r="F77" s="92">
        <v>0</v>
      </c>
      <c r="G77" s="92">
        <v>12</v>
      </c>
      <c r="H77" s="92">
        <v>0</v>
      </c>
      <c r="I77" s="92">
        <v>24</v>
      </c>
      <c r="J77" s="98">
        <f t="shared" si="10"/>
        <v>36</v>
      </c>
      <c r="K77" s="114"/>
      <c r="L77" s="95"/>
      <c r="R77" s="92">
        <v>0</v>
      </c>
      <c r="S77" s="92">
        <v>0</v>
      </c>
      <c r="T77" s="92">
        <v>0</v>
      </c>
    </row>
    <row r="78" spans="1:24" x14ac:dyDescent="0.15">
      <c r="A78" s="93" t="s">
        <v>9</v>
      </c>
      <c r="B78" s="93">
        <v>4</v>
      </c>
      <c r="C78" s="113" t="s">
        <v>54</v>
      </c>
      <c r="D78" s="153">
        <f>SUM(O78:X78)</f>
        <v>7100</v>
      </c>
      <c r="E78" s="92">
        <v>16</v>
      </c>
      <c r="F78" s="92">
        <v>0</v>
      </c>
      <c r="G78" s="92">
        <v>32</v>
      </c>
      <c r="H78" s="92">
        <v>4</v>
      </c>
      <c r="I78" s="92">
        <v>6</v>
      </c>
      <c r="J78" s="98">
        <f t="shared" si="10"/>
        <v>58</v>
      </c>
      <c r="K78" s="95">
        <f>J66</f>
        <v>0</v>
      </c>
      <c r="L78" s="95">
        <f>J78*20</f>
        <v>1160</v>
      </c>
      <c r="O78" s="92">
        <v>1940</v>
      </c>
      <c r="P78" s="92">
        <v>1300</v>
      </c>
      <c r="Q78" s="92">
        <v>1400</v>
      </c>
      <c r="R78" s="92">
        <v>0</v>
      </c>
      <c r="S78" s="92">
        <v>0</v>
      </c>
      <c r="T78" s="92">
        <v>0</v>
      </c>
      <c r="U78" s="92">
        <v>0</v>
      </c>
      <c r="V78" s="92">
        <v>0</v>
      </c>
      <c r="W78" s="92">
        <v>1300</v>
      </c>
      <c r="X78" s="92">
        <v>1160</v>
      </c>
    </row>
    <row r="79" spans="1:24" x14ac:dyDescent="0.15">
      <c r="A79" s="93" t="s">
        <v>9</v>
      </c>
      <c r="B79" s="93">
        <v>5</v>
      </c>
      <c r="C79" s="101" t="s">
        <v>33</v>
      </c>
      <c r="E79" s="92">
        <v>0</v>
      </c>
      <c r="F79" s="92">
        <v>0</v>
      </c>
      <c r="G79" s="92">
        <v>5</v>
      </c>
      <c r="H79" s="92">
        <v>0</v>
      </c>
      <c r="I79" s="92">
        <v>0</v>
      </c>
      <c r="J79" s="98">
        <f t="shared" si="10"/>
        <v>5</v>
      </c>
      <c r="K79" s="112"/>
      <c r="L79" s="95"/>
      <c r="R79" s="92">
        <v>0</v>
      </c>
      <c r="S79" s="92">
        <v>0</v>
      </c>
      <c r="T79" s="92">
        <v>0</v>
      </c>
    </row>
    <row r="80" spans="1:24" x14ac:dyDescent="0.15">
      <c r="A80" s="93" t="s">
        <v>9</v>
      </c>
      <c r="B80" s="93">
        <v>5</v>
      </c>
      <c r="C80" s="101" t="s">
        <v>32</v>
      </c>
      <c r="E80" s="92">
        <v>10</v>
      </c>
      <c r="F80" s="92">
        <v>0</v>
      </c>
      <c r="G80" s="92">
        <v>10</v>
      </c>
      <c r="H80" s="92">
        <v>0</v>
      </c>
      <c r="I80" s="92">
        <v>0</v>
      </c>
      <c r="J80" s="98">
        <f t="shared" si="10"/>
        <v>20</v>
      </c>
      <c r="K80" s="111"/>
      <c r="L80" s="95"/>
      <c r="R80" s="92">
        <v>0</v>
      </c>
      <c r="S80" s="92">
        <v>0</v>
      </c>
      <c r="T80" s="92">
        <v>0</v>
      </c>
    </row>
    <row r="81" spans="1:24" x14ac:dyDescent="0.15">
      <c r="A81" s="93" t="s">
        <v>9</v>
      </c>
      <c r="B81" s="93">
        <v>5</v>
      </c>
      <c r="C81" s="106" t="s">
        <v>30</v>
      </c>
      <c r="E81" s="92">
        <v>21</v>
      </c>
      <c r="F81" s="92">
        <v>0</v>
      </c>
      <c r="G81" s="92">
        <v>18</v>
      </c>
      <c r="H81" s="92">
        <v>0</v>
      </c>
      <c r="I81" s="92">
        <v>17</v>
      </c>
      <c r="J81" s="98">
        <f t="shared" si="10"/>
        <v>56</v>
      </c>
      <c r="K81" s="110"/>
      <c r="L81" s="95"/>
      <c r="R81" s="92">
        <v>0</v>
      </c>
      <c r="S81" s="92">
        <v>0</v>
      </c>
      <c r="T81" s="92">
        <v>0</v>
      </c>
    </row>
    <row r="82" spans="1:24" x14ac:dyDescent="0.15">
      <c r="A82" s="93" t="s">
        <v>9</v>
      </c>
      <c r="B82" s="93">
        <v>5</v>
      </c>
      <c r="C82" s="106" t="s">
        <v>29</v>
      </c>
      <c r="D82" s="153">
        <f>SUM(O82:X82)</f>
        <v>7820</v>
      </c>
      <c r="E82" s="92">
        <v>0</v>
      </c>
      <c r="F82" s="92">
        <v>0</v>
      </c>
      <c r="G82" s="92">
        <v>11</v>
      </c>
      <c r="H82" s="92">
        <v>3</v>
      </c>
      <c r="I82" s="92">
        <v>0</v>
      </c>
      <c r="J82" s="98">
        <f t="shared" si="10"/>
        <v>14</v>
      </c>
      <c r="K82" s="95">
        <f>J82</f>
        <v>14</v>
      </c>
      <c r="L82" s="95">
        <f>K82*20</f>
        <v>280</v>
      </c>
      <c r="O82" s="92">
        <v>1000</v>
      </c>
      <c r="P82" s="92">
        <v>1260</v>
      </c>
      <c r="Q82" s="92">
        <v>440</v>
      </c>
      <c r="R82" s="92">
        <v>220</v>
      </c>
      <c r="S82" s="92">
        <v>600</v>
      </c>
      <c r="T82" s="92">
        <v>180</v>
      </c>
      <c r="U82" s="92">
        <v>1440</v>
      </c>
      <c r="V82" s="92">
        <v>1440</v>
      </c>
      <c r="W82" s="92">
        <v>960</v>
      </c>
      <c r="X82" s="92">
        <v>280</v>
      </c>
    </row>
    <row r="83" spans="1:24" ht="15" customHeight="1" x14ac:dyDescent="0.15">
      <c r="A83" s="93" t="s">
        <v>9</v>
      </c>
      <c r="B83" s="93">
        <v>5</v>
      </c>
      <c r="C83" s="106" t="s">
        <v>27</v>
      </c>
      <c r="E83" s="92">
        <v>14</v>
      </c>
      <c r="F83" s="92">
        <v>41</v>
      </c>
      <c r="G83" s="92">
        <v>42</v>
      </c>
      <c r="H83" s="92">
        <v>21</v>
      </c>
      <c r="I83" s="92">
        <v>20</v>
      </c>
      <c r="J83" s="98">
        <f t="shared" si="10"/>
        <v>138</v>
      </c>
      <c r="K83" s="109"/>
      <c r="L83" s="95"/>
      <c r="R83" s="92">
        <v>0</v>
      </c>
      <c r="S83" s="92">
        <v>0</v>
      </c>
      <c r="T83" s="92">
        <v>0</v>
      </c>
    </row>
    <row r="84" spans="1:24" x14ac:dyDescent="0.15">
      <c r="A84" s="93" t="s">
        <v>9</v>
      </c>
      <c r="B84" s="93">
        <v>5</v>
      </c>
      <c r="C84" s="108" t="s">
        <v>26</v>
      </c>
      <c r="E84" s="92">
        <v>29</v>
      </c>
      <c r="F84" s="92">
        <v>70</v>
      </c>
      <c r="G84" s="92">
        <v>51</v>
      </c>
      <c r="H84" s="92">
        <v>44</v>
      </c>
      <c r="I84" s="92">
        <v>0</v>
      </c>
      <c r="J84" s="98">
        <f t="shared" si="10"/>
        <v>194</v>
      </c>
      <c r="K84" s="107"/>
      <c r="L84" s="95"/>
      <c r="R84" s="92">
        <v>0</v>
      </c>
      <c r="S84" s="92">
        <v>0</v>
      </c>
      <c r="T84" s="92">
        <v>0</v>
      </c>
    </row>
    <row r="85" spans="1:24" x14ac:dyDescent="0.15">
      <c r="A85" s="93" t="s">
        <v>9</v>
      </c>
      <c r="B85" s="93">
        <v>5</v>
      </c>
      <c r="C85" s="106" t="s">
        <v>108</v>
      </c>
      <c r="E85" s="92">
        <v>0</v>
      </c>
      <c r="F85" s="92">
        <v>0</v>
      </c>
      <c r="G85" s="92">
        <v>0</v>
      </c>
      <c r="H85" s="92">
        <v>0</v>
      </c>
      <c r="I85" s="92">
        <v>0</v>
      </c>
      <c r="J85" s="98">
        <f t="shared" si="10"/>
        <v>0</v>
      </c>
      <c r="K85" s="105"/>
      <c r="L85" s="95"/>
      <c r="R85" s="92">
        <v>0</v>
      </c>
      <c r="S85" s="92">
        <v>0</v>
      </c>
      <c r="T85" s="92">
        <v>0</v>
      </c>
    </row>
    <row r="86" spans="1:24" x14ac:dyDescent="0.15">
      <c r="A86" s="93" t="s">
        <v>9</v>
      </c>
      <c r="B86" s="93">
        <v>5</v>
      </c>
      <c r="C86" s="101" t="s">
        <v>24</v>
      </c>
      <c r="D86" s="153">
        <f>SUM(O86:X86)</f>
        <v>8320</v>
      </c>
      <c r="E86" s="92">
        <v>23</v>
      </c>
      <c r="F86" s="92">
        <v>24</v>
      </c>
      <c r="G86" s="92">
        <v>0</v>
      </c>
      <c r="H86" s="92">
        <v>0</v>
      </c>
      <c r="I86" s="92">
        <v>0</v>
      </c>
      <c r="J86" s="98">
        <f t="shared" si="10"/>
        <v>47</v>
      </c>
      <c r="K86" s="95">
        <f>J86</f>
        <v>47</v>
      </c>
      <c r="L86" s="95">
        <f>K86*20</f>
        <v>940</v>
      </c>
      <c r="O86" s="92">
        <v>1200</v>
      </c>
      <c r="P86" s="92">
        <v>580</v>
      </c>
      <c r="Q86" s="92">
        <v>660</v>
      </c>
      <c r="R86" s="92">
        <v>200</v>
      </c>
      <c r="S86" s="92">
        <v>600</v>
      </c>
      <c r="T86" s="92">
        <v>780</v>
      </c>
      <c r="U86" s="92">
        <v>1640</v>
      </c>
      <c r="V86" s="92">
        <v>1640</v>
      </c>
      <c r="W86" s="92">
        <v>80</v>
      </c>
      <c r="X86" s="92">
        <v>940</v>
      </c>
    </row>
    <row r="87" spans="1:24" x14ac:dyDescent="0.15">
      <c r="A87" s="93" t="s">
        <v>9</v>
      </c>
      <c r="B87" s="93">
        <v>5</v>
      </c>
      <c r="C87" s="101" t="s">
        <v>116</v>
      </c>
      <c r="E87" s="92">
        <v>34</v>
      </c>
      <c r="F87" s="92">
        <v>10</v>
      </c>
      <c r="G87" s="92">
        <v>0</v>
      </c>
      <c r="H87" s="92">
        <v>0</v>
      </c>
      <c r="I87" s="92">
        <v>0</v>
      </c>
      <c r="J87" s="98">
        <f t="shared" si="10"/>
        <v>44</v>
      </c>
      <c r="K87" s="104"/>
      <c r="L87" s="95"/>
      <c r="R87" s="92">
        <v>0</v>
      </c>
      <c r="S87" s="92">
        <v>0</v>
      </c>
      <c r="T87" s="92">
        <v>0</v>
      </c>
    </row>
    <row r="88" spans="1:24" x14ac:dyDescent="0.15">
      <c r="A88" s="93" t="s">
        <v>9</v>
      </c>
      <c r="B88" s="93">
        <v>5</v>
      </c>
      <c r="C88" s="101" t="s">
        <v>115</v>
      </c>
      <c r="E88" s="92">
        <v>0</v>
      </c>
      <c r="F88" s="92">
        <v>0</v>
      </c>
      <c r="G88" s="92">
        <v>0</v>
      </c>
      <c r="H88" s="92">
        <v>0</v>
      </c>
      <c r="I88" s="92">
        <v>0</v>
      </c>
      <c r="J88" s="98">
        <f t="shared" si="10"/>
        <v>0</v>
      </c>
      <c r="K88" s="103"/>
      <c r="L88" s="95"/>
      <c r="R88" s="92">
        <v>0</v>
      </c>
      <c r="S88" s="92">
        <v>0</v>
      </c>
      <c r="T88" s="92">
        <v>0</v>
      </c>
    </row>
    <row r="89" spans="1:24" x14ac:dyDescent="0.15">
      <c r="A89" s="93" t="s">
        <v>9</v>
      </c>
      <c r="B89" s="93">
        <v>5</v>
      </c>
      <c r="C89" s="101" t="s">
        <v>23</v>
      </c>
      <c r="E89" s="92">
        <v>0</v>
      </c>
      <c r="F89" s="92">
        <v>0</v>
      </c>
      <c r="G89" s="92">
        <v>0</v>
      </c>
      <c r="H89" s="92">
        <v>0</v>
      </c>
      <c r="I89" s="92">
        <v>0</v>
      </c>
      <c r="J89" s="98">
        <f t="shared" si="10"/>
        <v>0</v>
      </c>
      <c r="K89" s="102"/>
      <c r="L89" s="95"/>
      <c r="R89" s="92">
        <v>0</v>
      </c>
      <c r="S89" s="92">
        <v>0</v>
      </c>
      <c r="T89" s="92">
        <v>0</v>
      </c>
    </row>
    <row r="90" spans="1:24" x14ac:dyDescent="0.15">
      <c r="A90" s="93" t="s">
        <v>9</v>
      </c>
      <c r="B90" s="93">
        <v>5</v>
      </c>
      <c r="C90" s="101" t="s">
        <v>100</v>
      </c>
      <c r="E90" s="92">
        <v>44</v>
      </c>
      <c r="F90" s="92">
        <v>71</v>
      </c>
      <c r="G90" s="92">
        <v>20</v>
      </c>
      <c r="H90" s="92">
        <v>21</v>
      </c>
      <c r="I90" s="92">
        <v>42</v>
      </c>
      <c r="J90" s="98">
        <f t="shared" si="10"/>
        <v>198</v>
      </c>
      <c r="K90" s="100"/>
      <c r="L90" s="95"/>
      <c r="R90" s="92">
        <v>0</v>
      </c>
      <c r="S90" s="92">
        <v>0</v>
      </c>
      <c r="T90" s="92">
        <v>0</v>
      </c>
    </row>
    <row r="91" spans="1:24" x14ac:dyDescent="0.15">
      <c r="A91" s="93" t="s">
        <v>9</v>
      </c>
      <c r="B91" s="93">
        <v>5</v>
      </c>
      <c r="C91" s="99" t="s">
        <v>106</v>
      </c>
      <c r="E91" s="92">
        <v>0</v>
      </c>
      <c r="F91" s="92">
        <v>7</v>
      </c>
      <c r="G91" s="92">
        <v>0</v>
      </c>
      <c r="H91" s="92">
        <v>0</v>
      </c>
      <c r="I91" s="92">
        <v>31</v>
      </c>
      <c r="J91" s="98">
        <f t="shared" si="10"/>
        <v>38</v>
      </c>
      <c r="K91" s="95"/>
      <c r="L91" s="95"/>
      <c r="P91" s="95"/>
      <c r="R91" s="92">
        <v>0</v>
      </c>
      <c r="S91" s="92">
        <v>0</v>
      </c>
      <c r="T91" s="92">
        <v>0</v>
      </c>
    </row>
    <row r="92" spans="1:24" ht="15" thickBot="1" x14ac:dyDescent="0.2">
      <c r="C92" s="94" t="s">
        <v>20</v>
      </c>
      <c r="D92" s="153">
        <f>SUM(O92:X92)</f>
        <v>1465820</v>
      </c>
      <c r="E92" s="94">
        <f>SUM(E3:E91)</f>
        <v>2331</v>
      </c>
      <c r="F92" s="94">
        <f>SUM(F1:F91)</f>
        <v>2015</v>
      </c>
      <c r="G92" s="94">
        <f>SUM(G1:G91)</f>
        <v>1911</v>
      </c>
      <c r="H92" s="94">
        <f ca="1">SUM(H91:H1048576)</f>
        <v>2238</v>
      </c>
      <c r="I92" s="94">
        <f ca="1">SUM(I91:I1048576)</f>
        <v>1277</v>
      </c>
      <c r="J92" s="94">
        <f ca="1">SUM(J91:J1048576)</f>
        <v>9500</v>
      </c>
      <c r="K92" s="97">
        <f>SUM(K3:K91)</f>
        <v>8766</v>
      </c>
      <c r="L92" s="94">
        <f>SUM(L3:L91)</f>
        <v>175540</v>
      </c>
      <c r="M92" s="96"/>
      <c r="N92" s="96"/>
      <c r="O92" s="96">
        <v>179340</v>
      </c>
      <c r="P92" s="96">
        <v>148940</v>
      </c>
      <c r="Q92" s="96">
        <v>119760</v>
      </c>
      <c r="R92" s="96">
        <f t="shared" ref="R92:X92" si="13">SUM(R3:R91)</f>
        <v>102360</v>
      </c>
      <c r="S92" s="96">
        <f t="shared" si="13"/>
        <v>154300</v>
      </c>
      <c r="T92" s="96">
        <f t="shared" si="13"/>
        <v>113520</v>
      </c>
      <c r="U92" s="96">
        <f t="shared" si="13"/>
        <v>149580</v>
      </c>
      <c r="V92" s="96">
        <f t="shared" si="13"/>
        <v>141100</v>
      </c>
      <c r="W92" s="96">
        <f t="shared" si="13"/>
        <v>181380</v>
      </c>
      <c r="X92" s="96">
        <f t="shared" si="13"/>
        <v>175540</v>
      </c>
    </row>
    <row r="93" spans="1:24" ht="15" thickTop="1" x14ac:dyDescent="0.15"/>
    <row r="94" spans="1:24" x14ac:dyDescent="0.15">
      <c r="A94" s="92"/>
      <c r="B94" s="92"/>
    </row>
    <row r="95" spans="1:24" x14ac:dyDescent="0.15">
      <c r="A95" s="92"/>
      <c r="B95" s="92"/>
    </row>
    <row r="96" spans="1:24" x14ac:dyDescent="0.15">
      <c r="A96" s="92"/>
      <c r="B96" s="92"/>
    </row>
    <row r="97" spans="1:2" x14ac:dyDescent="0.15">
      <c r="A97" s="92"/>
      <c r="B97" s="92"/>
    </row>
    <row r="98" spans="1:2" x14ac:dyDescent="0.15">
      <c r="A98" s="92"/>
      <c r="B98" s="92"/>
    </row>
    <row r="99" spans="1:2" x14ac:dyDescent="0.15">
      <c r="A99" s="92"/>
      <c r="B99" s="92"/>
    </row>
    <row r="100" spans="1:2" x14ac:dyDescent="0.15">
      <c r="A100" s="92"/>
      <c r="B100" s="92"/>
    </row>
    <row r="101" spans="1:2" x14ac:dyDescent="0.15">
      <c r="A101" s="92"/>
      <c r="B101" s="92"/>
    </row>
    <row r="102" spans="1:2" x14ac:dyDescent="0.15">
      <c r="A102" s="92"/>
      <c r="B102" s="92"/>
    </row>
    <row r="103" spans="1:2" x14ac:dyDescent="0.15">
      <c r="A103" s="92"/>
      <c r="B103" s="92"/>
    </row>
    <row r="104" spans="1:2" x14ac:dyDescent="0.15">
      <c r="A104" s="92"/>
      <c r="B104" s="92"/>
    </row>
    <row r="105" spans="1:2" x14ac:dyDescent="0.15">
      <c r="A105" s="92"/>
      <c r="B105" s="92"/>
    </row>
  </sheetData>
  <conditionalFormatting sqref="C3:C91">
    <cfRule type="duplicateValues" dxfId="18" priority="25"/>
  </conditionalFormatting>
  <conditionalFormatting sqref="C84">
    <cfRule type="duplicateValues" dxfId="17" priority="23"/>
  </conditionalFormatting>
  <conditionalFormatting sqref="C85:C91 C2:C83">
    <cfRule type="duplicateValues" dxfId="16" priority="24"/>
  </conditionalFormatting>
  <pageMargins left="0.7" right="0.7" top="0.75" bottom="0.75" header="0.3" footer="0.3"/>
  <pageSetup scale="3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2C0E-DF04-448D-908B-9C201A552448}">
  <dimension ref="B1:F58"/>
  <sheetViews>
    <sheetView tabSelected="1" workbookViewId="0">
      <selection activeCell="G3" sqref="G3"/>
    </sheetView>
  </sheetViews>
  <sheetFormatPr baseColWidth="10" defaultRowHeight="15" x14ac:dyDescent="0.2"/>
  <cols>
    <col min="1" max="1" width="6.33203125" customWidth="1"/>
    <col min="2" max="2" width="38.1640625" customWidth="1"/>
  </cols>
  <sheetData>
    <row r="1" spans="2:6" ht="44.25" customHeight="1" thickBot="1" x14ac:dyDescent="0.25">
      <c r="C1" s="177" t="s">
        <v>129</v>
      </c>
    </row>
    <row r="2" spans="2:6" ht="16" thickBot="1" x14ac:dyDescent="0.25">
      <c r="C2" s="178">
        <v>2024</v>
      </c>
      <c r="D2" s="178">
        <v>2023</v>
      </c>
      <c r="E2" s="178">
        <v>2022</v>
      </c>
    </row>
    <row r="3" spans="2:6" x14ac:dyDescent="0.2">
      <c r="B3" s="5" t="s">
        <v>128</v>
      </c>
      <c r="C3" s="174">
        <f>'2023-2024'!E3+'2024-2025'!D3</f>
        <v>12080</v>
      </c>
      <c r="D3" s="174">
        <f>'2022-2023'!E3+'2023-2024'!D3</f>
        <v>16280</v>
      </c>
      <c r="E3" s="174">
        <f>'2022'!D3+'2022-2023'!D3</f>
        <v>26260</v>
      </c>
      <c r="F3">
        <f>SUM(C3:E3)/COUNT(C3:E3)</f>
        <v>18206.666666666668</v>
      </c>
    </row>
    <row r="4" spans="2:6" x14ac:dyDescent="0.2">
      <c r="B4" s="172" t="s">
        <v>84</v>
      </c>
      <c r="C4" s="173">
        <f>'2023-2024'!E4+'2024-2025'!D4</f>
        <v>8920</v>
      </c>
      <c r="D4" s="173">
        <f>'2022-2023'!E4+'2023-2024'!D4</f>
        <v>12300</v>
      </c>
      <c r="E4" s="173">
        <f>'2022'!D4+'2022-2023'!D4</f>
        <v>18820</v>
      </c>
      <c r="F4">
        <f t="shared" ref="F4:F57" si="0">SUM(C4:E4)/COUNT(C4:E4)</f>
        <v>13346.666666666666</v>
      </c>
    </row>
    <row r="5" spans="2:6" x14ac:dyDescent="0.2">
      <c r="B5" s="5" t="s">
        <v>26</v>
      </c>
      <c r="C5" s="174">
        <f>'2023-2024'!D5+'2024-2025'!D5</f>
        <v>116080</v>
      </c>
      <c r="D5" s="174">
        <f>'2022-2023'!E5+'2023-2024'!D5</f>
        <v>137360</v>
      </c>
      <c r="E5" s="174">
        <f>'2022'!D5+'2022-2023'!D5</f>
        <v>204740</v>
      </c>
      <c r="F5">
        <f t="shared" si="0"/>
        <v>152726.66666666666</v>
      </c>
    </row>
    <row r="6" spans="2:6" x14ac:dyDescent="0.2">
      <c r="B6" s="172" t="s">
        <v>27</v>
      </c>
      <c r="C6" s="173">
        <f>'2023-2024'!E6+'2024-2025'!D6</f>
        <v>32300</v>
      </c>
      <c r="D6" s="173">
        <f>'2022-2023'!E6+'2023-2024'!D6</f>
        <v>53240</v>
      </c>
      <c r="E6" s="173">
        <f>'2022'!D6+'2022-2023'!D6</f>
        <v>60500</v>
      </c>
      <c r="F6">
        <f t="shared" si="0"/>
        <v>48680</v>
      </c>
    </row>
    <row r="7" spans="2:6" x14ac:dyDescent="0.2">
      <c r="B7" s="5" t="s">
        <v>30</v>
      </c>
      <c r="C7" s="174">
        <f>'2023-2024'!E7+'2024-2025'!D7</f>
        <v>29420</v>
      </c>
      <c r="D7" s="174">
        <f>'2022-2023'!E7+'2023-2024'!D7</f>
        <v>33420</v>
      </c>
      <c r="E7" s="174">
        <f>'2022'!D7+'2022-2023'!D7</f>
        <v>43860</v>
      </c>
      <c r="F7">
        <f t="shared" si="0"/>
        <v>35566.666666666664</v>
      </c>
    </row>
    <row r="8" spans="2:6" x14ac:dyDescent="0.2">
      <c r="B8" s="172" t="s">
        <v>31</v>
      </c>
      <c r="C8" s="173">
        <f>'2023-2024'!E8+'2024-2025'!D8</f>
        <v>25840</v>
      </c>
      <c r="D8" s="173"/>
      <c r="E8" s="173"/>
      <c r="F8">
        <f t="shared" si="0"/>
        <v>25840</v>
      </c>
    </row>
    <row r="9" spans="2:6" x14ac:dyDescent="0.2">
      <c r="B9" s="176" t="s">
        <v>100</v>
      </c>
      <c r="C9" s="175">
        <f>'2023-2024'!E9</f>
        <v>7100</v>
      </c>
      <c r="D9" s="174">
        <f>'2022-2023'!E8+'2023-2024'!D9</f>
        <v>78360</v>
      </c>
      <c r="E9" s="174">
        <f>'2022'!D8+'2022-2023'!D8</f>
        <v>95220</v>
      </c>
      <c r="F9">
        <f t="shared" si="0"/>
        <v>60226.666666666664</v>
      </c>
    </row>
    <row r="10" spans="2:6" x14ac:dyDescent="0.2">
      <c r="B10" s="172" t="s">
        <v>59</v>
      </c>
      <c r="C10" s="173">
        <f>'2023-2024'!E10+'2024-2025'!D9</f>
        <v>42660</v>
      </c>
      <c r="D10" s="173">
        <f>'2022-2023'!E9+'2023-2024'!D10</f>
        <v>45140</v>
      </c>
      <c r="E10" s="173">
        <f>'2022'!D9+'2022-2023'!D9</f>
        <v>54260</v>
      </c>
      <c r="F10">
        <f t="shared" si="0"/>
        <v>47353.333333333336</v>
      </c>
    </row>
    <row r="11" spans="2:6" x14ac:dyDescent="0.2">
      <c r="B11" s="5" t="s">
        <v>33</v>
      </c>
      <c r="C11" s="174">
        <f>'2023-2024'!E11+'2024-2025'!D10</f>
        <v>44580</v>
      </c>
      <c r="D11" s="174">
        <f>'2022-2023'!E10+'2023-2024'!D11</f>
        <v>37800</v>
      </c>
      <c r="E11" s="174">
        <f>'2022'!D10+'2022-2023'!D10</f>
        <v>45440</v>
      </c>
      <c r="F11">
        <f t="shared" si="0"/>
        <v>42606.666666666664</v>
      </c>
    </row>
    <row r="12" spans="2:6" x14ac:dyDescent="0.2">
      <c r="B12" s="172" t="s">
        <v>34</v>
      </c>
      <c r="C12" s="173">
        <f>'2023-2024'!E12+'2024-2025'!D11</f>
        <v>24660</v>
      </c>
      <c r="D12" s="173">
        <f>'2022-2023'!E11+'2023-2024'!D12</f>
        <v>28820</v>
      </c>
      <c r="E12" s="173">
        <f>'2022'!D11+'2022-2023'!D11</f>
        <v>26260</v>
      </c>
      <c r="F12">
        <f t="shared" si="0"/>
        <v>26580</v>
      </c>
    </row>
    <row r="13" spans="2:6" x14ac:dyDescent="0.2">
      <c r="B13" s="5" t="s">
        <v>58</v>
      </c>
      <c r="C13" s="174">
        <f>'2023-2024'!E13+'2024-2025'!D12</f>
        <v>41740</v>
      </c>
      <c r="D13" s="174">
        <f>'2022-2023'!E12+'2023-2024'!D13</f>
        <v>52400</v>
      </c>
      <c r="E13" s="174">
        <f>'2022'!D12+'2022-2023'!D12</f>
        <v>66640</v>
      </c>
      <c r="F13">
        <f t="shared" si="0"/>
        <v>53593.333333333336</v>
      </c>
    </row>
    <row r="14" spans="2:6" x14ac:dyDescent="0.2">
      <c r="B14" s="172" t="s">
        <v>36</v>
      </c>
      <c r="C14" s="173">
        <f>'2023-2024'!E14+'2024-2025'!D13</f>
        <v>15700</v>
      </c>
      <c r="D14" s="173">
        <f>'2022-2023'!E13+'2023-2024'!D14</f>
        <v>21740</v>
      </c>
      <c r="E14" s="173">
        <f>'2022-2023'!D13</f>
        <v>9820</v>
      </c>
      <c r="F14">
        <f t="shared" si="0"/>
        <v>15753.333333333334</v>
      </c>
    </row>
    <row r="15" spans="2:6" x14ac:dyDescent="0.2">
      <c r="B15" s="5" t="s">
        <v>83</v>
      </c>
      <c r="C15" s="174">
        <f>'2023-2024'!E15+'2024-2025'!D14</f>
        <v>8500</v>
      </c>
      <c r="D15" s="174">
        <f>'2022-2023'!E14+'2023-2024'!D15</f>
        <v>11480</v>
      </c>
      <c r="E15" s="174">
        <f>'2022'!D14+'2022-2023'!D14</f>
        <v>8760</v>
      </c>
      <c r="F15">
        <f t="shared" si="0"/>
        <v>9580</v>
      </c>
    </row>
    <row r="16" spans="2:6" x14ac:dyDescent="0.2">
      <c r="B16" s="172" t="s">
        <v>82</v>
      </c>
      <c r="C16" s="173">
        <f>'2023-2024'!E16+'2024-2025'!D15</f>
        <v>24140</v>
      </c>
      <c r="D16" s="173">
        <f>'2022-2023'!E15+'2023-2024'!D16</f>
        <v>32240</v>
      </c>
      <c r="E16" s="173">
        <f>'2022'!D15+'2022-2023'!D15</f>
        <v>29840</v>
      </c>
      <c r="F16">
        <f t="shared" si="0"/>
        <v>28740</v>
      </c>
    </row>
    <row r="17" spans="2:6" x14ac:dyDescent="0.2">
      <c r="B17" s="5" t="s">
        <v>81</v>
      </c>
      <c r="C17" s="174">
        <f>'2023-2024'!E17+'2024-2025'!D16</f>
        <v>21460</v>
      </c>
      <c r="D17" s="174">
        <f>'2022-2023'!E16+'2023-2024'!D17</f>
        <v>28740</v>
      </c>
      <c r="E17" s="174">
        <f>'2022'!D16+'2022-2023'!D16</f>
        <v>29500</v>
      </c>
      <c r="F17">
        <f t="shared" si="0"/>
        <v>26566.666666666668</v>
      </c>
    </row>
    <row r="18" spans="2:6" x14ac:dyDescent="0.2">
      <c r="B18" s="172" t="s">
        <v>80</v>
      </c>
      <c r="C18" s="173">
        <f>'2023-2024'!E20+'2024-2025'!D19</f>
        <v>16940</v>
      </c>
      <c r="D18" s="173">
        <f>'2022-2023'!E17+'2023-2024'!D20</f>
        <v>26780</v>
      </c>
      <c r="E18" s="173">
        <f>'2022'!D19+'2022-2023'!D17</f>
        <v>27460</v>
      </c>
      <c r="F18">
        <f t="shared" si="0"/>
        <v>23726.666666666668</v>
      </c>
    </row>
    <row r="19" spans="2:6" x14ac:dyDescent="0.2">
      <c r="B19" s="5" t="s">
        <v>56</v>
      </c>
      <c r="C19" s="174">
        <f>'2023-2024'!E21+'2024-2025'!D20</f>
        <v>27580</v>
      </c>
      <c r="D19" s="174">
        <f>'2022-2023'!E18+'2023-2024'!D21</f>
        <v>35280</v>
      </c>
      <c r="E19" s="174">
        <f>'2022'!D20+'2022-2023'!D18</f>
        <v>44340</v>
      </c>
      <c r="F19">
        <f t="shared" si="0"/>
        <v>35733.333333333336</v>
      </c>
    </row>
    <row r="20" spans="2:6" x14ac:dyDescent="0.2">
      <c r="B20" s="172" t="s">
        <v>57</v>
      </c>
      <c r="C20" s="173">
        <f>'2023-2024'!E22+'2024-2025'!D21</f>
        <v>32260</v>
      </c>
      <c r="D20" s="173">
        <f>'2022-2023'!E19+'2023-2024'!D22</f>
        <v>27680</v>
      </c>
      <c r="E20" s="173">
        <f>'2022'!D21+'2022-2023'!D19</f>
        <v>38740</v>
      </c>
      <c r="F20">
        <f t="shared" si="0"/>
        <v>32893.333333333336</v>
      </c>
    </row>
    <row r="21" spans="2:6" x14ac:dyDescent="0.2">
      <c r="B21" s="5" t="s">
        <v>23</v>
      </c>
      <c r="C21" s="174">
        <f>'2023-2024'!E23+'2024-2025'!D22</f>
        <v>32300</v>
      </c>
      <c r="D21" s="174">
        <f>'2022-2023'!E20+'2023-2024'!D23</f>
        <v>38080</v>
      </c>
      <c r="E21" s="174">
        <f>'2022'!D22+'2022-2023'!D20</f>
        <v>35540</v>
      </c>
      <c r="F21">
        <f t="shared" si="0"/>
        <v>35306.666666666664</v>
      </c>
    </row>
    <row r="22" spans="2:6" x14ac:dyDescent="0.2">
      <c r="B22" s="172" t="s">
        <v>79</v>
      </c>
      <c r="C22" s="173">
        <f>'2023-2024'!E25+'2024-2025'!D24</f>
        <v>20920</v>
      </c>
      <c r="D22" s="173">
        <f>'2022-2023'!E22+'2023-2024'!D25</f>
        <v>26820</v>
      </c>
      <c r="E22" s="173">
        <f>'2022'!D24+'2022-2023'!D22</f>
        <v>32120</v>
      </c>
      <c r="F22">
        <f t="shared" si="0"/>
        <v>26620</v>
      </c>
    </row>
    <row r="23" spans="2:6" x14ac:dyDescent="0.2">
      <c r="B23" s="5" t="s">
        <v>78</v>
      </c>
      <c r="C23" s="174">
        <f>'2023-2024'!E26+'2024-2025'!D25</f>
        <v>7180</v>
      </c>
      <c r="D23" s="174">
        <f>'2022-2023'!E23+'2023-2024'!D26</f>
        <v>8500</v>
      </c>
      <c r="E23" s="174">
        <f>'2022'!D25+'2022-2023'!D23</f>
        <v>10360</v>
      </c>
      <c r="F23">
        <f t="shared" si="0"/>
        <v>8680</v>
      </c>
    </row>
    <row r="24" spans="2:6" x14ac:dyDescent="0.2">
      <c r="B24" s="172" t="s">
        <v>77</v>
      </c>
      <c r="C24" s="173">
        <f>'2023-2024'!E27+'2024-2025'!D26</f>
        <v>5000</v>
      </c>
      <c r="D24" s="173"/>
      <c r="E24" s="173"/>
      <c r="F24">
        <f t="shared" si="0"/>
        <v>5000</v>
      </c>
    </row>
    <row r="25" spans="2:6" x14ac:dyDescent="0.2">
      <c r="B25" s="5" t="s">
        <v>76</v>
      </c>
      <c r="C25" s="174">
        <f>'2023-2024'!E28+'2024-2025'!D27</f>
        <v>5260</v>
      </c>
      <c r="D25" s="174">
        <f>'2022-2023'!E26+'2023-2024'!D28</f>
        <v>7700</v>
      </c>
      <c r="E25" s="174">
        <f>'2022'!D28+'2022-2023'!D26</f>
        <v>11380</v>
      </c>
      <c r="F25">
        <f t="shared" si="0"/>
        <v>8113.333333333333</v>
      </c>
    </row>
    <row r="26" spans="2:6" x14ac:dyDescent="0.2">
      <c r="B26" s="172" t="s">
        <v>75</v>
      </c>
      <c r="C26" s="173">
        <f>'2023-2024'!E29+'2024-2025'!D28</f>
        <v>7080</v>
      </c>
      <c r="D26" s="173">
        <f>'2022-2023'!E27+'2023-2024'!D29</f>
        <v>10800</v>
      </c>
      <c r="E26" s="173">
        <f>'2022'!D29+'2022-2023'!D27</f>
        <v>17660</v>
      </c>
      <c r="F26">
        <f t="shared" si="0"/>
        <v>11846.666666666666</v>
      </c>
    </row>
    <row r="27" spans="2:6" x14ac:dyDescent="0.2">
      <c r="B27" s="5" t="s">
        <v>74</v>
      </c>
      <c r="C27" s="174">
        <f>'2023-2024'!E30+'2024-2025'!D29</f>
        <v>5940</v>
      </c>
      <c r="D27" s="174">
        <f>'2022-2023'!E28+'2023-2024'!D30</f>
        <v>8120</v>
      </c>
      <c r="E27" s="174">
        <f>'2022'!D30+'2022-2023'!D28</f>
        <v>11040</v>
      </c>
      <c r="F27">
        <f t="shared" si="0"/>
        <v>8366.6666666666661</v>
      </c>
    </row>
    <row r="28" spans="2:6" x14ac:dyDescent="0.2">
      <c r="B28" s="172" t="s">
        <v>73</v>
      </c>
      <c r="C28" s="173">
        <f>'2023-2024'!E31+'2024-2025'!D30</f>
        <v>22920</v>
      </c>
      <c r="D28" s="173">
        <f>'2022-2023'!E29+'2023-2024'!D31</f>
        <v>28200</v>
      </c>
      <c r="E28" s="173">
        <f>'2022'!D31+'2022-2023'!D29</f>
        <v>32380</v>
      </c>
      <c r="F28">
        <f t="shared" si="0"/>
        <v>27833.333333333332</v>
      </c>
    </row>
    <row r="29" spans="2:6" x14ac:dyDescent="0.2">
      <c r="B29" s="5" t="s">
        <v>72</v>
      </c>
      <c r="C29" s="174">
        <f>'2023-2024'!E32+'2024-2025'!D31</f>
        <v>22320</v>
      </c>
      <c r="D29" s="174">
        <f>'2022-2023'!E30+'2023-2024'!D32</f>
        <v>33440</v>
      </c>
      <c r="E29" s="174">
        <f>'2022'!D32+'2022-2023'!D30</f>
        <v>36280</v>
      </c>
      <c r="F29">
        <f t="shared" si="0"/>
        <v>30680</v>
      </c>
    </row>
    <row r="30" spans="2:6" x14ac:dyDescent="0.2">
      <c r="B30" s="172" t="s">
        <v>71</v>
      </c>
      <c r="C30" s="173">
        <f>'2023-2024'!E33+'2024-2025'!D32</f>
        <v>8420</v>
      </c>
      <c r="D30" s="173">
        <f>'2022-2023'!E24+'2023-2024'!D33</f>
        <v>12480</v>
      </c>
      <c r="E30" s="173">
        <f>'2022'!D26+'2022-2023'!D24</f>
        <v>14000</v>
      </c>
      <c r="F30">
        <f t="shared" si="0"/>
        <v>11633.333333333334</v>
      </c>
    </row>
    <row r="31" spans="2:6" x14ac:dyDescent="0.2">
      <c r="B31" s="5" t="s">
        <v>70</v>
      </c>
      <c r="C31" s="174">
        <f>'2023-2024'!E34+'2024-2025'!D33</f>
        <v>15200</v>
      </c>
      <c r="D31" s="174">
        <f>'2022-2023'!E31+'2023-2024'!D34</f>
        <v>20400</v>
      </c>
      <c r="E31" s="174">
        <f>'2022'!D33+'2022-2023'!D31</f>
        <v>27220</v>
      </c>
      <c r="F31">
        <f t="shared" si="0"/>
        <v>20940</v>
      </c>
    </row>
    <row r="32" spans="2:6" x14ac:dyDescent="0.2">
      <c r="B32" s="172" t="s">
        <v>69</v>
      </c>
      <c r="C32" s="173">
        <f>'2023-2024'!E35+'2024-2025'!D34</f>
        <v>43000</v>
      </c>
      <c r="D32" s="173">
        <f>'2022-2023'!E32+'2023-2024'!D35</f>
        <v>29800</v>
      </c>
      <c r="E32" s="173">
        <f>'2022'!D34+'2022-2023'!D32</f>
        <v>58000</v>
      </c>
      <c r="F32">
        <f t="shared" si="0"/>
        <v>43600</v>
      </c>
    </row>
    <row r="33" spans="2:6" x14ac:dyDescent="0.2">
      <c r="B33" s="5" t="s">
        <v>68</v>
      </c>
      <c r="C33" s="174">
        <f>'2023-2024'!E36+'2024-2025'!D35</f>
        <v>12300</v>
      </c>
      <c r="D33" s="174">
        <f>'2022-2023'!E33+'2023-2024'!D36</f>
        <v>15960</v>
      </c>
      <c r="E33" s="174">
        <f>'2022'!D35+'2022-2023'!D33</f>
        <v>24040</v>
      </c>
      <c r="F33">
        <f t="shared" si="0"/>
        <v>17433.333333333332</v>
      </c>
    </row>
    <row r="34" spans="2:6" x14ac:dyDescent="0.2">
      <c r="B34" s="172" t="s">
        <v>67</v>
      </c>
      <c r="C34" s="173">
        <f>'2023-2024'!E37+'2024-2025'!D36</f>
        <v>21040</v>
      </c>
      <c r="D34" s="173">
        <f>'2022-2023'!E34+'2023-2024'!D37</f>
        <v>23120</v>
      </c>
      <c r="E34" s="173">
        <f>'2022'!D36+'2022-2023'!D34</f>
        <v>26460</v>
      </c>
      <c r="F34">
        <f t="shared" si="0"/>
        <v>23540</v>
      </c>
    </row>
    <row r="35" spans="2:6" x14ac:dyDescent="0.2">
      <c r="B35" s="5" t="s">
        <v>66</v>
      </c>
      <c r="C35" s="174">
        <f>'2023-2024'!E38+'2024-2025'!D37</f>
        <v>16720</v>
      </c>
      <c r="D35" s="174">
        <f>'2022-2023'!E35+'2023-2024'!D38</f>
        <v>25480</v>
      </c>
      <c r="E35" s="174">
        <f>'2022'!D37+'2022-2023'!D35</f>
        <v>30800</v>
      </c>
      <c r="F35">
        <f t="shared" si="0"/>
        <v>24333.333333333332</v>
      </c>
    </row>
    <row r="36" spans="2:6" x14ac:dyDescent="0.2">
      <c r="B36" s="172" t="s">
        <v>65</v>
      </c>
      <c r="C36" s="173">
        <f>'2023-2024'!E39+'2024-2025'!D38</f>
        <v>44780</v>
      </c>
      <c r="D36" s="173">
        <f>'2022-2023'!E36+'2023-2024'!D39</f>
        <v>52280</v>
      </c>
      <c r="E36" s="173">
        <f>'2022'!D38+'2022-2023'!D36</f>
        <v>55240</v>
      </c>
      <c r="F36">
        <f t="shared" si="0"/>
        <v>50766.666666666664</v>
      </c>
    </row>
    <row r="37" spans="2:6" x14ac:dyDescent="0.2">
      <c r="B37" s="5" t="s">
        <v>64</v>
      </c>
      <c r="C37" s="174">
        <f>'2023-2024'!E40+'2024-2025'!D39</f>
        <v>16700</v>
      </c>
      <c r="D37" s="174">
        <f>'2022-2023'!E37+'2023-2024'!D40</f>
        <v>21600</v>
      </c>
      <c r="E37" s="174">
        <f>'2022'!D39+'2022-2023'!D37</f>
        <v>30520</v>
      </c>
      <c r="F37">
        <f t="shared" si="0"/>
        <v>22940</v>
      </c>
    </row>
    <row r="38" spans="2:6" x14ac:dyDescent="0.2">
      <c r="B38" s="172" t="s">
        <v>63</v>
      </c>
      <c r="C38" s="173">
        <f>'2023-2024'!E42+'2024-2025'!D41</f>
        <v>16460</v>
      </c>
      <c r="D38" s="173">
        <f>'2022-2023'!E39+'2023-2024'!D42</f>
        <v>15180</v>
      </c>
      <c r="E38" s="173">
        <f>'2022'!D41+'2022-2023'!D39</f>
        <v>21500</v>
      </c>
      <c r="F38">
        <f t="shared" si="0"/>
        <v>17713.333333333332</v>
      </c>
    </row>
    <row r="39" spans="2:6" x14ac:dyDescent="0.2">
      <c r="B39" s="5" t="s">
        <v>62</v>
      </c>
      <c r="C39" s="174">
        <f>'2023-2024'!E43+'2024-2025'!D42</f>
        <v>20060</v>
      </c>
      <c r="D39" s="174">
        <f>'2022-2023'!E40+'2023-2024'!D43</f>
        <v>23900</v>
      </c>
      <c r="E39" s="174">
        <f>'2022'!D42+'2022-2023'!D40</f>
        <v>27100</v>
      </c>
      <c r="F39">
        <f t="shared" si="0"/>
        <v>23686.666666666668</v>
      </c>
    </row>
    <row r="40" spans="2:6" x14ac:dyDescent="0.2">
      <c r="B40" s="172" t="s">
        <v>61</v>
      </c>
      <c r="C40" s="173">
        <f>'2023-2024'!E44+'2024-2025'!D43</f>
        <v>22980</v>
      </c>
      <c r="D40" s="173">
        <f>'2022-2023'!E41+'2023-2024'!D44</f>
        <v>27800</v>
      </c>
      <c r="E40" s="173">
        <f>'2022'!D43+'2022-2023'!D41</f>
        <v>13780</v>
      </c>
      <c r="F40">
        <f t="shared" si="0"/>
        <v>21520</v>
      </c>
    </row>
    <row r="41" spans="2:6" x14ac:dyDescent="0.2">
      <c r="B41" s="5" t="s">
        <v>28</v>
      </c>
      <c r="C41" s="174">
        <f>'2023-2024'!E45+'2024-2025'!D44</f>
        <v>22760</v>
      </c>
      <c r="D41" s="174"/>
      <c r="E41" s="174"/>
      <c r="F41">
        <f t="shared" si="0"/>
        <v>22760</v>
      </c>
    </row>
    <row r="42" spans="2:6" x14ac:dyDescent="0.2">
      <c r="B42" s="172" t="s">
        <v>60</v>
      </c>
      <c r="C42" s="173">
        <f>'2023-2024'!E47+'2024-2025'!D46</f>
        <v>15120</v>
      </c>
      <c r="D42" s="173">
        <f>'2022-2023'!E43+'2023-2024'!D47</f>
        <v>15980</v>
      </c>
      <c r="E42" s="173">
        <f>'2022'!D45+'2022-2023'!D43</f>
        <v>21220</v>
      </c>
      <c r="F42">
        <f t="shared" si="0"/>
        <v>17440</v>
      </c>
    </row>
    <row r="43" spans="2:6" x14ac:dyDescent="0.2">
      <c r="B43" s="5" t="s">
        <v>55</v>
      </c>
      <c r="C43" s="174">
        <f>'2023-2024'!E57+'2024-2025'!D55</f>
        <v>24120</v>
      </c>
      <c r="D43" s="174">
        <f>'2023-2024'!D57</f>
        <v>5020</v>
      </c>
      <c r="E43" s="174"/>
      <c r="F43">
        <f t="shared" si="0"/>
        <v>14570</v>
      </c>
    </row>
    <row r="44" spans="2:6" x14ac:dyDescent="0.2">
      <c r="B44" s="172" t="s">
        <v>53</v>
      </c>
      <c r="C44" s="173">
        <f>'2023-2024'!E59+'2024-2025'!D57</f>
        <v>20620</v>
      </c>
      <c r="D44" s="173">
        <f>'2022-2023'!E53+'2023-2024'!D59</f>
        <v>45560</v>
      </c>
      <c r="E44" s="173">
        <f>'2022'!D55+'2022-2023'!D53</f>
        <v>129880</v>
      </c>
      <c r="F44">
        <f t="shared" si="0"/>
        <v>65353.333333333336</v>
      </c>
    </row>
    <row r="45" spans="2:6" x14ac:dyDescent="0.2">
      <c r="B45" s="5" t="s">
        <v>52</v>
      </c>
      <c r="C45" s="174">
        <f>'2023-2024'!E60+'2024-2025'!D58</f>
        <v>29940</v>
      </c>
      <c r="D45" s="174">
        <f>'2022-2023'!E54+'2023-2024'!D60</f>
        <v>37940</v>
      </c>
      <c r="E45" s="174">
        <f>'2022'!D56+'2022-2023'!D54</f>
        <v>38860</v>
      </c>
      <c r="F45">
        <f t="shared" si="0"/>
        <v>35580</v>
      </c>
    </row>
    <row r="46" spans="2:6" x14ac:dyDescent="0.2">
      <c r="B46" s="172" t="s">
        <v>49</v>
      </c>
      <c r="C46" s="173">
        <f>'2023-2024'!E64+'2024-2025'!D62</f>
        <v>2720</v>
      </c>
      <c r="D46" s="173">
        <f>'2022-2023'!E58+'2023-2024'!D64</f>
        <v>5100</v>
      </c>
      <c r="E46" s="173">
        <f>'2022'!D60+'2022-2023'!D58</f>
        <v>5320</v>
      </c>
      <c r="F46">
        <f t="shared" si="0"/>
        <v>4380</v>
      </c>
    </row>
    <row r="47" spans="2:6" x14ac:dyDescent="0.2">
      <c r="B47" s="5" t="s">
        <v>48</v>
      </c>
      <c r="C47" s="174">
        <f>'2023-2024'!E65+'2024-2025'!D63</f>
        <v>4540</v>
      </c>
      <c r="D47" s="174">
        <f>'2022-2023'!E59+'2023-2024'!D65</f>
        <v>8900</v>
      </c>
      <c r="E47" s="174">
        <f>'2022'!D61+'2022-2023'!D59</f>
        <v>13520</v>
      </c>
      <c r="F47">
        <f t="shared" si="0"/>
        <v>8986.6666666666661</v>
      </c>
    </row>
    <row r="48" spans="2:6" x14ac:dyDescent="0.2">
      <c r="B48" s="172" t="s">
        <v>47</v>
      </c>
      <c r="C48" s="173">
        <f>'2023-2024'!E66+'2024-2025'!D64</f>
        <v>20860</v>
      </c>
      <c r="D48" s="173">
        <f>'2022-2023'!E62+'2023-2024'!D66</f>
        <v>29100</v>
      </c>
      <c r="E48" s="173">
        <f>'2022'!D64+'2022-2023'!D62</f>
        <v>32960</v>
      </c>
      <c r="F48">
        <f t="shared" si="0"/>
        <v>27640</v>
      </c>
    </row>
    <row r="49" spans="2:6" x14ac:dyDescent="0.2">
      <c r="B49" s="5" t="s">
        <v>46</v>
      </c>
      <c r="C49" s="174">
        <f>'2023-2024'!E67+'2024-2025'!D65</f>
        <v>19460</v>
      </c>
      <c r="D49" s="174">
        <f>'2022-2023'!E71+'2023-2024'!D67</f>
        <v>23900</v>
      </c>
      <c r="E49" s="174">
        <f>'2022'!D74+'2022-2023'!D71</f>
        <v>21980</v>
      </c>
      <c r="F49">
        <f t="shared" si="0"/>
        <v>21780</v>
      </c>
    </row>
    <row r="50" spans="2:6" x14ac:dyDescent="0.2">
      <c r="B50" s="172" t="s">
        <v>45</v>
      </c>
      <c r="C50" s="173">
        <f>'2023-2024'!E68+'2024-2025'!D66</f>
        <v>16520</v>
      </c>
      <c r="D50" s="173">
        <f>'2022-2023'!E70+'2023-2024'!D68</f>
        <v>19880</v>
      </c>
      <c r="E50" s="173">
        <f>'2022'!D73+'2022-2023'!D70</f>
        <v>18760</v>
      </c>
      <c r="F50">
        <f t="shared" si="0"/>
        <v>18386.666666666668</v>
      </c>
    </row>
    <row r="51" spans="2:6" x14ac:dyDescent="0.2">
      <c r="B51" s="5" t="s">
        <v>44</v>
      </c>
      <c r="C51" s="174">
        <f>'2023-2024'!E69+'2024-2025'!D67</f>
        <v>5660</v>
      </c>
      <c r="D51" s="174">
        <f>'2022-2023'!E69+'2023-2024'!D69</f>
        <v>7500</v>
      </c>
      <c r="E51" s="174">
        <f>'2022'!D72+'2022-2023'!D69</f>
        <v>14400</v>
      </c>
      <c r="F51">
        <f t="shared" si="0"/>
        <v>9186.6666666666661</v>
      </c>
    </row>
    <row r="52" spans="2:6" x14ac:dyDescent="0.2">
      <c r="B52" s="172" t="s">
        <v>43</v>
      </c>
      <c r="C52" s="173">
        <f>'2023-2024'!E70+'2024-2025'!D68</f>
        <v>1180</v>
      </c>
      <c r="D52" s="173">
        <f>'2022-2023'!E66+'2023-2024'!D70</f>
        <v>1700</v>
      </c>
      <c r="E52" s="173">
        <f>'2022'!D69+'2022-2023'!D66</f>
        <v>2600</v>
      </c>
      <c r="F52">
        <f t="shared" si="0"/>
        <v>1826.6666666666667</v>
      </c>
    </row>
    <row r="53" spans="2:6" x14ac:dyDescent="0.2">
      <c r="B53" s="5" t="s">
        <v>42</v>
      </c>
      <c r="C53" s="174">
        <f>'2023-2024'!E71+'2024-2025'!D69</f>
        <v>4700</v>
      </c>
      <c r="D53" s="174">
        <f>'2022-2023'!E67+'2023-2024'!D71</f>
        <v>7000</v>
      </c>
      <c r="E53" s="174">
        <f>'2022'!D70+'2022-2023'!D67</f>
        <v>10300</v>
      </c>
      <c r="F53">
        <f t="shared" si="0"/>
        <v>7333.333333333333</v>
      </c>
    </row>
    <row r="54" spans="2:6" x14ac:dyDescent="0.2">
      <c r="B54" s="172" t="s">
        <v>41</v>
      </c>
      <c r="C54" s="173">
        <f>'2023-2024'!E72+'2024-2025'!D70</f>
        <v>11800</v>
      </c>
      <c r="D54" s="173">
        <f>'2022-2023'!E68+'2023-2024'!D72</f>
        <v>13680</v>
      </c>
      <c r="E54" s="173">
        <f>'2022'!D71+'2022-2023'!D68</f>
        <v>16060</v>
      </c>
      <c r="F54">
        <f t="shared" si="0"/>
        <v>13846.666666666666</v>
      </c>
    </row>
    <row r="55" spans="2:6" x14ac:dyDescent="0.2">
      <c r="B55" s="5" t="s">
        <v>40</v>
      </c>
      <c r="C55" s="174">
        <f>'2023-2024'!E73+'2024-2025'!D71</f>
        <v>40580</v>
      </c>
      <c r="D55" s="174"/>
      <c r="E55" s="174"/>
      <c r="F55">
        <f t="shared" si="0"/>
        <v>40580</v>
      </c>
    </row>
    <row r="56" spans="2:6" x14ac:dyDescent="0.2">
      <c r="B56" s="172" t="s">
        <v>39</v>
      </c>
      <c r="C56" s="173">
        <f>'2023-2024'!E74+'2024-2025'!D72</f>
        <v>14980</v>
      </c>
      <c r="D56" s="173">
        <f>'2022-2023'!E65+'2023-2024'!D74</f>
        <v>17920</v>
      </c>
      <c r="E56" s="173">
        <f>'2022'!D68+'2022-2023'!D65</f>
        <v>24140</v>
      </c>
      <c r="F56">
        <f t="shared" si="0"/>
        <v>19013.333333333332</v>
      </c>
    </row>
    <row r="57" spans="2:6" ht="16" thickBot="1" x14ac:dyDescent="0.25">
      <c r="B57" s="179" t="s">
        <v>29</v>
      </c>
      <c r="C57" s="174">
        <f>'2023-2024'!E88+'2024-2025'!D84</f>
        <v>6200</v>
      </c>
      <c r="D57" s="174">
        <f>'2022-2023'!E79+'2023-2024'!D88</f>
        <v>7980</v>
      </c>
      <c r="E57" s="174">
        <f>'2022'!D82+'2022-2023'!D79</f>
        <v>11180</v>
      </c>
      <c r="F57">
        <f t="shared" si="0"/>
        <v>8453.3333333333339</v>
      </c>
    </row>
    <row r="58" spans="2:6" ht="16" thickBot="1" x14ac:dyDescent="0.25">
      <c r="B58" s="180" t="s">
        <v>130</v>
      </c>
      <c r="C58" s="182">
        <f>SUM(C3:C57)</f>
        <v>1160300</v>
      </c>
      <c r="D58" s="182">
        <f t="shared" ref="D58:E58" si="1">SUM(D3:D57)</f>
        <v>1355880</v>
      </c>
      <c r="E58" s="181">
        <f t="shared" si="1"/>
        <v>1707060</v>
      </c>
    </row>
  </sheetData>
  <conditionalFormatting sqref="B3:B8 B10:B21">
    <cfRule type="duplicateValues" dxfId="15" priority="18"/>
  </conditionalFormatting>
  <conditionalFormatting sqref="B9">
    <cfRule type="duplicateValues" dxfId="14" priority="1"/>
    <cfRule type="duplicateValues" dxfId="13" priority="2"/>
  </conditionalFormatting>
  <conditionalFormatting sqref="B22:B40">
    <cfRule type="duplicateValues" dxfId="12" priority="19"/>
  </conditionalFormatting>
  <conditionalFormatting sqref="B41">
    <cfRule type="duplicateValues" dxfId="11" priority="16"/>
    <cfRule type="duplicateValues" dxfId="10" priority="17"/>
  </conditionalFormatting>
  <conditionalFormatting sqref="B42">
    <cfRule type="duplicateValues" dxfId="9" priority="14"/>
    <cfRule type="duplicateValues" dxfId="8" priority="15"/>
  </conditionalFormatting>
  <conditionalFormatting sqref="B43">
    <cfRule type="duplicateValues" dxfId="7" priority="12"/>
    <cfRule type="duplicateValues" dxfId="6" priority="13"/>
  </conditionalFormatting>
  <conditionalFormatting sqref="B44:B45">
    <cfRule type="duplicateValues" dxfId="5" priority="51"/>
    <cfRule type="duplicateValues" dxfId="4" priority="52"/>
  </conditionalFormatting>
  <conditionalFormatting sqref="B46:B56">
    <cfRule type="duplicateValues" dxfId="3" priority="8"/>
    <cfRule type="duplicateValues" dxfId="2" priority="9"/>
  </conditionalFormatting>
  <conditionalFormatting sqref="B57"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2024-2025</vt:lpstr>
      <vt:lpstr>2023-2024</vt:lpstr>
      <vt:lpstr>2022-2023</vt:lpstr>
      <vt:lpstr>2022</vt:lpstr>
      <vt:lpstr>Cumulatif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Marie-Anick Masson</dc:creator>
  <cp:lastModifiedBy>Louis-Félix Vigneux</cp:lastModifiedBy>
  <dcterms:created xsi:type="dcterms:W3CDTF">2024-11-11T13:43:11Z</dcterms:created>
  <dcterms:modified xsi:type="dcterms:W3CDTF">2024-11-13T19:17:58Z</dcterms:modified>
</cp:coreProperties>
</file>