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inkyi\OneDrive\Desktop\Research\Research\Phenoloxidase Activity data\"/>
    </mc:Choice>
  </mc:AlternateContent>
  <bookViews>
    <workbookView xWindow="0" yWindow="0" windowWidth="23040" windowHeight="8964"/>
  </bookViews>
  <sheets>
    <sheet name="Blank" sheetId="52" r:id="rId1"/>
    <sheet name="1" sheetId="90" r:id="rId2"/>
    <sheet name="Phenol oxidase activity" sheetId="3" r:id="rId3"/>
  </sheets>
  <externalReferences>
    <externalReference r:id="rId4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87" i="90" l="1"/>
  <c r="O95" i="90" s="1"/>
  <c r="K87" i="90"/>
  <c r="O94" i="90" s="1"/>
  <c r="J87" i="90"/>
  <c r="O93" i="90" s="1"/>
  <c r="I87" i="90"/>
  <c r="O92" i="90" s="1"/>
  <c r="H87" i="90"/>
  <c r="O91" i="90" s="1"/>
  <c r="G87" i="90"/>
  <c r="O90" i="90" s="1"/>
  <c r="F87" i="90"/>
  <c r="O89" i="90" s="1"/>
  <c r="E87" i="90"/>
  <c r="O88" i="90" s="1"/>
  <c r="D87" i="90"/>
  <c r="O87" i="90" s="1"/>
  <c r="C87" i="90"/>
  <c r="B87" i="90"/>
  <c r="O86" i="90"/>
  <c r="O85" i="90"/>
  <c r="L70" i="90"/>
  <c r="O78" i="90" s="1"/>
  <c r="K70" i="90"/>
  <c r="O77" i="90" s="1"/>
  <c r="J70" i="90"/>
  <c r="O76" i="90" s="1"/>
  <c r="I70" i="90"/>
  <c r="O75" i="90" s="1"/>
  <c r="H70" i="90"/>
  <c r="O74" i="90" s="1"/>
  <c r="G70" i="90"/>
  <c r="O73" i="90" s="1"/>
  <c r="F70" i="90"/>
  <c r="O72" i="90" s="1"/>
  <c r="E70" i="90"/>
  <c r="O71" i="90" s="1"/>
  <c r="D70" i="90"/>
  <c r="O70" i="90" s="1"/>
  <c r="C70" i="90"/>
  <c r="B70" i="90"/>
  <c r="O69" i="90"/>
  <c r="O68" i="90"/>
  <c r="O58" i="90"/>
  <c r="L53" i="90"/>
  <c r="O61" i="90" s="1"/>
  <c r="K53" i="90"/>
  <c r="O60" i="90" s="1"/>
  <c r="J53" i="90"/>
  <c r="O59" i="90" s="1"/>
  <c r="I53" i="90"/>
  <c r="H53" i="90"/>
  <c r="O57" i="90" s="1"/>
  <c r="G53" i="90"/>
  <c r="O56" i="90" s="1"/>
  <c r="F53" i="90"/>
  <c r="O55" i="90" s="1"/>
  <c r="E53" i="90"/>
  <c r="O54" i="90" s="1"/>
  <c r="D53" i="90"/>
  <c r="O53" i="90" s="1"/>
  <c r="C53" i="90"/>
  <c r="O52" i="90" s="1"/>
  <c r="B53" i="90"/>
  <c r="O51" i="90" s="1"/>
  <c r="L37" i="90"/>
  <c r="O45" i="90" s="1"/>
  <c r="K37" i="90"/>
  <c r="O44" i="90" s="1"/>
  <c r="J37" i="90"/>
  <c r="O43" i="90" s="1"/>
  <c r="I37" i="90"/>
  <c r="O42" i="90" s="1"/>
  <c r="H37" i="90"/>
  <c r="O41" i="90" s="1"/>
  <c r="G37" i="90"/>
  <c r="O40" i="90" s="1"/>
  <c r="F37" i="90"/>
  <c r="O39" i="90" s="1"/>
  <c r="E37" i="90"/>
  <c r="O38" i="90" s="1"/>
  <c r="D37" i="90"/>
  <c r="O37" i="90" s="1"/>
  <c r="C37" i="90"/>
  <c r="B37" i="90"/>
  <c r="O36" i="90"/>
  <c r="O35" i="90"/>
  <c r="L21" i="90"/>
  <c r="O29" i="90" s="1"/>
  <c r="K21" i="90"/>
  <c r="O28" i="90" s="1"/>
  <c r="J21" i="90"/>
  <c r="O27" i="90" s="1"/>
  <c r="I21" i="90"/>
  <c r="O26" i="90" s="1"/>
  <c r="H21" i="90"/>
  <c r="O25" i="90" s="1"/>
  <c r="G21" i="90"/>
  <c r="O24" i="90" s="1"/>
  <c r="F21" i="90"/>
  <c r="O23" i="90" s="1"/>
  <c r="E21" i="90"/>
  <c r="O22" i="90" s="1"/>
  <c r="D21" i="90"/>
  <c r="O21" i="90" s="1"/>
  <c r="C21" i="90"/>
  <c r="B21" i="90"/>
  <c r="O19" i="90" s="1"/>
  <c r="O20" i="90"/>
  <c r="L6" i="90"/>
  <c r="O14" i="90" s="1"/>
  <c r="K6" i="90"/>
  <c r="O13" i="90" s="1"/>
  <c r="J6" i="90"/>
  <c r="O12" i="90" s="1"/>
  <c r="I6" i="90"/>
  <c r="O11" i="90" s="1"/>
  <c r="H6" i="90"/>
  <c r="O10" i="90" s="1"/>
  <c r="G6" i="90"/>
  <c r="O9" i="90" s="1"/>
  <c r="F6" i="90"/>
  <c r="O8" i="90" s="1"/>
  <c r="E6" i="90"/>
  <c r="O7" i="90" s="1"/>
  <c r="D6" i="90"/>
  <c r="O6" i="90" s="1"/>
  <c r="C6" i="90"/>
  <c r="B6" i="90"/>
  <c r="O5" i="90"/>
  <c r="O4" i="90"/>
  <c r="R15" i="52" l="1"/>
  <c r="J15" i="52"/>
  <c r="B15" i="52"/>
  <c r="R14" i="52"/>
  <c r="J14" i="52"/>
  <c r="B14" i="52"/>
  <c r="R13" i="52"/>
  <c r="J13" i="52"/>
  <c r="B13" i="52"/>
  <c r="R12" i="52"/>
  <c r="J12" i="52"/>
  <c r="B12" i="52"/>
  <c r="R11" i="52"/>
  <c r="J11" i="52"/>
  <c r="B11" i="52"/>
  <c r="R10" i="52"/>
  <c r="J10" i="52"/>
  <c r="B10" i="52"/>
  <c r="R9" i="52"/>
  <c r="J9" i="52"/>
  <c r="B9" i="52"/>
  <c r="R8" i="52"/>
  <c r="J8" i="52"/>
  <c r="B8" i="52"/>
  <c r="R7" i="52"/>
  <c r="J7" i="52"/>
  <c r="B7" i="52"/>
  <c r="R6" i="52"/>
  <c r="J6" i="52"/>
  <c r="B6" i="52"/>
  <c r="R5" i="52"/>
  <c r="J5" i="52"/>
  <c r="B5" i="52"/>
  <c r="F8" i="3" l="1"/>
  <c r="H8" i="3" s="1"/>
  <c r="J8" i="3" s="1"/>
  <c r="F7" i="3"/>
  <c r="H7" i="3" s="1"/>
  <c r="J7" i="3" s="1"/>
  <c r="F6" i="3"/>
  <c r="H6" i="3" s="1"/>
  <c r="J6" i="3" s="1"/>
  <c r="F5" i="3"/>
  <c r="H5" i="3" s="1"/>
  <c r="J5" i="3" s="1"/>
  <c r="F4" i="3"/>
  <c r="H4" i="3" s="1"/>
  <c r="J4" i="3" s="1"/>
  <c r="F3" i="3"/>
  <c r="H3" i="3" s="1"/>
  <c r="J3" i="3" s="1"/>
</calcChain>
</file>

<file path=xl/sharedStrings.xml><?xml version="1.0" encoding="utf-8"?>
<sst xmlns="http://schemas.openxmlformats.org/spreadsheetml/2006/main" count="27" uniqueCount="22">
  <si>
    <t>Sample - Blank</t>
  </si>
  <si>
    <t>Sample</t>
  </si>
  <si>
    <t>Code</t>
  </si>
  <si>
    <t>Slope(sample -blank sample)</t>
  </si>
  <si>
    <t>NC slope</t>
  </si>
  <si>
    <t>X Phenol oxidase activity</t>
  </si>
  <si>
    <t xml:space="preserve">Standard slope </t>
  </si>
  <si>
    <t>nmol*well*min</t>
  </si>
  <si>
    <t>TS%</t>
  </si>
  <si>
    <t>micromol*g soil*hour</t>
  </si>
  <si>
    <t>Rep</t>
  </si>
  <si>
    <t>Sample 91153</t>
  </si>
  <si>
    <t>D1</t>
  </si>
  <si>
    <t>D2</t>
  </si>
  <si>
    <t>D3</t>
  </si>
  <si>
    <t>D4</t>
  </si>
  <si>
    <t>D5</t>
  </si>
  <si>
    <t>D6</t>
  </si>
  <si>
    <t>G10</t>
  </si>
  <si>
    <t>G11</t>
  </si>
  <si>
    <t>G12</t>
  </si>
  <si>
    <t>SEG - 47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</si>
</sst>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1"/>
      <scheme val="minor"/>
    </font>
    <font>
      <sz val="11"/>
      <color rgb="FFFFFFFF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2">
    <xf numFmtId="0" fontId="0" fillId="0" borderId="0" xfId="0"/>
    <xf numFmtId="0" fontId="0" fillId="0" borderId="0" xfId="0"/>
    <xf numFmtId="0" fontId="2" fillId="0" borderId="0" xfId="1"/>
    <xf numFmtId="0" fontId="1" fillId="2" borderId="0" xfId="1" applyFont="1" applyFill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2" fontId="0" fillId="0" borderId="0" xfId="0" applyNumberFormat="1"/>
    <xf numFmtId="11" fontId="0" fillId="0" borderId="0" xfId="0" applyNumberFormat="1"/>
    <xf numFmtId="0" fontId="0" fillId="0" borderId="0" xfId="0" applyAlignment="1">
      <alignment horizontal="center" vertical="center"/>
    </xf>
    <xf numFmtId="0" fontId="3" fillId="0" borderId="0" xfId="0" applyFont="1" applyFill="1"/>
    <xf numFmtId="0" fontId="1" fillId="0" borderId="0" xfId="0" applyFont="1" applyFill="1"/>
    <xf numFmtId="0" fontId="0" fillId="0" borderId="0" xfId="0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6198775153105863"/>
                  <c:y val="-0.3418135753864100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Blank!$A$5:$A$15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Blank!$B$5:$B$15</c:f>
              <c:numCache>
                <c:formatCode>General</c:formatCode>
                <c:ptCount val="11"/>
                <c:pt idx="0">
                  <c:v>0.57719999551773071</c:v>
                </c:pt>
                <c:pt idx="1">
                  <c:v>0.57679998874664307</c:v>
                </c:pt>
                <c:pt idx="2">
                  <c:v>0.5778999924659729</c:v>
                </c:pt>
                <c:pt idx="3">
                  <c:v>0.57499998807907104</c:v>
                </c:pt>
                <c:pt idx="4">
                  <c:v>0.57039999961853027</c:v>
                </c:pt>
                <c:pt idx="5">
                  <c:v>0.569100022315979</c:v>
                </c:pt>
                <c:pt idx="6">
                  <c:v>0.56940001249313354</c:v>
                </c:pt>
                <c:pt idx="7">
                  <c:v>0.57169997692108154</c:v>
                </c:pt>
                <c:pt idx="8">
                  <c:v>0.57099997997283936</c:v>
                </c:pt>
                <c:pt idx="9">
                  <c:v>0.56830000877380371</c:v>
                </c:pt>
                <c:pt idx="10">
                  <c:v>0.56480002403259277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701624"/>
        <c:axId val="245841904"/>
      </c:scatterChart>
      <c:valAx>
        <c:axId val="246701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841904"/>
        <c:crosses val="autoZero"/>
        <c:crossBetween val="midCat"/>
      </c:valAx>
      <c:valAx>
        <c:axId val="24584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701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7587664041994755"/>
                  <c:y val="-0.374220982793817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Blank!$I$5:$I$15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Blank!$J$5:$J$15</c:f>
              <c:numCache>
                <c:formatCode>General</c:formatCode>
                <c:ptCount val="11"/>
                <c:pt idx="0">
                  <c:v>0.57609999179840088</c:v>
                </c:pt>
                <c:pt idx="1">
                  <c:v>0.57260000705718994</c:v>
                </c:pt>
                <c:pt idx="2">
                  <c:v>0.56470000743865967</c:v>
                </c:pt>
                <c:pt idx="3">
                  <c:v>0.55629998445510864</c:v>
                </c:pt>
                <c:pt idx="4">
                  <c:v>0.55419999361038208</c:v>
                </c:pt>
                <c:pt idx="5">
                  <c:v>0.55290001630783081</c:v>
                </c:pt>
                <c:pt idx="6">
                  <c:v>0.55260002613067627</c:v>
                </c:pt>
                <c:pt idx="7">
                  <c:v>0.55210000276565552</c:v>
                </c:pt>
                <c:pt idx="8">
                  <c:v>0.54979997873306274</c:v>
                </c:pt>
                <c:pt idx="9">
                  <c:v>0.55010002851486206</c:v>
                </c:pt>
                <c:pt idx="10">
                  <c:v>0.54989999532699585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271856"/>
        <c:axId val="246305432"/>
      </c:scatterChart>
      <c:valAx>
        <c:axId val="246271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305432"/>
        <c:crosses val="autoZero"/>
        <c:crossBetween val="midCat"/>
      </c:valAx>
      <c:valAx>
        <c:axId val="246305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271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1476552930883638"/>
                  <c:y val="-0.274767789442986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Blank!$Q$5:$Q$15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Blank!$R$5:$R$15</c:f>
              <c:numCache>
                <c:formatCode>General</c:formatCode>
                <c:ptCount val="11"/>
                <c:pt idx="0">
                  <c:v>0.5601000189781189</c:v>
                </c:pt>
                <c:pt idx="1">
                  <c:v>0.54729998111724854</c:v>
                </c:pt>
                <c:pt idx="2">
                  <c:v>0.53850001096725464</c:v>
                </c:pt>
                <c:pt idx="3">
                  <c:v>0.53789997100830078</c:v>
                </c:pt>
                <c:pt idx="4">
                  <c:v>0.5374000072479248</c:v>
                </c:pt>
                <c:pt idx="5">
                  <c:v>0.54430001974105835</c:v>
                </c:pt>
                <c:pt idx="6">
                  <c:v>0.54140001535415649</c:v>
                </c:pt>
                <c:pt idx="7">
                  <c:v>0.54100000858306885</c:v>
                </c:pt>
                <c:pt idx="8">
                  <c:v>0.5404999852180481</c:v>
                </c:pt>
                <c:pt idx="9">
                  <c:v>0.54110002517700195</c:v>
                </c:pt>
                <c:pt idx="10">
                  <c:v>0.53990000486373901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422688"/>
        <c:axId val="246423072"/>
      </c:scatterChart>
      <c:valAx>
        <c:axId val="246422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423072"/>
        <c:crosses val="autoZero"/>
        <c:crossBetween val="midCat"/>
      </c:valAx>
      <c:valAx>
        <c:axId val="24642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422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2527143482064744"/>
                  <c:y val="0.201232502187226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'1'!$N$4:$N$14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'1'!$O$4:$O$14</c:f>
              <c:numCache>
                <c:formatCode>General</c:formatCode>
                <c:ptCount val="11"/>
                <c:pt idx="0">
                  <c:v>0.60939997434616089</c:v>
                </c:pt>
                <c:pt idx="1">
                  <c:v>0.60970002412796021</c:v>
                </c:pt>
                <c:pt idx="2">
                  <c:v>0.61799997091293335</c:v>
                </c:pt>
                <c:pt idx="3">
                  <c:v>0.62709999084472656</c:v>
                </c:pt>
                <c:pt idx="4">
                  <c:v>0.63700002431869507</c:v>
                </c:pt>
                <c:pt idx="5">
                  <c:v>0.64600002765655518</c:v>
                </c:pt>
                <c:pt idx="6">
                  <c:v>0.65420001745223999</c:v>
                </c:pt>
                <c:pt idx="7">
                  <c:v>0.65700000524520874</c:v>
                </c:pt>
                <c:pt idx="8">
                  <c:v>0.66750001907348633</c:v>
                </c:pt>
                <c:pt idx="9">
                  <c:v>0.67330002784729004</c:v>
                </c:pt>
                <c:pt idx="10">
                  <c:v>0.67799997329711914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319280"/>
        <c:axId val="294319672"/>
      </c:scatterChart>
      <c:valAx>
        <c:axId val="294319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319672"/>
        <c:crosses val="autoZero"/>
        <c:crossBetween val="midCat"/>
      </c:valAx>
      <c:valAx>
        <c:axId val="294319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319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0860476815398078"/>
                  <c:y val="0.1708796296296296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'1'!$N$19:$N$29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'1'!$O$19:$O$29</c:f>
              <c:numCache>
                <c:formatCode>General</c:formatCode>
                <c:ptCount val="11"/>
                <c:pt idx="0">
                  <c:v>0.59200000762939453</c:v>
                </c:pt>
                <c:pt idx="1">
                  <c:v>0.60360002517700195</c:v>
                </c:pt>
                <c:pt idx="2">
                  <c:v>0.61629998683929443</c:v>
                </c:pt>
                <c:pt idx="3">
                  <c:v>0.62569999694824219</c:v>
                </c:pt>
                <c:pt idx="4">
                  <c:v>0.63760000467300415</c:v>
                </c:pt>
                <c:pt idx="5">
                  <c:v>0.64840000867843628</c:v>
                </c:pt>
                <c:pt idx="6">
                  <c:v>0.66629999876022339</c:v>
                </c:pt>
                <c:pt idx="7">
                  <c:v>0.67890000343322754</c:v>
                </c:pt>
                <c:pt idx="8">
                  <c:v>0.68269997835159302</c:v>
                </c:pt>
                <c:pt idx="9">
                  <c:v>0.68370002508163452</c:v>
                </c:pt>
                <c:pt idx="10">
                  <c:v>0.68489998579025269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320064"/>
        <c:axId val="294320456"/>
      </c:scatterChart>
      <c:valAx>
        <c:axId val="294320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320456"/>
        <c:crosses val="autoZero"/>
        <c:crossBetween val="midCat"/>
      </c:valAx>
      <c:valAx>
        <c:axId val="294320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320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4871587926509188"/>
                  <c:y val="0.2376786235053951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'1'!$N$35:$N$45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'1'!$O$35:$O$45</c:f>
              <c:numCache>
                <c:formatCode>General</c:formatCode>
                <c:ptCount val="11"/>
                <c:pt idx="0">
                  <c:v>0.61430001258850098</c:v>
                </c:pt>
                <c:pt idx="1">
                  <c:v>0.61220002174377441</c:v>
                </c:pt>
                <c:pt idx="2">
                  <c:v>0.62559998035430908</c:v>
                </c:pt>
                <c:pt idx="3">
                  <c:v>0.63330000638961792</c:v>
                </c:pt>
                <c:pt idx="4">
                  <c:v>0.64389997720718384</c:v>
                </c:pt>
                <c:pt idx="5">
                  <c:v>0.65270000696182251</c:v>
                </c:pt>
                <c:pt idx="6">
                  <c:v>0.65950000286102295</c:v>
                </c:pt>
                <c:pt idx="7">
                  <c:v>0.67049998044967651</c:v>
                </c:pt>
                <c:pt idx="8">
                  <c:v>0.67720001935958862</c:v>
                </c:pt>
                <c:pt idx="9">
                  <c:v>0.68569999933242798</c:v>
                </c:pt>
                <c:pt idx="10">
                  <c:v>0.69349998235702515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317712"/>
        <c:axId val="294318104"/>
      </c:scatterChart>
      <c:valAx>
        <c:axId val="294317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318104"/>
        <c:crosses val="autoZero"/>
        <c:crossBetween val="midCat"/>
      </c:valAx>
      <c:valAx>
        <c:axId val="294318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317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8727537182852142"/>
                  <c:y val="3.199074074074074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'1'!$N$51:$N$61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'1'!$O$51:$O$61</c:f>
              <c:numCache>
                <c:formatCode>General</c:formatCode>
                <c:ptCount val="11"/>
                <c:pt idx="0">
                  <c:v>0.6478000283241272</c:v>
                </c:pt>
                <c:pt idx="1">
                  <c:v>0.65759998559951782</c:v>
                </c:pt>
                <c:pt idx="2">
                  <c:v>0.66310000419616699</c:v>
                </c:pt>
                <c:pt idx="3">
                  <c:v>0.67040002346038818</c:v>
                </c:pt>
                <c:pt idx="4">
                  <c:v>0.67890000343322754</c:v>
                </c:pt>
                <c:pt idx="5">
                  <c:v>0.68400001525878906</c:v>
                </c:pt>
                <c:pt idx="6">
                  <c:v>0.69209998846054077</c:v>
                </c:pt>
                <c:pt idx="7">
                  <c:v>0.70090001821517944</c:v>
                </c:pt>
                <c:pt idx="8">
                  <c:v>0.70920002460479736</c:v>
                </c:pt>
                <c:pt idx="9">
                  <c:v>0.71689999103546143</c:v>
                </c:pt>
                <c:pt idx="10">
                  <c:v>0.72259998321533203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206840"/>
        <c:axId val="519208408"/>
      </c:scatterChart>
      <c:valAx>
        <c:axId val="519206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08408"/>
        <c:crosses val="autoZero"/>
        <c:crossBetween val="midCat"/>
      </c:valAx>
      <c:valAx>
        <c:axId val="519208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06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04921259842518"/>
                  <c:y val="0.1265558471857684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'1'!$N$68:$N$78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'1'!$O$68:$O$78</c:f>
              <c:numCache>
                <c:formatCode>General</c:formatCode>
                <c:ptCount val="11"/>
                <c:pt idx="0">
                  <c:v>0.67110002040863037</c:v>
                </c:pt>
                <c:pt idx="1">
                  <c:v>0.67559999227523804</c:v>
                </c:pt>
                <c:pt idx="2">
                  <c:v>0.68129998445510864</c:v>
                </c:pt>
                <c:pt idx="3">
                  <c:v>0.68699997663497925</c:v>
                </c:pt>
                <c:pt idx="4">
                  <c:v>0.69389998912811279</c:v>
                </c:pt>
                <c:pt idx="5">
                  <c:v>0.7028999924659729</c:v>
                </c:pt>
                <c:pt idx="6">
                  <c:v>0.71020001173019409</c:v>
                </c:pt>
                <c:pt idx="7">
                  <c:v>0.72369998693466187</c:v>
                </c:pt>
                <c:pt idx="8">
                  <c:v>0.73329997062683105</c:v>
                </c:pt>
                <c:pt idx="9">
                  <c:v>0.74140000343322754</c:v>
                </c:pt>
                <c:pt idx="10">
                  <c:v>0.74819999933242798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207624"/>
        <c:axId val="519208016"/>
      </c:scatterChart>
      <c:valAx>
        <c:axId val="519207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08016"/>
        <c:crosses val="autoZero"/>
        <c:crossBetween val="midCat"/>
      </c:valAx>
      <c:valAx>
        <c:axId val="51920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07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4535476815398075"/>
                  <c:y val="0.2125462962962962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'1'!$N$85:$N$95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'1'!$O$85:$O$95</c:f>
              <c:numCache>
                <c:formatCode>General</c:formatCode>
                <c:ptCount val="11"/>
                <c:pt idx="0">
                  <c:v>0.62779998779296875</c:v>
                </c:pt>
                <c:pt idx="1">
                  <c:v>0.63330000638961792</c:v>
                </c:pt>
                <c:pt idx="2">
                  <c:v>0.63899999856948853</c:v>
                </c:pt>
                <c:pt idx="3">
                  <c:v>0.64099997282028198</c:v>
                </c:pt>
                <c:pt idx="4">
                  <c:v>0.64079999923706055</c:v>
                </c:pt>
                <c:pt idx="5">
                  <c:v>0.64520001411437988</c:v>
                </c:pt>
                <c:pt idx="6">
                  <c:v>0.65359997749328613</c:v>
                </c:pt>
                <c:pt idx="7">
                  <c:v>0.66680002212524414</c:v>
                </c:pt>
                <c:pt idx="8">
                  <c:v>0.67779999971389771</c:v>
                </c:pt>
                <c:pt idx="9">
                  <c:v>0.6908000111579895</c:v>
                </c:pt>
                <c:pt idx="10">
                  <c:v>0.70169997215270996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950288"/>
        <c:axId val="519951072"/>
      </c:scatterChart>
      <c:valAx>
        <c:axId val="519950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951072"/>
        <c:crosses val="autoZero"/>
        <c:crossBetween val="midCat"/>
      </c:valAx>
      <c:valAx>
        <c:axId val="51995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950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144780</xdr:rowOff>
    </xdr:from>
    <xdr:to>
      <xdr:col>7</xdr:col>
      <xdr:colOff>304800</xdr:colOff>
      <xdr:row>30</xdr:row>
      <xdr:rowOff>144780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15</xdr:row>
      <xdr:rowOff>160020</xdr:rowOff>
    </xdr:from>
    <xdr:to>
      <xdr:col>15</xdr:col>
      <xdr:colOff>304800</xdr:colOff>
      <xdr:row>30</xdr:row>
      <xdr:rowOff>160020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7620</xdr:colOff>
      <xdr:row>16</xdr:row>
      <xdr:rowOff>0</xdr:rowOff>
    </xdr:from>
    <xdr:to>
      <xdr:col>23</xdr:col>
      <xdr:colOff>312420</xdr:colOff>
      <xdr:row>31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7620</xdr:colOff>
      <xdr:row>0</xdr:row>
      <xdr:rowOff>175260</xdr:rowOff>
    </xdr:from>
    <xdr:to>
      <xdr:col>23</xdr:col>
      <xdr:colOff>312420</xdr:colOff>
      <xdr:row>15</xdr:row>
      <xdr:rowOff>175260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7620</xdr:colOff>
      <xdr:row>16</xdr:row>
      <xdr:rowOff>175260</xdr:rowOff>
    </xdr:from>
    <xdr:to>
      <xdr:col>23</xdr:col>
      <xdr:colOff>312420</xdr:colOff>
      <xdr:row>31</xdr:row>
      <xdr:rowOff>175260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601980</xdr:colOff>
      <xdr:row>32</xdr:row>
      <xdr:rowOff>45720</xdr:rowOff>
    </xdr:from>
    <xdr:to>
      <xdr:col>23</xdr:col>
      <xdr:colOff>297180</xdr:colOff>
      <xdr:row>47</xdr:row>
      <xdr:rowOff>45720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601980</xdr:colOff>
      <xdr:row>48</xdr:row>
      <xdr:rowOff>7620</xdr:rowOff>
    </xdr:from>
    <xdr:to>
      <xdr:col>23</xdr:col>
      <xdr:colOff>297180</xdr:colOff>
      <xdr:row>63</xdr:row>
      <xdr:rowOff>7620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594360</xdr:colOff>
      <xdr:row>63</xdr:row>
      <xdr:rowOff>175260</xdr:rowOff>
    </xdr:from>
    <xdr:to>
      <xdr:col>23</xdr:col>
      <xdr:colOff>289560</xdr:colOff>
      <xdr:row>78</xdr:row>
      <xdr:rowOff>175260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80</xdr:row>
      <xdr:rowOff>7620</xdr:rowOff>
    </xdr:from>
    <xdr:to>
      <xdr:col>23</xdr:col>
      <xdr:colOff>304800</xdr:colOff>
      <xdr:row>95</xdr:row>
      <xdr:rowOff>7620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ample%20for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lank "/>
      <sheetName val="0"/>
      <sheetName val="1"/>
      <sheetName val="2"/>
      <sheetName val="3"/>
      <sheetName val="Phenol oxidase activity"/>
    </sheetNames>
    <sheetDataSet>
      <sheetData sheetId="0"/>
      <sheetData sheetId="1">
        <row r="4">
          <cell r="N4">
            <v>0</v>
          </cell>
          <cell r="O4">
            <v>1.4206000566482544</v>
          </cell>
        </row>
        <row r="5">
          <cell r="N5">
            <v>3</v>
          </cell>
          <cell r="O5">
            <v>1.4632999897003174</v>
          </cell>
        </row>
        <row r="6">
          <cell r="N6">
            <v>6</v>
          </cell>
          <cell r="O6">
            <v>1.4937000274658203</v>
          </cell>
        </row>
        <row r="7">
          <cell r="N7">
            <v>9</v>
          </cell>
          <cell r="O7">
            <v>1.5225000381469727</v>
          </cell>
        </row>
        <row r="8">
          <cell r="N8">
            <v>12</v>
          </cell>
          <cell r="O8">
            <v>1.5699000358581543</v>
          </cell>
        </row>
        <row r="9">
          <cell r="N9">
            <v>15</v>
          </cell>
          <cell r="O9">
            <v>1.6111999750137329</v>
          </cell>
        </row>
        <row r="10">
          <cell r="N10">
            <v>18</v>
          </cell>
          <cell r="O10">
            <v>1.649399995803833</v>
          </cell>
        </row>
        <row r="11">
          <cell r="N11">
            <v>21</v>
          </cell>
          <cell r="O11">
            <v>1.6750999689102173</v>
          </cell>
        </row>
        <row r="12">
          <cell r="N12">
            <v>24</v>
          </cell>
          <cell r="O12">
            <v>1.6993999481201172</v>
          </cell>
        </row>
        <row r="13">
          <cell r="N13">
            <v>27</v>
          </cell>
          <cell r="O13">
            <v>1.7266999483108521</v>
          </cell>
        </row>
        <row r="14">
          <cell r="N14">
            <v>30</v>
          </cell>
          <cell r="O14">
            <v>1.7548999786376953</v>
          </cell>
        </row>
        <row r="19">
          <cell r="N19">
            <v>0</v>
          </cell>
          <cell r="O19">
            <v>1.9702999591827393</v>
          </cell>
        </row>
        <row r="20">
          <cell r="N20">
            <v>3</v>
          </cell>
          <cell r="O20">
            <v>1.9997999668121338</v>
          </cell>
        </row>
        <row r="21">
          <cell r="N21">
            <v>6</v>
          </cell>
          <cell r="O21">
            <v>2.0352001190185547</v>
          </cell>
        </row>
        <row r="22">
          <cell r="N22">
            <v>9</v>
          </cell>
          <cell r="O22">
            <v>2.0601999759674072</v>
          </cell>
        </row>
        <row r="23">
          <cell r="N23">
            <v>12</v>
          </cell>
          <cell r="O23">
            <v>2.0964999198913574</v>
          </cell>
        </row>
        <row r="24">
          <cell r="N24">
            <v>15</v>
          </cell>
          <cell r="O24">
            <v>2.1254000663757324</v>
          </cell>
        </row>
        <row r="25">
          <cell r="N25">
            <v>18</v>
          </cell>
          <cell r="O25">
            <v>2.1507000923156738</v>
          </cell>
        </row>
        <row r="26">
          <cell r="N26">
            <v>21</v>
          </cell>
          <cell r="O26">
            <v>2.152400016784668</v>
          </cell>
        </row>
        <row r="27">
          <cell r="N27">
            <v>24</v>
          </cell>
          <cell r="O27">
            <v>2.1628000736236572</v>
          </cell>
        </row>
        <row r="28">
          <cell r="N28">
            <v>27</v>
          </cell>
          <cell r="O28">
            <v>2.1719000339508057</v>
          </cell>
        </row>
        <row r="29">
          <cell r="N29">
            <v>30</v>
          </cell>
          <cell r="O29">
            <v>2.1888999938964844</v>
          </cell>
        </row>
        <row r="35">
          <cell r="N35">
            <v>0</v>
          </cell>
          <cell r="O35">
            <v>1.7063000202178955</v>
          </cell>
        </row>
        <row r="36">
          <cell r="N36">
            <v>3</v>
          </cell>
          <cell r="O36">
            <v>1.7470999956130981</v>
          </cell>
        </row>
        <row r="37">
          <cell r="N37">
            <v>6</v>
          </cell>
          <cell r="O37">
            <v>1.8051999807357788</v>
          </cell>
        </row>
        <row r="38">
          <cell r="N38">
            <v>9</v>
          </cell>
          <cell r="O38">
            <v>1.8631999492645264</v>
          </cell>
        </row>
        <row r="39">
          <cell r="N39">
            <v>12</v>
          </cell>
          <cell r="O39">
            <v>1.9196000099182129</v>
          </cell>
        </row>
        <row r="40">
          <cell r="N40">
            <v>15</v>
          </cell>
          <cell r="O40">
            <v>1.9716999530792236</v>
          </cell>
        </row>
        <row r="41">
          <cell r="N41">
            <v>18</v>
          </cell>
          <cell r="O41">
            <v>2.0302000045776367</v>
          </cell>
        </row>
        <row r="42">
          <cell r="N42">
            <v>21</v>
          </cell>
          <cell r="O42">
            <v>2.072700023651123</v>
          </cell>
        </row>
        <row r="43">
          <cell r="N43">
            <v>24</v>
          </cell>
          <cell r="O43">
            <v>2.1182999610900879</v>
          </cell>
        </row>
        <row r="44">
          <cell r="N44">
            <v>27</v>
          </cell>
          <cell r="O44">
            <v>2.1515998840332031</v>
          </cell>
        </row>
        <row r="45">
          <cell r="N45">
            <v>30</v>
          </cell>
          <cell r="O45">
            <v>2.1879000663757324</v>
          </cell>
        </row>
        <row r="51">
          <cell r="N51">
            <v>0</v>
          </cell>
          <cell r="O51">
            <v>1.684499979019165</v>
          </cell>
        </row>
        <row r="52">
          <cell r="N52">
            <v>3</v>
          </cell>
          <cell r="O52">
            <v>1.7110999822616577</v>
          </cell>
        </row>
        <row r="53">
          <cell r="N53">
            <v>6</v>
          </cell>
          <cell r="O53">
            <v>1.7451000213623047</v>
          </cell>
        </row>
        <row r="54">
          <cell r="N54">
            <v>9</v>
          </cell>
          <cell r="O54">
            <v>1.7877000570297241</v>
          </cell>
        </row>
        <row r="55">
          <cell r="N55">
            <v>12</v>
          </cell>
          <cell r="O55">
            <v>1.8224999904632568</v>
          </cell>
        </row>
        <row r="56">
          <cell r="N56">
            <v>15</v>
          </cell>
          <cell r="O56">
            <v>1.8592000007629395</v>
          </cell>
        </row>
        <row r="57">
          <cell r="N57">
            <v>18</v>
          </cell>
          <cell r="O57">
            <v>1.8940999507904053</v>
          </cell>
        </row>
        <row r="58">
          <cell r="N58">
            <v>21</v>
          </cell>
          <cell r="O58">
            <v>1.9042999744415283</v>
          </cell>
        </row>
        <row r="59">
          <cell r="N59">
            <v>24</v>
          </cell>
          <cell r="O59">
            <v>1.9212000370025635</v>
          </cell>
        </row>
        <row r="60">
          <cell r="N60">
            <v>27</v>
          </cell>
          <cell r="O60">
            <v>1.9298000335693359</v>
          </cell>
        </row>
        <row r="61">
          <cell r="N61">
            <v>30</v>
          </cell>
          <cell r="O61">
            <v>1.9448000192642212</v>
          </cell>
        </row>
        <row r="68">
          <cell r="N68">
            <v>0</v>
          </cell>
          <cell r="O68">
            <v>1.8969000577926636</v>
          </cell>
        </row>
        <row r="69">
          <cell r="N69">
            <v>3</v>
          </cell>
          <cell r="O69">
            <v>1.9462000131607056</v>
          </cell>
        </row>
        <row r="70">
          <cell r="N70">
            <v>6</v>
          </cell>
          <cell r="O70">
            <v>1.9866000413894653</v>
          </cell>
        </row>
        <row r="71">
          <cell r="N71">
            <v>9</v>
          </cell>
          <cell r="O71">
            <v>2.0344998836517334</v>
          </cell>
        </row>
        <row r="72">
          <cell r="N72">
            <v>12</v>
          </cell>
          <cell r="O72">
            <v>2.0998001098632813</v>
          </cell>
        </row>
        <row r="73">
          <cell r="N73">
            <v>15</v>
          </cell>
          <cell r="O73">
            <v>2.1463000774383545</v>
          </cell>
        </row>
        <row r="74">
          <cell r="N74">
            <v>18</v>
          </cell>
          <cell r="O74">
            <v>2.1805000305175781</v>
          </cell>
        </row>
        <row r="75">
          <cell r="N75">
            <v>21</v>
          </cell>
          <cell r="O75">
            <v>2.2018001079559326</v>
          </cell>
        </row>
        <row r="76">
          <cell r="N76">
            <v>24</v>
          </cell>
          <cell r="O76">
            <v>2.2223000526428223</v>
          </cell>
        </row>
        <row r="77">
          <cell r="N77">
            <v>27</v>
          </cell>
          <cell r="O77">
            <v>2.2181000709533691</v>
          </cell>
        </row>
        <row r="78">
          <cell r="N78">
            <v>30</v>
          </cell>
          <cell r="O78">
            <v>2.2227001190185547</v>
          </cell>
        </row>
        <row r="85">
          <cell r="N85">
            <v>0</v>
          </cell>
          <cell r="O85">
            <v>1.4320000410079956</v>
          </cell>
        </row>
        <row r="86">
          <cell r="N86">
            <v>3</v>
          </cell>
          <cell r="O86">
            <v>1.4503999948501587</v>
          </cell>
        </row>
        <row r="87">
          <cell r="N87">
            <v>6</v>
          </cell>
          <cell r="O87">
            <v>1.4936000108718872</v>
          </cell>
        </row>
        <row r="88">
          <cell r="N88">
            <v>9</v>
          </cell>
          <cell r="O88">
            <v>1.5404000282287598</v>
          </cell>
        </row>
        <row r="89">
          <cell r="N89">
            <v>12</v>
          </cell>
          <cell r="O89">
            <v>1.6124999523162842</v>
          </cell>
        </row>
        <row r="90">
          <cell r="N90">
            <v>15</v>
          </cell>
          <cell r="O90">
            <v>1.6718000173568726</v>
          </cell>
        </row>
        <row r="91">
          <cell r="N91">
            <v>18</v>
          </cell>
          <cell r="O91">
            <v>1.7129000425338745</v>
          </cell>
        </row>
        <row r="92">
          <cell r="N92">
            <v>21</v>
          </cell>
          <cell r="O92">
            <v>1.7444000244140625</v>
          </cell>
        </row>
        <row r="93">
          <cell r="N93">
            <v>24</v>
          </cell>
          <cell r="O93">
            <v>1.7496999502182007</v>
          </cell>
        </row>
        <row r="94">
          <cell r="N94">
            <v>27</v>
          </cell>
          <cell r="O94">
            <v>1.7117999792098999</v>
          </cell>
        </row>
        <row r="95">
          <cell r="N95">
            <v>30</v>
          </cell>
          <cell r="O95">
            <v>1.6742000579833984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15"/>
  <sheetViews>
    <sheetView tabSelected="1" zoomScaleNormal="100" workbookViewId="0">
      <selection activeCell="N2" sqref="N2"/>
    </sheetView>
  </sheetViews>
  <sheetFormatPr defaultRowHeight="14.4" x14ac:dyDescent="0.3"/>
  <cols>
    <col min="1" max="16384" width="8.88671875" style="2"/>
  </cols>
  <sheetData>
    <row r="1" spans="1:21" x14ac:dyDescent="0.3">
      <c r="A1" s="1" t="s">
        <v>18</v>
      </c>
      <c r="B1" s="1">
        <v>0.57719999551773071</v>
      </c>
      <c r="C1" s="1">
        <v>0.57679998874664307</v>
      </c>
      <c r="D1" s="1">
        <v>0.5778999924659729</v>
      </c>
      <c r="E1" s="1">
        <v>0.57499998807907104</v>
      </c>
      <c r="F1" s="1">
        <v>0.57039999961853027</v>
      </c>
      <c r="G1" s="1">
        <v>0.569100022315979</v>
      </c>
      <c r="H1" s="1">
        <v>0.56940001249313354</v>
      </c>
      <c r="I1" s="1">
        <v>0.57169997692108154</v>
      </c>
      <c r="J1" s="1">
        <v>0.57099997997283936</v>
      </c>
      <c r="K1" s="1">
        <v>0.56830000877380371</v>
      </c>
      <c r="L1" s="1">
        <v>0.56480002403259277</v>
      </c>
    </row>
    <row r="2" spans="1:21" x14ac:dyDescent="0.3">
      <c r="A2" s="1" t="s">
        <v>19</v>
      </c>
      <c r="B2" s="1">
        <v>0.57609999179840088</v>
      </c>
      <c r="C2" s="1">
        <v>0.57260000705718994</v>
      </c>
      <c r="D2" s="1">
        <v>0.56470000743865967</v>
      </c>
      <c r="E2" s="1">
        <v>0.55629998445510864</v>
      </c>
      <c r="F2" s="1">
        <v>0.55419999361038208</v>
      </c>
      <c r="G2" s="1">
        <v>0.55290001630783081</v>
      </c>
      <c r="H2" s="1">
        <v>0.55260002613067627</v>
      </c>
      <c r="I2" s="1">
        <v>0.55210000276565552</v>
      </c>
      <c r="J2" s="1">
        <v>0.54979997873306274</v>
      </c>
      <c r="K2" s="1">
        <v>0.55010002851486206</v>
      </c>
      <c r="L2" s="1">
        <v>0.54989999532699585</v>
      </c>
    </row>
    <row r="3" spans="1:21" x14ac:dyDescent="0.3">
      <c r="A3" s="1" t="s">
        <v>20</v>
      </c>
      <c r="B3" s="1">
        <v>0.5601000189781189</v>
      </c>
      <c r="C3" s="1">
        <v>0.54729998111724854</v>
      </c>
      <c r="D3" s="1">
        <v>0.53850001096725464</v>
      </c>
      <c r="E3" s="1">
        <v>0.53789997100830078</v>
      </c>
      <c r="F3" s="1">
        <v>0.5374000072479248</v>
      </c>
      <c r="G3" s="1">
        <v>0.54430001974105835</v>
      </c>
      <c r="H3" s="1">
        <v>0.54140001535415649</v>
      </c>
      <c r="I3" s="1">
        <v>0.54100000858306885</v>
      </c>
      <c r="J3" s="1">
        <v>0.5404999852180481</v>
      </c>
      <c r="K3" s="1">
        <v>0.54110002517700195</v>
      </c>
      <c r="L3" s="1">
        <v>0.53990000486373901</v>
      </c>
    </row>
    <row r="5" spans="1:21" x14ac:dyDescent="0.3">
      <c r="A5" s="2">
        <v>0</v>
      </c>
      <c r="B5" s="1">
        <f>B1</f>
        <v>0.57719999551773071</v>
      </c>
      <c r="I5" s="2">
        <v>0</v>
      </c>
      <c r="J5" s="1">
        <f>B2</f>
        <v>0.57609999179840088</v>
      </c>
      <c r="Q5" s="2">
        <v>0</v>
      </c>
      <c r="R5" s="1">
        <f>B3</f>
        <v>0.5601000189781189</v>
      </c>
    </row>
    <row r="6" spans="1:21" x14ac:dyDescent="0.3">
      <c r="A6" s="2">
        <v>3</v>
      </c>
      <c r="B6" s="1">
        <f>C1</f>
        <v>0.57679998874664307</v>
      </c>
      <c r="I6" s="2">
        <v>3</v>
      </c>
      <c r="J6" s="1">
        <f>C2</f>
        <v>0.57260000705718994</v>
      </c>
      <c r="Q6" s="2">
        <v>3</v>
      </c>
      <c r="R6" s="1">
        <f>C3</f>
        <v>0.54729998111724854</v>
      </c>
    </row>
    <row r="7" spans="1:21" x14ac:dyDescent="0.3">
      <c r="A7" s="2">
        <v>6</v>
      </c>
      <c r="B7" s="1">
        <f>D1</f>
        <v>0.5778999924659729</v>
      </c>
      <c r="I7" s="2">
        <v>6</v>
      </c>
      <c r="J7" s="1">
        <f>D2</f>
        <v>0.56470000743865967</v>
      </c>
      <c r="Q7" s="2">
        <v>6</v>
      </c>
      <c r="R7" s="1">
        <f>D3</f>
        <v>0.53850001096725464</v>
      </c>
    </row>
    <row r="8" spans="1:21" x14ac:dyDescent="0.3">
      <c r="A8" s="2">
        <v>9</v>
      </c>
      <c r="B8" s="1">
        <f>E1</f>
        <v>0.57499998807907104</v>
      </c>
      <c r="I8" s="2">
        <v>9</v>
      </c>
      <c r="J8" s="1">
        <f>E2</f>
        <v>0.55629998445510864</v>
      </c>
      <c r="Q8" s="2">
        <v>9</v>
      </c>
      <c r="R8" s="1">
        <f>E3</f>
        <v>0.53789997100830078</v>
      </c>
      <c r="U8" s="7"/>
    </row>
    <row r="9" spans="1:21" x14ac:dyDescent="0.3">
      <c r="A9" s="2">
        <v>12</v>
      </c>
      <c r="B9" s="1">
        <f>F1</f>
        <v>0.57039999961853027</v>
      </c>
      <c r="I9" s="2">
        <v>12</v>
      </c>
      <c r="J9" s="1">
        <f>F2</f>
        <v>0.55419999361038208</v>
      </c>
      <c r="Q9" s="2">
        <v>12</v>
      </c>
      <c r="R9" s="1">
        <f>F3</f>
        <v>0.5374000072479248</v>
      </c>
      <c r="U9" s="7"/>
    </row>
    <row r="10" spans="1:21" x14ac:dyDescent="0.3">
      <c r="A10" s="2">
        <v>15</v>
      </c>
      <c r="B10" s="1">
        <f>G1</f>
        <v>0.569100022315979</v>
      </c>
      <c r="I10" s="2">
        <v>15</v>
      </c>
      <c r="J10" s="1">
        <f>G2</f>
        <v>0.55290001630783081</v>
      </c>
      <c r="Q10" s="2">
        <v>15</v>
      </c>
      <c r="R10" s="1">
        <f>G3</f>
        <v>0.54430001974105835</v>
      </c>
    </row>
    <row r="11" spans="1:21" x14ac:dyDescent="0.3">
      <c r="A11" s="2">
        <v>18</v>
      </c>
      <c r="B11" s="1">
        <f>H1</f>
        <v>0.56940001249313354</v>
      </c>
      <c r="I11" s="2">
        <v>18</v>
      </c>
      <c r="J11" s="1">
        <f>H2</f>
        <v>0.55260002613067627</v>
      </c>
      <c r="Q11" s="2">
        <v>18</v>
      </c>
      <c r="R11" s="1">
        <f>H3</f>
        <v>0.54140001535415649</v>
      </c>
      <c r="U11" s="7"/>
    </row>
    <row r="12" spans="1:21" x14ac:dyDescent="0.3">
      <c r="A12" s="2">
        <v>21</v>
      </c>
      <c r="B12" s="1">
        <f>I1</f>
        <v>0.57169997692108154</v>
      </c>
      <c r="I12" s="2">
        <v>21</v>
      </c>
      <c r="J12" s="1">
        <f>I2</f>
        <v>0.55210000276565552</v>
      </c>
      <c r="Q12" s="2">
        <v>21</v>
      </c>
      <c r="R12" s="1">
        <f>I3</f>
        <v>0.54100000858306885</v>
      </c>
    </row>
    <row r="13" spans="1:21" x14ac:dyDescent="0.3">
      <c r="A13" s="2">
        <v>24</v>
      </c>
      <c r="B13" s="1">
        <f>J1</f>
        <v>0.57099997997283936</v>
      </c>
      <c r="I13" s="2">
        <v>24</v>
      </c>
      <c r="J13" s="1">
        <f>J2</f>
        <v>0.54979997873306274</v>
      </c>
      <c r="Q13" s="2">
        <v>24</v>
      </c>
      <c r="R13" s="1">
        <f>J3</f>
        <v>0.5404999852180481</v>
      </c>
    </row>
    <row r="14" spans="1:21" x14ac:dyDescent="0.3">
      <c r="A14" s="2">
        <v>27</v>
      </c>
      <c r="B14" s="1">
        <f>K1</f>
        <v>0.56830000877380371</v>
      </c>
      <c r="I14" s="2">
        <v>27</v>
      </c>
      <c r="J14" s="1">
        <f>K2</f>
        <v>0.55010002851486206</v>
      </c>
      <c r="Q14" s="2">
        <v>27</v>
      </c>
      <c r="R14" s="1">
        <f>K3</f>
        <v>0.54110002517700195</v>
      </c>
    </row>
    <row r="15" spans="1:21" x14ac:dyDescent="0.3">
      <c r="A15" s="2">
        <v>30</v>
      </c>
      <c r="B15" s="1">
        <f>L1</f>
        <v>0.56480002403259277</v>
      </c>
      <c r="I15" s="2">
        <v>30</v>
      </c>
      <c r="J15" s="1">
        <f>L2</f>
        <v>0.54989999532699585</v>
      </c>
      <c r="Q15" s="2">
        <v>30</v>
      </c>
      <c r="R15" s="1">
        <f>L3</f>
        <v>0.53990000486373901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95"/>
  <sheetViews>
    <sheetView workbookViewId="0">
      <selection activeCell="F15" sqref="F15"/>
    </sheetView>
  </sheetViews>
  <sheetFormatPr defaultRowHeight="14.4" x14ac:dyDescent="0.3"/>
  <cols>
    <col min="1" max="1" width="12.88671875" style="1" bestFit="1" customWidth="1"/>
    <col min="2" max="16384" width="8.88671875" style="1"/>
  </cols>
  <sheetData>
    <row r="3" spans="1:15" x14ac:dyDescent="0.3">
      <c r="A3" s="1" t="s">
        <v>11</v>
      </c>
      <c r="N3" s="2">
        <v>91153</v>
      </c>
    </row>
    <row r="4" spans="1:15" x14ac:dyDescent="0.3">
      <c r="A4" s="1" t="s">
        <v>12</v>
      </c>
      <c r="B4" s="1">
        <v>0.60939997434616089</v>
      </c>
      <c r="C4" s="1">
        <v>0.60970002412796021</v>
      </c>
      <c r="D4" s="1">
        <v>0.61799997091293335</v>
      </c>
      <c r="E4" s="1">
        <v>0.62709999084472656</v>
      </c>
      <c r="F4" s="1">
        <v>0.63700002431869507</v>
      </c>
      <c r="G4" s="1">
        <v>0.64600002765655518</v>
      </c>
      <c r="H4" s="1">
        <v>0.65420001745223999</v>
      </c>
      <c r="I4" s="1">
        <v>0.65700000524520874</v>
      </c>
      <c r="J4" s="1">
        <v>0.66750001907348633</v>
      </c>
      <c r="K4" s="1">
        <v>0.67330002784729004</v>
      </c>
      <c r="L4" s="1">
        <v>0.67799997329711914</v>
      </c>
      <c r="N4" s="2">
        <v>0</v>
      </c>
      <c r="O4" s="2">
        <f>B6</f>
        <v>0.60939997434616089</v>
      </c>
    </row>
    <row r="5" spans="1:15" x14ac:dyDescent="0.3">
      <c r="N5" s="2">
        <v>3</v>
      </c>
      <c r="O5" s="2">
        <f>C6</f>
        <v>0.60970002412796021</v>
      </c>
    </row>
    <row r="6" spans="1:15" x14ac:dyDescent="0.3">
      <c r="A6" s="3" t="s">
        <v>0</v>
      </c>
      <c r="B6" s="2">
        <f>B4</f>
        <v>0.60939997434616089</v>
      </c>
      <c r="C6" s="2">
        <f t="shared" ref="C6:L6" si="0">C4</f>
        <v>0.60970002412796021</v>
      </c>
      <c r="D6" s="2">
        <f t="shared" si="0"/>
        <v>0.61799997091293335</v>
      </c>
      <c r="E6" s="2">
        <f t="shared" si="0"/>
        <v>0.62709999084472656</v>
      </c>
      <c r="F6" s="2">
        <f t="shared" si="0"/>
        <v>0.63700002431869507</v>
      </c>
      <c r="G6" s="2">
        <f t="shared" si="0"/>
        <v>0.64600002765655518</v>
      </c>
      <c r="H6" s="2">
        <f t="shared" si="0"/>
        <v>0.65420001745223999</v>
      </c>
      <c r="I6" s="2">
        <f t="shared" si="0"/>
        <v>0.65700000524520874</v>
      </c>
      <c r="J6" s="2">
        <f t="shared" si="0"/>
        <v>0.66750001907348633</v>
      </c>
      <c r="K6" s="2">
        <f t="shared" si="0"/>
        <v>0.67330002784729004</v>
      </c>
      <c r="L6" s="2">
        <f t="shared" si="0"/>
        <v>0.67799997329711914</v>
      </c>
      <c r="N6" s="2">
        <v>6</v>
      </c>
      <c r="O6" s="2">
        <f>D6</f>
        <v>0.61799997091293335</v>
      </c>
    </row>
    <row r="7" spans="1:15" x14ac:dyDescent="0.3">
      <c r="N7" s="2">
        <v>9</v>
      </c>
      <c r="O7" s="2">
        <f>E6</f>
        <v>0.62709999084472656</v>
      </c>
    </row>
    <row r="8" spans="1:15" x14ac:dyDescent="0.3">
      <c r="N8" s="2">
        <v>12</v>
      </c>
      <c r="O8" s="2">
        <f>F6</f>
        <v>0.63700002431869507</v>
      </c>
    </row>
    <row r="9" spans="1:15" x14ac:dyDescent="0.3">
      <c r="N9" s="2">
        <v>15</v>
      </c>
      <c r="O9" s="2">
        <f>G6</f>
        <v>0.64600002765655518</v>
      </c>
    </row>
    <row r="10" spans="1:15" x14ac:dyDescent="0.3">
      <c r="N10" s="2">
        <v>18</v>
      </c>
      <c r="O10" s="2">
        <f>H6</f>
        <v>0.65420001745223999</v>
      </c>
    </row>
    <row r="11" spans="1:15" x14ac:dyDescent="0.3">
      <c r="N11" s="2">
        <v>21</v>
      </c>
      <c r="O11" s="2">
        <f>I6</f>
        <v>0.65700000524520874</v>
      </c>
    </row>
    <row r="12" spans="1:15" x14ac:dyDescent="0.3">
      <c r="N12" s="2">
        <v>24</v>
      </c>
      <c r="O12" s="2">
        <f>J6</f>
        <v>0.66750001907348633</v>
      </c>
    </row>
    <row r="13" spans="1:15" x14ac:dyDescent="0.3">
      <c r="N13" s="2">
        <v>27</v>
      </c>
      <c r="O13" s="2">
        <f>K6</f>
        <v>0.67330002784729004</v>
      </c>
    </row>
    <row r="14" spans="1:15" x14ac:dyDescent="0.3">
      <c r="N14" s="2">
        <v>30</v>
      </c>
      <c r="O14" s="2">
        <f>L6</f>
        <v>0.67799997329711914</v>
      </c>
    </row>
    <row r="17" spans="1:15" x14ac:dyDescent="0.3">
      <c r="A17" s="9"/>
    </row>
    <row r="19" spans="1:15" x14ac:dyDescent="0.3">
      <c r="A19" s="1" t="s">
        <v>13</v>
      </c>
      <c r="B19" s="1">
        <v>0.59200000762939453</v>
      </c>
      <c r="C19" s="1">
        <v>0.60360002517700195</v>
      </c>
      <c r="D19" s="1">
        <v>0.61629998683929443</v>
      </c>
      <c r="E19" s="1">
        <v>0.62569999694824219</v>
      </c>
      <c r="F19" s="1">
        <v>0.63760000467300415</v>
      </c>
      <c r="G19" s="1">
        <v>0.64840000867843628</v>
      </c>
      <c r="H19" s="1">
        <v>0.66629999876022339</v>
      </c>
      <c r="I19" s="1">
        <v>0.67890000343322754</v>
      </c>
      <c r="J19" s="1">
        <v>0.68269997835159302</v>
      </c>
      <c r="K19" s="1">
        <v>0.68370002508163452</v>
      </c>
      <c r="L19" s="1">
        <v>0.68489998579025269</v>
      </c>
      <c r="N19" s="2">
        <v>0</v>
      </c>
      <c r="O19" s="2">
        <f>B21</f>
        <v>0.59200000762939453</v>
      </c>
    </row>
    <row r="20" spans="1:15" x14ac:dyDescent="0.3">
      <c r="N20" s="2">
        <v>3</v>
      </c>
      <c r="O20" s="2">
        <f>C21</f>
        <v>0.60360002517700195</v>
      </c>
    </row>
    <row r="21" spans="1:15" x14ac:dyDescent="0.3">
      <c r="A21" s="3" t="s">
        <v>0</v>
      </c>
      <c r="B21" s="2">
        <f>B19</f>
        <v>0.59200000762939453</v>
      </c>
      <c r="C21" s="2">
        <f t="shared" ref="C21:L21" si="1">C19</f>
        <v>0.60360002517700195</v>
      </c>
      <c r="D21" s="2">
        <f t="shared" si="1"/>
        <v>0.61629998683929443</v>
      </c>
      <c r="E21" s="2">
        <f t="shared" si="1"/>
        <v>0.62569999694824219</v>
      </c>
      <c r="F21" s="2">
        <f t="shared" si="1"/>
        <v>0.63760000467300415</v>
      </c>
      <c r="G21" s="2">
        <f t="shared" si="1"/>
        <v>0.64840000867843628</v>
      </c>
      <c r="H21" s="2">
        <f t="shared" si="1"/>
        <v>0.66629999876022339</v>
      </c>
      <c r="I21" s="2">
        <f t="shared" si="1"/>
        <v>0.67890000343322754</v>
      </c>
      <c r="J21" s="2">
        <f t="shared" si="1"/>
        <v>0.68269997835159302</v>
      </c>
      <c r="K21" s="2">
        <f t="shared" si="1"/>
        <v>0.68370002508163452</v>
      </c>
      <c r="L21" s="2">
        <f t="shared" si="1"/>
        <v>0.68489998579025269</v>
      </c>
      <c r="N21" s="2">
        <v>6</v>
      </c>
      <c r="O21" s="2">
        <f>D21</f>
        <v>0.61629998683929443</v>
      </c>
    </row>
    <row r="22" spans="1:15" x14ac:dyDescent="0.3">
      <c r="N22" s="2">
        <v>9</v>
      </c>
      <c r="O22" s="2">
        <f>E21</f>
        <v>0.62569999694824219</v>
      </c>
    </row>
    <row r="23" spans="1:15" x14ac:dyDescent="0.3">
      <c r="N23" s="2">
        <v>12</v>
      </c>
      <c r="O23" s="2">
        <f>F21</f>
        <v>0.63760000467300415</v>
      </c>
    </row>
    <row r="24" spans="1:15" x14ac:dyDescent="0.3">
      <c r="N24" s="2">
        <v>15</v>
      </c>
      <c r="O24" s="2">
        <f>G21</f>
        <v>0.64840000867843628</v>
      </c>
    </row>
    <row r="25" spans="1:15" x14ac:dyDescent="0.3">
      <c r="N25" s="2">
        <v>18</v>
      </c>
      <c r="O25" s="2">
        <f>H21</f>
        <v>0.66629999876022339</v>
      </c>
    </row>
    <row r="26" spans="1:15" x14ac:dyDescent="0.3">
      <c r="N26" s="2">
        <v>21</v>
      </c>
      <c r="O26" s="2">
        <f>I21</f>
        <v>0.67890000343322754</v>
      </c>
    </row>
    <row r="27" spans="1:15" x14ac:dyDescent="0.3">
      <c r="N27" s="2">
        <v>24</v>
      </c>
      <c r="O27" s="2">
        <f>J21</f>
        <v>0.68269997835159302</v>
      </c>
    </row>
    <row r="28" spans="1:15" x14ac:dyDescent="0.3">
      <c r="N28" s="2">
        <v>27</v>
      </c>
      <c r="O28" s="2">
        <f>K21</f>
        <v>0.68370002508163452</v>
      </c>
    </row>
    <row r="29" spans="1:15" x14ac:dyDescent="0.3">
      <c r="N29" s="2">
        <v>30</v>
      </c>
      <c r="O29" s="2">
        <f>L21</f>
        <v>0.68489998579025269</v>
      </c>
    </row>
    <row r="35" spans="1:15" x14ac:dyDescent="0.3">
      <c r="A35" s="1" t="s">
        <v>14</v>
      </c>
      <c r="B35" s="1">
        <v>0.61430001258850098</v>
      </c>
      <c r="C35" s="1">
        <v>0.61220002174377441</v>
      </c>
      <c r="D35" s="1">
        <v>0.62559998035430908</v>
      </c>
      <c r="E35" s="1">
        <v>0.63330000638961792</v>
      </c>
      <c r="F35" s="1">
        <v>0.64389997720718384</v>
      </c>
      <c r="G35" s="1">
        <v>0.65270000696182251</v>
      </c>
      <c r="H35" s="1">
        <v>0.65950000286102295</v>
      </c>
      <c r="I35" s="1">
        <v>0.67049998044967651</v>
      </c>
      <c r="J35" s="1">
        <v>0.67720001935958862</v>
      </c>
      <c r="K35" s="1">
        <v>0.68569999933242798</v>
      </c>
      <c r="L35" s="1">
        <v>0.69349998235702515</v>
      </c>
      <c r="N35" s="2">
        <v>0</v>
      </c>
      <c r="O35" s="2">
        <f>B37</f>
        <v>0.61430001258850098</v>
      </c>
    </row>
    <row r="36" spans="1:15" x14ac:dyDescent="0.3">
      <c r="N36" s="2">
        <v>3</v>
      </c>
      <c r="O36" s="2">
        <f>C37</f>
        <v>0.61220002174377441</v>
      </c>
    </row>
    <row r="37" spans="1:15" x14ac:dyDescent="0.3">
      <c r="A37" s="3" t="s">
        <v>0</v>
      </c>
      <c r="B37" s="2">
        <f>B35</f>
        <v>0.61430001258850098</v>
      </c>
      <c r="C37" s="2">
        <f t="shared" ref="C37:L37" si="2">C35</f>
        <v>0.61220002174377441</v>
      </c>
      <c r="D37" s="2">
        <f t="shared" si="2"/>
        <v>0.62559998035430908</v>
      </c>
      <c r="E37" s="2">
        <f t="shared" si="2"/>
        <v>0.63330000638961792</v>
      </c>
      <c r="F37" s="2">
        <f t="shared" si="2"/>
        <v>0.64389997720718384</v>
      </c>
      <c r="G37" s="2">
        <f t="shared" si="2"/>
        <v>0.65270000696182251</v>
      </c>
      <c r="H37" s="2">
        <f t="shared" si="2"/>
        <v>0.65950000286102295</v>
      </c>
      <c r="I37" s="2">
        <f t="shared" si="2"/>
        <v>0.67049998044967651</v>
      </c>
      <c r="J37" s="2">
        <f t="shared" si="2"/>
        <v>0.67720001935958862</v>
      </c>
      <c r="K37" s="2">
        <f t="shared" si="2"/>
        <v>0.68569999933242798</v>
      </c>
      <c r="L37" s="2">
        <f t="shared" si="2"/>
        <v>0.69349998235702515</v>
      </c>
      <c r="N37" s="2">
        <v>6</v>
      </c>
      <c r="O37" s="2">
        <f>D37</f>
        <v>0.62559998035430908</v>
      </c>
    </row>
    <row r="38" spans="1:15" x14ac:dyDescent="0.3">
      <c r="N38" s="2">
        <v>9</v>
      </c>
      <c r="O38" s="2">
        <f>E37</f>
        <v>0.63330000638961792</v>
      </c>
    </row>
    <row r="39" spans="1:15" x14ac:dyDescent="0.3">
      <c r="N39" s="2">
        <v>12</v>
      </c>
      <c r="O39" s="2">
        <f>F37</f>
        <v>0.64389997720718384</v>
      </c>
    </row>
    <row r="40" spans="1:15" x14ac:dyDescent="0.3">
      <c r="N40" s="2">
        <v>15</v>
      </c>
      <c r="O40" s="2">
        <f>G37</f>
        <v>0.65270000696182251</v>
      </c>
    </row>
    <row r="41" spans="1:15" x14ac:dyDescent="0.3">
      <c r="N41" s="2">
        <v>18</v>
      </c>
      <c r="O41" s="2">
        <f>H37</f>
        <v>0.65950000286102295</v>
      </c>
    </row>
    <row r="42" spans="1:15" x14ac:dyDescent="0.3">
      <c r="N42" s="2">
        <v>21</v>
      </c>
      <c r="O42" s="2">
        <f>I37</f>
        <v>0.67049998044967651</v>
      </c>
    </row>
    <row r="43" spans="1:15" x14ac:dyDescent="0.3">
      <c r="A43" s="10"/>
      <c r="N43" s="2">
        <v>24</v>
      </c>
      <c r="O43" s="2">
        <f>J37</f>
        <v>0.67720001935958862</v>
      </c>
    </row>
    <row r="44" spans="1:15" x14ac:dyDescent="0.3">
      <c r="N44" s="2">
        <v>27</v>
      </c>
      <c r="O44" s="2">
        <f>K37</f>
        <v>0.68569999933242798</v>
      </c>
    </row>
    <row r="45" spans="1:15" x14ac:dyDescent="0.3">
      <c r="N45" s="2">
        <v>30</v>
      </c>
      <c r="O45" s="2">
        <f>L37</f>
        <v>0.69349998235702515</v>
      </c>
    </row>
    <row r="51" spans="1:15" x14ac:dyDescent="0.3">
      <c r="A51" s="1" t="s">
        <v>15</v>
      </c>
      <c r="B51" s="1">
        <v>0.6478000283241272</v>
      </c>
      <c r="C51" s="1">
        <v>0.65759998559951782</v>
      </c>
      <c r="D51" s="1">
        <v>0.66310000419616699</v>
      </c>
      <c r="E51" s="1">
        <v>0.67040002346038818</v>
      </c>
      <c r="F51" s="1">
        <v>0.67890000343322754</v>
      </c>
      <c r="G51" s="1">
        <v>0.68400001525878906</v>
      </c>
      <c r="H51" s="1">
        <v>0.69209998846054077</v>
      </c>
      <c r="I51" s="1">
        <v>0.70090001821517944</v>
      </c>
      <c r="J51" s="1">
        <v>0.70920002460479736</v>
      </c>
      <c r="K51" s="1">
        <v>0.71689999103546143</v>
      </c>
      <c r="L51" s="1">
        <v>0.72259998321533203</v>
      </c>
      <c r="N51" s="2">
        <v>0</v>
      </c>
      <c r="O51" s="2">
        <f>B53</f>
        <v>0.6478000283241272</v>
      </c>
    </row>
    <row r="52" spans="1:15" x14ac:dyDescent="0.3">
      <c r="N52" s="2">
        <v>3</v>
      </c>
      <c r="O52" s="2">
        <f>C53</f>
        <v>0.65759998559951782</v>
      </c>
    </row>
    <row r="53" spans="1:15" x14ac:dyDescent="0.3">
      <c r="A53" s="3" t="s">
        <v>0</v>
      </c>
      <c r="B53" s="2">
        <f>B51</f>
        <v>0.6478000283241272</v>
      </c>
      <c r="C53" s="2">
        <f t="shared" ref="C53:L53" si="3">C51</f>
        <v>0.65759998559951782</v>
      </c>
      <c r="D53" s="2">
        <f t="shared" si="3"/>
        <v>0.66310000419616699</v>
      </c>
      <c r="E53" s="2">
        <f t="shared" si="3"/>
        <v>0.67040002346038818</v>
      </c>
      <c r="F53" s="2">
        <f t="shared" si="3"/>
        <v>0.67890000343322754</v>
      </c>
      <c r="G53" s="2">
        <f t="shared" si="3"/>
        <v>0.68400001525878906</v>
      </c>
      <c r="H53" s="2">
        <f t="shared" si="3"/>
        <v>0.69209998846054077</v>
      </c>
      <c r="I53" s="2">
        <f t="shared" si="3"/>
        <v>0.70090001821517944</v>
      </c>
      <c r="J53" s="2">
        <f t="shared" si="3"/>
        <v>0.70920002460479736</v>
      </c>
      <c r="K53" s="2">
        <f t="shared" si="3"/>
        <v>0.71689999103546143</v>
      </c>
      <c r="L53" s="2">
        <f t="shared" si="3"/>
        <v>0.72259998321533203</v>
      </c>
      <c r="N53" s="2">
        <v>6</v>
      </c>
      <c r="O53" s="2">
        <f>D53</f>
        <v>0.66310000419616699</v>
      </c>
    </row>
    <row r="54" spans="1:15" x14ac:dyDescent="0.3">
      <c r="N54" s="2">
        <v>9</v>
      </c>
      <c r="O54" s="2">
        <f>E53</f>
        <v>0.67040002346038818</v>
      </c>
    </row>
    <row r="55" spans="1:15" x14ac:dyDescent="0.3">
      <c r="N55" s="2">
        <v>12</v>
      </c>
      <c r="O55" s="2">
        <f>F53</f>
        <v>0.67890000343322754</v>
      </c>
    </row>
    <row r="56" spans="1:15" x14ac:dyDescent="0.3">
      <c r="N56" s="2">
        <v>15</v>
      </c>
      <c r="O56" s="2">
        <f>G53</f>
        <v>0.68400001525878906</v>
      </c>
    </row>
    <row r="57" spans="1:15" x14ac:dyDescent="0.3">
      <c r="N57" s="2">
        <v>18</v>
      </c>
      <c r="O57" s="2">
        <f>H53</f>
        <v>0.69209998846054077</v>
      </c>
    </row>
    <row r="58" spans="1:15" x14ac:dyDescent="0.3">
      <c r="N58" s="2">
        <v>21</v>
      </c>
      <c r="O58" s="2">
        <f>I53</f>
        <v>0.70090001821517944</v>
      </c>
    </row>
    <row r="59" spans="1:15" x14ac:dyDescent="0.3">
      <c r="N59" s="2">
        <v>24</v>
      </c>
      <c r="O59" s="2">
        <f>J53</f>
        <v>0.70920002460479736</v>
      </c>
    </row>
    <row r="60" spans="1:15" x14ac:dyDescent="0.3">
      <c r="N60" s="2">
        <v>27</v>
      </c>
      <c r="O60" s="2">
        <f>K53</f>
        <v>0.71689999103546143</v>
      </c>
    </row>
    <row r="61" spans="1:15" x14ac:dyDescent="0.3">
      <c r="N61" s="2">
        <v>30</v>
      </c>
      <c r="O61" s="2">
        <f>L53</f>
        <v>0.72259998321533203</v>
      </c>
    </row>
    <row r="68" spans="1:15" x14ac:dyDescent="0.3">
      <c r="A68" s="1" t="s">
        <v>16</v>
      </c>
      <c r="B68" s="1">
        <v>0.67110002040863037</v>
      </c>
      <c r="C68" s="1">
        <v>0.67559999227523804</v>
      </c>
      <c r="D68" s="1">
        <v>0.68129998445510864</v>
      </c>
      <c r="E68" s="1">
        <v>0.68699997663497925</v>
      </c>
      <c r="F68" s="1">
        <v>0.69389998912811279</v>
      </c>
      <c r="G68" s="1">
        <v>0.7028999924659729</v>
      </c>
      <c r="H68" s="1">
        <v>0.71020001173019409</v>
      </c>
      <c r="I68" s="1">
        <v>0.72369998693466187</v>
      </c>
      <c r="J68" s="1">
        <v>0.73329997062683105</v>
      </c>
      <c r="K68" s="1">
        <v>0.74140000343322754</v>
      </c>
      <c r="L68" s="1">
        <v>0.74819999933242798</v>
      </c>
      <c r="N68" s="2">
        <v>0</v>
      </c>
      <c r="O68" s="2">
        <f>B70</f>
        <v>0.67110002040863037</v>
      </c>
    </row>
    <row r="69" spans="1:15" x14ac:dyDescent="0.3">
      <c r="N69" s="2">
        <v>3</v>
      </c>
      <c r="O69" s="2">
        <f>C70</f>
        <v>0.67559999227523804</v>
      </c>
    </row>
    <row r="70" spans="1:15" x14ac:dyDescent="0.3">
      <c r="A70" s="3" t="s">
        <v>0</v>
      </c>
      <c r="B70" s="2">
        <f>B68</f>
        <v>0.67110002040863037</v>
      </c>
      <c r="C70" s="2">
        <f t="shared" ref="C70:L70" si="4">C68</f>
        <v>0.67559999227523804</v>
      </c>
      <c r="D70" s="2">
        <f t="shared" si="4"/>
        <v>0.68129998445510864</v>
      </c>
      <c r="E70" s="2">
        <f t="shared" si="4"/>
        <v>0.68699997663497925</v>
      </c>
      <c r="F70" s="2">
        <f t="shared" si="4"/>
        <v>0.69389998912811279</v>
      </c>
      <c r="G70" s="2">
        <f t="shared" si="4"/>
        <v>0.7028999924659729</v>
      </c>
      <c r="H70" s="2">
        <f t="shared" si="4"/>
        <v>0.71020001173019409</v>
      </c>
      <c r="I70" s="2">
        <f t="shared" si="4"/>
        <v>0.72369998693466187</v>
      </c>
      <c r="J70" s="2">
        <f t="shared" si="4"/>
        <v>0.73329997062683105</v>
      </c>
      <c r="K70" s="2">
        <f t="shared" si="4"/>
        <v>0.74140000343322754</v>
      </c>
      <c r="L70" s="2">
        <f t="shared" si="4"/>
        <v>0.74819999933242798</v>
      </c>
      <c r="N70" s="2">
        <v>6</v>
      </c>
      <c r="O70" s="2">
        <f>D70</f>
        <v>0.68129998445510864</v>
      </c>
    </row>
    <row r="71" spans="1:15" x14ac:dyDescent="0.3">
      <c r="N71" s="2">
        <v>9</v>
      </c>
      <c r="O71" s="2">
        <f>E70</f>
        <v>0.68699997663497925</v>
      </c>
    </row>
    <row r="72" spans="1:15" x14ac:dyDescent="0.3">
      <c r="N72" s="2">
        <v>12</v>
      </c>
      <c r="O72" s="2">
        <f>F70</f>
        <v>0.69389998912811279</v>
      </c>
    </row>
    <row r="73" spans="1:15" x14ac:dyDescent="0.3">
      <c r="N73" s="2">
        <v>15</v>
      </c>
      <c r="O73" s="2">
        <f>G70</f>
        <v>0.7028999924659729</v>
      </c>
    </row>
    <row r="74" spans="1:15" x14ac:dyDescent="0.3">
      <c r="N74" s="2">
        <v>18</v>
      </c>
      <c r="O74" s="2">
        <f>H70</f>
        <v>0.71020001173019409</v>
      </c>
    </row>
    <row r="75" spans="1:15" x14ac:dyDescent="0.3">
      <c r="N75" s="2">
        <v>21</v>
      </c>
      <c r="O75" s="2">
        <f>I70</f>
        <v>0.72369998693466187</v>
      </c>
    </row>
    <row r="76" spans="1:15" x14ac:dyDescent="0.3">
      <c r="N76" s="2">
        <v>24</v>
      </c>
      <c r="O76" s="2">
        <f>J70</f>
        <v>0.73329997062683105</v>
      </c>
    </row>
    <row r="77" spans="1:15" x14ac:dyDescent="0.3">
      <c r="N77" s="2">
        <v>27</v>
      </c>
      <c r="O77" s="2">
        <f>K70</f>
        <v>0.74140000343322754</v>
      </c>
    </row>
    <row r="78" spans="1:15" x14ac:dyDescent="0.3">
      <c r="N78" s="2">
        <v>30</v>
      </c>
      <c r="O78" s="2">
        <f>L70</f>
        <v>0.74819999933242798</v>
      </c>
    </row>
    <row r="85" spans="1:15" x14ac:dyDescent="0.3">
      <c r="A85" s="1" t="s">
        <v>17</v>
      </c>
      <c r="B85" s="1">
        <v>0.62779998779296875</v>
      </c>
      <c r="C85" s="1">
        <v>0.63330000638961792</v>
      </c>
      <c r="D85" s="1">
        <v>0.63899999856948853</v>
      </c>
      <c r="E85" s="1">
        <v>0.64099997282028198</v>
      </c>
      <c r="F85" s="1">
        <v>0.64079999923706055</v>
      </c>
      <c r="G85" s="1">
        <v>0.64520001411437988</v>
      </c>
      <c r="H85" s="1">
        <v>0.65359997749328613</v>
      </c>
      <c r="I85" s="1">
        <v>0.66680002212524414</v>
      </c>
      <c r="J85" s="1">
        <v>0.67779999971389771</v>
      </c>
      <c r="K85" s="1">
        <v>0.6908000111579895</v>
      </c>
      <c r="L85" s="1">
        <v>0.70169997215270996</v>
      </c>
      <c r="N85" s="2">
        <v>0</v>
      </c>
      <c r="O85" s="2">
        <f>B87</f>
        <v>0.62779998779296875</v>
      </c>
    </row>
    <row r="86" spans="1:15" x14ac:dyDescent="0.3">
      <c r="N86" s="2">
        <v>3</v>
      </c>
      <c r="O86" s="2">
        <f>C87</f>
        <v>0.63330000638961792</v>
      </c>
    </row>
    <row r="87" spans="1:15" x14ac:dyDescent="0.3">
      <c r="A87" s="3" t="s">
        <v>0</v>
      </c>
      <c r="B87" s="2">
        <f>B85</f>
        <v>0.62779998779296875</v>
      </c>
      <c r="C87" s="2">
        <f t="shared" ref="C87:L87" si="5">C85</f>
        <v>0.63330000638961792</v>
      </c>
      <c r="D87" s="2">
        <f t="shared" si="5"/>
        <v>0.63899999856948853</v>
      </c>
      <c r="E87" s="2">
        <f t="shared" si="5"/>
        <v>0.64099997282028198</v>
      </c>
      <c r="F87" s="2">
        <f t="shared" si="5"/>
        <v>0.64079999923706055</v>
      </c>
      <c r="G87" s="2">
        <f t="shared" si="5"/>
        <v>0.64520001411437988</v>
      </c>
      <c r="H87" s="2">
        <f t="shared" si="5"/>
        <v>0.65359997749328613</v>
      </c>
      <c r="I87" s="2">
        <f t="shared" si="5"/>
        <v>0.66680002212524414</v>
      </c>
      <c r="J87" s="2">
        <f t="shared" si="5"/>
        <v>0.67779999971389771</v>
      </c>
      <c r="K87" s="2">
        <f t="shared" si="5"/>
        <v>0.6908000111579895</v>
      </c>
      <c r="L87" s="2">
        <f t="shared" si="5"/>
        <v>0.70169997215270996</v>
      </c>
      <c r="N87" s="2">
        <v>6</v>
      </c>
      <c r="O87" s="2">
        <f>D87</f>
        <v>0.63899999856948853</v>
      </c>
    </row>
    <row r="88" spans="1:15" x14ac:dyDescent="0.3">
      <c r="N88" s="2">
        <v>9</v>
      </c>
      <c r="O88" s="2">
        <f>E87</f>
        <v>0.64099997282028198</v>
      </c>
    </row>
    <row r="89" spans="1:15" x14ac:dyDescent="0.3">
      <c r="N89" s="2">
        <v>12</v>
      </c>
      <c r="O89" s="2">
        <f>F87</f>
        <v>0.64079999923706055</v>
      </c>
    </row>
    <row r="90" spans="1:15" x14ac:dyDescent="0.3">
      <c r="N90" s="2">
        <v>15</v>
      </c>
      <c r="O90" s="2">
        <f>G87</f>
        <v>0.64520001411437988</v>
      </c>
    </row>
    <row r="91" spans="1:15" x14ac:dyDescent="0.3">
      <c r="N91" s="2">
        <v>18</v>
      </c>
      <c r="O91" s="2">
        <f>H87</f>
        <v>0.65359997749328613</v>
      </c>
    </row>
    <row r="92" spans="1:15" x14ac:dyDescent="0.3">
      <c r="N92" s="2">
        <v>21</v>
      </c>
      <c r="O92" s="2">
        <f>I87</f>
        <v>0.66680002212524414</v>
      </c>
    </row>
    <row r="93" spans="1:15" x14ac:dyDescent="0.3">
      <c r="N93" s="2">
        <v>24</v>
      </c>
      <c r="O93" s="2">
        <f>J87</f>
        <v>0.67779999971389771</v>
      </c>
    </row>
    <row r="94" spans="1:15" x14ac:dyDescent="0.3">
      <c r="N94" s="2">
        <v>27</v>
      </c>
      <c r="O94" s="2">
        <f>K87</f>
        <v>0.6908000111579895</v>
      </c>
    </row>
    <row r="95" spans="1:15" x14ac:dyDescent="0.3">
      <c r="N95" s="2">
        <v>30</v>
      </c>
      <c r="O95" s="2">
        <f>L87</f>
        <v>0.70169997215270996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13"/>
  <sheetViews>
    <sheetView workbookViewId="0">
      <selection activeCell="J10" sqref="J10"/>
    </sheetView>
  </sheetViews>
  <sheetFormatPr defaultRowHeight="14.4" x14ac:dyDescent="0.3"/>
  <cols>
    <col min="1" max="1" width="10" customWidth="1"/>
    <col min="3" max="3" width="11.109375" style="1" customWidth="1"/>
    <col min="4" max="4" width="14.33203125" customWidth="1"/>
    <col min="5" max="5" width="12.21875" customWidth="1"/>
    <col min="6" max="6" width="13.77734375" customWidth="1"/>
    <col min="7" max="8" width="13.5546875" bestFit="1" customWidth="1"/>
    <col min="10" max="10" width="18.88671875" bestFit="1" customWidth="1"/>
  </cols>
  <sheetData>
    <row r="1" spans="1:12" x14ac:dyDescent="0.3">
      <c r="A1">
        <v>2</v>
      </c>
    </row>
    <row r="2" spans="1:12" ht="28.8" x14ac:dyDescent="0.3">
      <c r="A2" s="4" t="s">
        <v>1</v>
      </c>
      <c r="B2" s="4" t="s">
        <v>2</v>
      </c>
      <c r="C2" s="4" t="s">
        <v>10</v>
      </c>
      <c r="D2" s="5" t="s">
        <v>3</v>
      </c>
      <c r="E2" s="4" t="s">
        <v>4</v>
      </c>
      <c r="F2" s="5" t="s">
        <v>5</v>
      </c>
      <c r="G2" s="4" t="s">
        <v>6</v>
      </c>
      <c r="H2" s="4" t="s">
        <v>7</v>
      </c>
      <c r="I2" s="8" t="s">
        <v>8</v>
      </c>
      <c r="J2" s="4" t="s">
        <v>9</v>
      </c>
    </row>
    <row r="3" spans="1:12" x14ac:dyDescent="0.3">
      <c r="A3" s="11">
        <v>91279</v>
      </c>
      <c r="B3" s="11" t="s">
        <v>21</v>
      </c>
      <c r="C3" s="8">
        <v>1</v>
      </c>
      <c r="D3">
        <v>2.5000000000000001E-3</v>
      </c>
      <c r="E3" s="1">
        <v>1E-4</v>
      </c>
      <c r="F3" s="1">
        <f t="shared" ref="F3:F8" si="0">D3-E3</f>
        <v>2.4000000000000002E-3</v>
      </c>
      <c r="G3" s="1">
        <v>6.0499999999999998E-2</v>
      </c>
      <c r="H3" s="1">
        <f t="shared" ref="H3:H8" si="1">F3/G3</f>
        <v>3.9669421487603308E-2</v>
      </c>
      <c r="I3" s="6">
        <v>83.36660013306718</v>
      </c>
      <c r="J3" s="6">
        <f t="shared" ref="J3:J8" si="2">(H3*60*50000*100)/(1000*50*0.6*I3)</f>
        <v>4.7584310052568064</v>
      </c>
    </row>
    <row r="4" spans="1:12" x14ac:dyDescent="0.3">
      <c r="A4" s="11"/>
      <c r="B4" s="11"/>
      <c r="C4" s="8">
        <v>2</v>
      </c>
      <c r="D4">
        <v>3.3999999999999998E-3</v>
      </c>
      <c r="E4" s="1">
        <v>1E-4</v>
      </c>
      <c r="F4" s="1">
        <f t="shared" si="0"/>
        <v>3.3E-3</v>
      </c>
      <c r="G4" s="1">
        <v>6.0499999999999998E-2</v>
      </c>
      <c r="H4" s="1">
        <f t="shared" si="1"/>
        <v>5.454545454545455E-2</v>
      </c>
      <c r="I4" s="6">
        <v>83.36660013306718</v>
      </c>
      <c r="J4" s="6">
        <f t="shared" si="2"/>
        <v>6.5428426322281092</v>
      </c>
    </row>
    <row r="5" spans="1:12" x14ac:dyDescent="0.3">
      <c r="A5" s="11"/>
      <c r="B5" s="11"/>
      <c r="C5" s="8">
        <v>3</v>
      </c>
      <c r="D5">
        <v>2.8E-3</v>
      </c>
      <c r="E5" s="1">
        <v>1E-4</v>
      </c>
      <c r="F5" s="1">
        <f t="shared" si="0"/>
        <v>2.7000000000000001E-3</v>
      </c>
      <c r="G5" s="1">
        <v>6.0499999999999998E-2</v>
      </c>
      <c r="H5" s="1">
        <f t="shared" si="1"/>
        <v>4.4628099173553724E-2</v>
      </c>
      <c r="I5" s="6">
        <v>83.36660013306718</v>
      </c>
      <c r="J5" s="6">
        <f t="shared" si="2"/>
        <v>5.3532348809139076</v>
      </c>
    </row>
    <row r="6" spans="1:12" x14ac:dyDescent="0.3">
      <c r="A6" s="11"/>
      <c r="B6" s="11"/>
      <c r="C6" s="8">
        <v>4</v>
      </c>
      <c r="D6">
        <v>2.5000000000000001E-3</v>
      </c>
      <c r="E6" s="1">
        <v>1E-4</v>
      </c>
      <c r="F6" s="1">
        <f t="shared" si="0"/>
        <v>2.4000000000000002E-3</v>
      </c>
      <c r="G6" s="1">
        <v>6.0499999999999998E-2</v>
      </c>
      <c r="H6" s="1">
        <f t="shared" si="1"/>
        <v>3.9669421487603308E-2</v>
      </c>
      <c r="I6" s="6">
        <v>83.36660013306718</v>
      </c>
      <c r="J6" s="6">
        <f t="shared" si="2"/>
        <v>4.7584310052568064</v>
      </c>
    </row>
    <row r="7" spans="1:12" x14ac:dyDescent="0.3">
      <c r="A7" s="11"/>
      <c r="B7" s="11"/>
      <c r="C7" s="8">
        <v>5</v>
      </c>
      <c r="D7">
        <v>2.7000000000000001E-3</v>
      </c>
      <c r="E7" s="1">
        <v>1E-4</v>
      </c>
      <c r="F7" s="1">
        <f t="shared" si="0"/>
        <v>2.6000000000000003E-3</v>
      </c>
      <c r="G7" s="1">
        <v>6.0499999999999998E-2</v>
      </c>
      <c r="H7" s="1">
        <f t="shared" si="1"/>
        <v>4.2975206611570255E-2</v>
      </c>
      <c r="I7" s="6">
        <v>83.36660013306718</v>
      </c>
      <c r="J7" s="6">
        <f t="shared" si="2"/>
        <v>5.15496692236154</v>
      </c>
    </row>
    <row r="8" spans="1:12" x14ac:dyDescent="0.3">
      <c r="A8" s="11"/>
      <c r="B8" s="11"/>
      <c r="C8" s="8">
        <v>6</v>
      </c>
      <c r="D8">
        <v>2.3999999999999998E-3</v>
      </c>
      <c r="E8" s="1">
        <v>1E-4</v>
      </c>
      <c r="F8" s="1">
        <f t="shared" si="0"/>
        <v>2.3E-3</v>
      </c>
      <c r="G8" s="1">
        <v>6.0499999999999998E-2</v>
      </c>
      <c r="H8" s="1">
        <f t="shared" si="1"/>
        <v>3.8016528925619839E-2</v>
      </c>
      <c r="I8" s="6">
        <v>83.36660013306718</v>
      </c>
      <c r="J8" s="6">
        <f t="shared" si="2"/>
        <v>4.5601630467044396</v>
      </c>
    </row>
    <row r="10" spans="1:12" x14ac:dyDescent="0.3">
      <c r="D10" s="1"/>
      <c r="E10" s="1"/>
      <c r="F10" s="1"/>
      <c r="G10" s="1"/>
    </row>
    <row r="11" spans="1:12" x14ac:dyDescent="0.3">
      <c r="A11" s="1"/>
      <c r="B11" s="1"/>
      <c r="D11" s="1"/>
      <c r="E11" s="1"/>
      <c r="F11" s="1"/>
      <c r="G11" s="1"/>
      <c r="H11" s="1"/>
      <c r="I11" s="1"/>
      <c r="J11" s="1"/>
      <c r="K11" s="1"/>
      <c r="L11" s="1"/>
    </row>
    <row r="12" spans="1:12" x14ac:dyDescent="0.3">
      <c r="A12" s="1"/>
      <c r="B12" s="1"/>
      <c r="D12" s="1"/>
      <c r="E12" s="1"/>
      <c r="F12" s="1"/>
      <c r="G12" s="1"/>
      <c r="H12" s="1"/>
      <c r="I12" s="1"/>
      <c r="J12" s="1"/>
      <c r="K12" s="1"/>
      <c r="L12" s="1"/>
    </row>
    <row r="13" spans="1:12" x14ac:dyDescent="0.3">
      <c r="A13" s="1"/>
      <c r="B13" s="1"/>
      <c r="D13" s="1"/>
      <c r="E13" s="1"/>
      <c r="F13" s="1"/>
      <c r="G13" s="1"/>
      <c r="H13" s="1"/>
      <c r="I13" s="1"/>
      <c r="J13" s="1"/>
      <c r="K13" s="1"/>
      <c r="L13" s="1"/>
    </row>
  </sheetData>
  <mergeCells count="2">
    <mergeCell ref="A3:A8"/>
    <mergeCell ref="B3:B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Blank</vt:lpstr>
      <vt:lpstr>1</vt:lpstr>
      <vt:lpstr>Phenol oxidase activity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Inkyin May</dc:creator>
  <cp:lastModifiedBy>Inkyin May</cp:lastModifiedBy>
  <dcterms:created xsi:type="dcterms:W3CDTF">2024-09-17T22:49:34Z</dcterms:created>
  <dcterms:modified xsi:type="dcterms:W3CDTF">2024-11-09T19:57:55Z</dcterms:modified>
</cp:coreProperties>
</file>