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nkyi\OneDrive\Desktop\Research\Research\Phenoloxidase Activity data\"/>
    </mc:Choice>
  </mc:AlternateContent>
  <bookViews>
    <workbookView xWindow="0" yWindow="0" windowWidth="23040" windowHeight="8964" activeTab="2"/>
  </bookViews>
  <sheets>
    <sheet name="Blank" sheetId="52" r:id="rId1"/>
    <sheet name="1" sheetId="59" r:id="rId2"/>
    <sheet name="Phenol oxidase activity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87" i="59" l="1"/>
  <c r="O95" i="59" s="1"/>
  <c r="K87" i="59"/>
  <c r="O94" i="59" s="1"/>
  <c r="J87" i="59"/>
  <c r="O93" i="59" s="1"/>
  <c r="I87" i="59"/>
  <c r="O92" i="59" s="1"/>
  <c r="H87" i="59"/>
  <c r="O91" i="59" s="1"/>
  <c r="G87" i="59"/>
  <c r="O90" i="59" s="1"/>
  <c r="F87" i="59"/>
  <c r="O89" i="59" s="1"/>
  <c r="E87" i="59"/>
  <c r="O88" i="59" s="1"/>
  <c r="D87" i="59"/>
  <c r="O87" i="59" s="1"/>
  <c r="C87" i="59"/>
  <c r="O86" i="59" s="1"/>
  <c r="B87" i="59"/>
  <c r="O85" i="59" s="1"/>
  <c r="O77" i="59"/>
  <c r="O73" i="59"/>
  <c r="L70" i="59"/>
  <c r="O78" i="59" s="1"/>
  <c r="K70" i="59"/>
  <c r="J70" i="59"/>
  <c r="O76" i="59" s="1"/>
  <c r="I70" i="59"/>
  <c r="O75" i="59" s="1"/>
  <c r="H70" i="59"/>
  <c r="O74" i="59" s="1"/>
  <c r="G70" i="59"/>
  <c r="F70" i="59"/>
  <c r="O72" i="59" s="1"/>
  <c r="E70" i="59"/>
  <c r="O71" i="59" s="1"/>
  <c r="D70" i="59"/>
  <c r="O70" i="59" s="1"/>
  <c r="C70" i="59"/>
  <c r="B70" i="59"/>
  <c r="O69" i="59"/>
  <c r="O68" i="59"/>
  <c r="O58" i="59"/>
  <c r="L53" i="59"/>
  <c r="O61" i="59" s="1"/>
  <c r="K53" i="59"/>
  <c r="O60" i="59" s="1"/>
  <c r="J53" i="59"/>
  <c r="O59" i="59" s="1"/>
  <c r="I53" i="59"/>
  <c r="H53" i="59"/>
  <c r="O57" i="59" s="1"/>
  <c r="G53" i="59"/>
  <c r="O56" i="59" s="1"/>
  <c r="F53" i="59"/>
  <c r="O55" i="59" s="1"/>
  <c r="E53" i="59"/>
  <c r="O54" i="59" s="1"/>
  <c r="D53" i="59"/>
  <c r="O53" i="59" s="1"/>
  <c r="C53" i="59"/>
  <c r="O52" i="59" s="1"/>
  <c r="B53" i="59"/>
  <c r="O51" i="59" s="1"/>
  <c r="O42" i="59"/>
  <c r="O40" i="59"/>
  <c r="L37" i="59"/>
  <c r="O45" i="59" s="1"/>
  <c r="K37" i="59"/>
  <c r="O44" i="59" s="1"/>
  <c r="J37" i="59"/>
  <c r="O43" i="59" s="1"/>
  <c r="I37" i="59"/>
  <c r="H37" i="59"/>
  <c r="O41" i="59" s="1"/>
  <c r="G37" i="59"/>
  <c r="F37" i="59"/>
  <c r="O39" i="59" s="1"/>
  <c r="E37" i="59"/>
  <c r="O38" i="59" s="1"/>
  <c r="D37" i="59"/>
  <c r="O37" i="59" s="1"/>
  <c r="C37" i="59"/>
  <c r="O36" i="59" s="1"/>
  <c r="B37" i="59"/>
  <c r="O35" i="59"/>
  <c r="L21" i="59"/>
  <c r="O29" i="59" s="1"/>
  <c r="K21" i="59"/>
  <c r="O28" i="59" s="1"/>
  <c r="J21" i="59"/>
  <c r="O27" i="59" s="1"/>
  <c r="I21" i="59"/>
  <c r="O26" i="59" s="1"/>
  <c r="H21" i="59"/>
  <c r="O25" i="59" s="1"/>
  <c r="G21" i="59"/>
  <c r="O24" i="59" s="1"/>
  <c r="F21" i="59"/>
  <c r="O23" i="59" s="1"/>
  <c r="E21" i="59"/>
  <c r="O22" i="59" s="1"/>
  <c r="D21" i="59"/>
  <c r="O21" i="59" s="1"/>
  <c r="C21" i="59"/>
  <c r="O20" i="59" s="1"/>
  <c r="B21" i="59"/>
  <c r="O19" i="59" s="1"/>
  <c r="L6" i="59"/>
  <c r="O14" i="59" s="1"/>
  <c r="K6" i="59"/>
  <c r="O13" i="59" s="1"/>
  <c r="J6" i="59"/>
  <c r="O12" i="59" s="1"/>
  <c r="I6" i="59"/>
  <c r="O11" i="59" s="1"/>
  <c r="H6" i="59"/>
  <c r="O10" i="59" s="1"/>
  <c r="G6" i="59"/>
  <c r="O9" i="59" s="1"/>
  <c r="F6" i="59"/>
  <c r="O8" i="59" s="1"/>
  <c r="E6" i="59"/>
  <c r="O7" i="59" s="1"/>
  <c r="D6" i="59"/>
  <c r="O6" i="59" s="1"/>
  <c r="C6" i="59"/>
  <c r="B6" i="59"/>
  <c r="O4" i="59" s="1"/>
  <c r="O5" i="59"/>
  <c r="R15" i="52" l="1"/>
  <c r="J15" i="52"/>
  <c r="B15" i="52"/>
  <c r="R14" i="52"/>
  <c r="J14" i="52"/>
  <c r="B14" i="52"/>
  <c r="R13" i="52"/>
  <c r="J13" i="52"/>
  <c r="B13" i="52"/>
  <c r="R12" i="52"/>
  <c r="J12" i="52"/>
  <c r="B12" i="52"/>
  <c r="R11" i="52"/>
  <c r="J11" i="52"/>
  <c r="B11" i="52"/>
  <c r="R10" i="52"/>
  <c r="J10" i="52"/>
  <c r="B10" i="52"/>
  <c r="R9" i="52"/>
  <c r="J9" i="52"/>
  <c r="B9" i="52"/>
  <c r="R8" i="52"/>
  <c r="J8" i="52"/>
  <c r="B8" i="52"/>
  <c r="R7" i="52"/>
  <c r="J7" i="52"/>
  <c r="B7" i="52"/>
  <c r="R6" i="52"/>
  <c r="J6" i="52"/>
  <c r="B6" i="52"/>
  <c r="R5" i="52"/>
  <c r="J5" i="52"/>
  <c r="B5" i="52"/>
  <c r="F8" i="3" l="1"/>
  <c r="H8" i="3" s="1"/>
  <c r="J8" i="3" s="1"/>
  <c r="F7" i="3"/>
  <c r="H7" i="3" s="1"/>
  <c r="J7" i="3" s="1"/>
  <c r="F6" i="3"/>
  <c r="H6" i="3" s="1"/>
  <c r="J6" i="3" s="1"/>
  <c r="F5" i="3"/>
  <c r="H5" i="3" s="1"/>
  <c r="J5" i="3" s="1"/>
  <c r="F4" i="3"/>
  <c r="H4" i="3" s="1"/>
  <c r="J4" i="3" s="1"/>
  <c r="F3" i="3"/>
  <c r="H3" i="3" s="1"/>
  <c r="J3" i="3" s="1"/>
</calcChain>
</file>

<file path=xl/sharedStrings.xml><?xml version="1.0" encoding="utf-8"?>
<sst xmlns="http://schemas.openxmlformats.org/spreadsheetml/2006/main" count="27" uniqueCount="22">
  <si>
    <t>Sample - Blank</t>
  </si>
  <si>
    <t>Sample</t>
  </si>
  <si>
    <t>Code</t>
  </si>
  <si>
    <t>Slope(sample -blank sample)</t>
  </si>
  <si>
    <t>NC slope</t>
  </si>
  <si>
    <t>X Phenol oxidase activity</t>
  </si>
  <si>
    <t xml:space="preserve">Standard slope </t>
  </si>
  <si>
    <t>nmol*well*min</t>
  </si>
  <si>
    <t>TS%</t>
  </si>
  <si>
    <t>micromol*g soil*hour</t>
  </si>
  <si>
    <t>Rep</t>
  </si>
  <si>
    <t>Sample 91153</t>
  </si>
  <si>
    <t>E1</t>
  </si>
  <si>
    <t>E2</t>
  </si>
  <si>
    <t>E3</t>
  </si>
  <si>
    <t>E4</t>
  </si>
  <si>
    <t>E5</t>
  </si>
  <si>
    <t>E6</t>
  </si>
  <si>
    <t>H4</t>
  </si>
  <si>
    <t>H5</t>
  </si>
  <si>
    <t>H6</t>
  </si>
  <si>
    <t>HEG - 29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</si>
</sst>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1"/>
      <scheme val="minor"/>
    </font>
    <font>
      <sz val="11"/>
      <color rgb="FFFFFFFF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2">
    <xf numFmtId="0" fontId="0" fillId="0" borderId="0" xfId="0"/>
    <xf numFmtId="0" fontId="0" fillId="0" borderId="0" xfId="0"/>
    <xf numFmtId="0" fontId="2" fillId="0" borderId="0" xfId="1"/>
    <xf numFmtId="0" fontId="1" fillId="2" borderId="0" xfId="1" applyFont="1" applyFill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2" fontId="0" fillId="0" borderId="0" xfId="0" applyNumberFormat="1"/>
    <xf numFmtId="0" fontId="1" fillId="0" borderId="0" xfId="0" applyFont="1" applyFill="1"/>
    <xf numFmtId="11" fontId="0" fillId="0" borderId="0" xfId="0" applyNumberFormat="1"/>
    <xf numFmtId="0" fontId="0" fillId="0" borderId="0" xfId="0" applyAlignment="1">
      <alignment horizontal="center" vertical="center"/>
    </xf>
    <xf numFmtId="0" fontId="3" fillId="0" borderId="0" xfId="0" applyFont="1" applyFill="1"/>
    <xf numFmtId="0" fontId="0" fillId="0" borderId="0" xfId="0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0920997375328084"/>
                  <c:y val="-0.37613152522601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Blank!$A$5:$A$15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Blank!$B$5:$B$15</c:f>
              <c:numCache>
                <c:formatCode>General</c:formatCode>
                <c:ptCount val="11"/>
                <c:pt idx="0">
                  <c:v>1.1678999662399292</c:v>
                </c:pt>
                <c:pt idx="1">
                  <c:v>1.1722999811172485</c:v>
                </c:pt>
                <c:pt idx="2">
                  <c:v>1.1473000049591064</c:v>
                </c:pt>
                <c:pt idx="3">
                  <c:v>1.142799973487854</c:v>
                </c:pt>
                <c:pt idx="4">
                  <c:v>1.1375000476837158</c:v>
                </c:pt>
                <c:pt idx="5">
                  <c:v>1.1353000402450562</c:v>
                </c:pt>
                <c:pt idx="6">
                  <c:v>1.1349999904632568</c:v>
                </c:pt>
                <c:pt idx="7">
                  <c:v>1.1373000144958496</c:v>
                </c:pt>
                <c:pt idx="8">
                  <c:v>1.1342999935150146</c:v>
                </c:pt>
                <c:pt idx="9">
                  <c:v>1.1375999450683594</c:v>
                </c:pt>
                <c:pt idx="10">
                  <c:v>1.1324000358581543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7253784"/>
        <c:axId val="237287984"/>
      </c:scatterChart>
      <c:valAx>
        <c:axId val="237253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287984"/>
        <c:crosses val="autoZero"/>
        <c:crossBetween val="midCat"/>
      </c:valAx>
      <c:valAx>
        <c:axId val="23728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253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851159230096238E-2"/>
                  <c:y val="-0.2945497958588509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Blank!$I$5:$I$15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Blank!$J$5:$J$15</c:f>
              <c:numCache>
                <c:formatCode>General</c:formatCode>
                <c:ptCount val="11"/>
                <c:pt idx="0">
                  <c:v>1.1894999742507935</c:v>
                </c:pt>
                <c:pt idx="1">
                  <c:v>1.1790000200271606</c:v>
                </c:pt>
                <c:pt idx="2">
                  <c:v>1.1653000116348267</c:v>
                </c:pt>
                <c:pt idx="3">
                  <c:v>1.1603000164031982</c:v>
                </c:pt>
                <c:pt idx="4">
                  <c:v>1.155500054359436</c:v>
                </c:pt>
                <c:pt idx="5">
                  <c:v>1.1536999940872192</c:v>
                </c:pt>
                <c:pt idx="6">
                  <c:v>1.1521999835968018</c:v>
                </c:pt>
                <c:pt idx="7">
                  <c:v>1.1526000499725342</c:v>
                </c:pt>
                <c:pt idx="8">
                  <c:v>1.1511000394821167</c:v>
                </c:pt>
                <c:pt idx="9">
                  <c:v>1.149399995803833</c:v>
                </c:pt>
                <c:pt idx="10">
                  <c:v>1.1480000019073486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7292080"/>
        <c:axId val="236709856"/>
      </c:scatterChart>
      <c:valAx>
        <c:axId val="237292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709856"/>
        <c:crosses val="autoZero"/>
        <c:crossBetween val="midCat"/>
      </c:valAx>
      <c:valAx>
        <c:axId val="23670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292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3517825896762906"/>
                  <c:y val="-0.386124234470691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Blank!$Q$5:$Q$15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Blank!$R$5:$R$15</c:f>
              <c:numCache>
                <c:formatCode>General</c:formatCode>
                <c:ptCount val="11"/>
                <c:pt idx="0">
                  <c:v>1.2276999950408936</c:v>
                </c:pt>
                <c:pt idx="1">
                  <c:v>1.2242000102996826</c:v>
                </c:pt>
                <c:pt idx="2">
                  <c:v>1.2057000398635864</c:v>
                </c:pt>
                <c:pt idx="3">
                  <c:v>1.2024999856948853</c:v>
                </c:pt>
                <c:pt idx="4">
                  <c:v>1.2046999931335449</c:v>
                </c:pt>
                <c:pt idx="5">
                  <c:v>1.1999000310897827</c:v>
                </c:pt>
                <c:pt idx="6">
                  <c:v>1.2000999450683594</c:v>
                </c:pt>
                <c:pt idx="7">
                  <c:v>1.197700023651123</c:v>
                </c:pt>
                <c:pt idx="8">
                  <c:v>1.1976000070571899</c:v>
                </c:pt>
                <c:pt idx="9">
                  <c:v>1.197100043296814</c:v>
                </c:pt>
                <c:pt idx="10">
                  <c:v>1.1964000463485718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6726472"/>
        <c:axId val="236773272"/>
      </c:scatterChart>
      <c:valAx>
        <c:axId val="236726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773272"/>
        <c:crosses val="autoZero"/>
        <c:crossBetween val="midCat"/>
      </c:valAx>
      <c:valAx>
        <c:axId val="236773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726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2527143482064744"/>
                  <c:y val="0.201232502187226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'1'!$N$4:$N$14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'1'!$O$4:$O$14</c:f>
              <c:numCache>
                <c:formatCode>General</c:formatCode>
                <c:ptCount val="11"/>
                <c:pt idx="0">
                  <c:v>1.184499979019165</c:v>
                </c:pt>
                <c:pt idx="1">
                  <c:v>1.2319999933242798</c:v>
                </c:pt>
                <c:pt idx="2">
                  <c:v>1.2410999536514282</c:v>
                </c:pt>
                <c:pt idx="3">
                  <c:v>1.2539000511169434</c:v>
                </c:pt>
                <c:pt idx="4">
                  <c:v>1.267300009727478</c:v>
                </c:pt>
                <c:pt idx="5">
                  <c:v>1.2760000228881836</c:v>
                </c:pt>
                <c:pt idx="6">
                  <c:v>1.2883000373840332</c:v>
                </c:pt>
                <c:pt idx="7">
                  <c:v>1.2971999645233154</c:v>
                </c:pt>
                <c:pt idx="8">
                  <c:v>1.3068000078201294</c:v>
                </c:pt>
                <c:pt idx="9">
                  <c:v>1.318600058555603</c:v>
                </c:pt>
                <c:pt idx="10">
                  <c:v>1.3274999856948853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6906000"/>
        <c:axId val="236888936"/>
      </c:scatterChart>
      <c:valAx>
        <c:axId val="236906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888936"/>
        <c:crosses val="autoZero"/>
        <c:crossBetween val="midCat"/>
      </c:valAx>
      <c:valAx>
        <c:axId val="236888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906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0860476815398078"/>
                  <c:y val="0.1708796296296296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'1'!$N$19:$N$29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'1'!$O$19:$O$29</c:f>
              <c:numCache>
                <c:formatCode>General</c:formatCode>
                <c:ptCount val="11"/>
                <c:pt idx="0">
                  <c:v>1.3102999925613403</c:v>
                </c:pt>
                <c:pt idx="1">
                  <c:v>1.3380999565124512</c:v>
                </c:pt>
                <c:pt idx="2">
                  <c:v>1.3698999881744385</c:v>
                </c:pt>
                <c:pt idx="3">
                  <c:v>1.3878999948501587</c:v>
                </c:pt>
                <c:pt idx="4">
                  <c:v>1.4054000377655029</c:v>
                </c:pt>
                <c:pt idx="5">
                  <c:v>1.4229999780654907</c:v>
                </c:pt>
                <c:pt idx="6">
                  <c:v>1.4419000148773193</c:v>
                </c:pt>
                <c:pt idx="7">
                  <c:v>1.4586999416351318</c:v>
                </c:pt>
                <c:pt idx="8">
                  <c:v>1.473099946975708</c:v>
                </c:pt>
                <c:pt idx="9">
                  <c:v>1.4867000579833984</c:v>
                </c:pt>
                <c:pt idx="10">
                  <c:v>1.5016000270843506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6872008"/>
        <c:axId val="237669896"/>
      </c:scatterChart>
      <c:valAx>
        <c:axId val="236872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669896"/>
        <c:crosses val="autoZero"/>
        <c:crossBetween val="midCat"/>
      </c:valAx>
      <c:valAx>
        <c:axId val="237669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872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4871587926509188"/>
                  <c:y val="0.2376786235053951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'1'!$N$35:$N$45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'1'!$O$35:$O$45</c:f>
              <c:numCache>
                <c:formatCode>General</c:formatCode>
                <c:ptCount val="11"/>
                <c:pt idx="0">
                  <c:v>1.2501000165939331</c:v>
                </c:pt>
                <c:pt idx="1">
                  <c:v>1.2676000595092773</c:v>
                </c:pt>
                <c:pt idx="2">
                  <c:v>1.2862999439239502</c:v>
                </c:pt>
                <c:pt idx="3">
                  <c:v>1.3042000532150269</c:v>
                </c:pt>
                <c:pt idx="4">
                  <c:v>1.3148000240325928</c:v>
                </c:pt>
                <c:pt idx="5">
                  <c:v>1.3293000459671021</c:v>
                </c:pt>
                <c:pt idx="6">
                  <c:v>1.340999960899353</c:v>
                </c:pt>
                <c:pt idx="7">
                  <c:v>1.3529000282287598</c:v>
                </c:pt>
                <c:pt idx="8">
                  <c:v>1.3598999977111816</c:v>
                </c:pt>
                <c:pt idx="9">
                  <c:v>1.3708000183105469</c:v>
                </c:pt>
                <c:pt idx="10">
                  <c:v>1.3832999467849731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7386440"/>
        <c:axId val="237387224"/>
      </c:scatterChart>
      <c:valAx>
        <c:axId val="237386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387224"/>
        <c:crosses val="autoZero"/>
        <c:crossBetween val="midCat"/>
      </c:valAx>
      <c:valAx>
        <c:axId val="237387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386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8727537182852142"/>
                  <c:y val="3.199074074074074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'1'!$N$51:$N$61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'1'!$O$51:$O$61</c:f>
              <c:numCache>
                <c:formatCode>General</c:formatCode>
                <c:ptCount val="11"/>
                <c:pt idx="0">
                  <c:v>1.2734999656677246</c:v>
                </c:pt>
                <c:pt idx="1">
                  <c:v>1.3086999654769897</c:v>
                </c:pt>
                <c:pt idx="2">
                  <c:v>1.3296999931335449</c:v>
                </c:pt>
                <c:pt idx="3">
                  <c:v>1.3544000387191772</c:v>
                </c:pt>
                <c:pt idx="4">
                  <c:v>1.368899941444397</c:v>
                </c:pt>
                <c:pt idx="5">
                  <c:v>1.3875000476837158</c:v>
                </c:pt>
                <c:pt idx="6">
                  <c:v>1.4042999744415283</c:v>
                </c:pt>
                <c:pt idx="7">
                  <c:v>1.4222999811172485</c:v>
                </c:pt>
                <c:pt idx="8">
                  <c:v>1.4392999410629272</c:v>
                </c:pt>
                <c:pt idx="9">
                  <c:v>1.454800009727478</c:v>
                </c:pt>
                <c:pt idx="10">
                  <c:v>1.4716000556945801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7383696"/>
        <c:axId val="237385656"/>
      </c:scatterChart>
      <c:valAx>
        <c:axId val="237383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385656"/>
        <c:crosses val="autoZero"/>
        <c:crossBetween val="midCat"/>
      </c:valAx>
      <c:valAx>
        <c:axId val="237385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383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04921259842518"/>
                  <c:y val="0.1265558471857684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'1'!$N$68:$N$78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'1'!$O$68:$O$78</c:f>
              <c:numCache>
                <c:formatCode>General</c:formatCode>
                <c:ptCount val="11"/>
                <c:pt idx="0">
                  <c:v>1.246399998664856</c:v>
                </c:pt>
                <c:pt idx="1">
                  <c:v>1.2694000005722046</c:v>
                </c:pt>
                <c:pt idx="2">
                  <c:v>1.2761000394821167</c:v>
                </c:pt>
                <c:pt idx="3">
                  <c:v>1.2883000373840332</c:v>
                </c:pt>
                <c:pt idx="4">
                  <c:v>1.2960000038146973</c:v>
                </c:pt>
                <c:pt idx="5">
                  <c:v>1.3138999938964844</c:v>
                </c:pt>
                <c:pt idx="6">
                  <c:v>1.3278000354766846</c:v>
                </c:pt>
                <c:pt idx="7">
                  <c:v>1.3460999727249146</c:v>
                </c:pt>
                <c:pt idx="8">
                  <c:v>1.3609000444412231</c:v>
                </c:pt>
                <c:pt idx="9">
                  <c:v>1.3779000043869019</c:v>
                </c:pt>
                <c:pt idx="10">
                  <c:v>1.3952000141143799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7384480"/>
        <c:axId val="237384872"/>
      </c:scatterChart>
      <c:valAx>
        <c:axId val="237384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384872"/>
        <c:crosses val="autoZero"/>
        <c:crossBetween val="midCat"/>
      </c:valAx>
      <c:valAx>
        <c:axId val="237384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384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8449759405074363"/>
                  <c:y val="0.124420020414114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'1'!$N$85:$N$95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'1'!$O$85:$O$95</c:f>
              <c:numCache>
                <c:formatCode>General</c:formatCode>
                <c:ptCount val="11"/>
                <c:pt idx="0">
                  <c:v>1.1619000434875488</c:v>
                </c:pt>
                <c:pt idx="1">
                  <c:v>1.193600058555603</c:v>
                </c:pt>
                <c:pt idx="2">
                  <c:v>1.2141000032424927</c:v>
                </c:pt>
                <c:pt idx="3">
                  <c:v>1.221500039100647</c:v>
                </c:pt>
                <c:pt idx="4">
                  <c:v>1.2314000129699707</c:v>
                </c:pt>
                <c:pt idx="5">
                  <c:v>1.2453999519348145</c:v>
                </c:pt>
                <c:pt idx="6">
                  <c:v>1.2569999694824219</c:v>
                </c:pt>
                <c:pt idx="7">
                  <c:v>1.2684999704360962</c:v>
                </c:pt>
                <c:pt idx="8">
                  <c:v>1.2796000242233276</c:v>
                </c:pt>
                <c:pt idx="9">
                  <c:v>1.291700005531311</c:v>
                </c:pt>
                <c:pt idx="10">
                  <c:v>1.3052999973297119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7519696"/>
        <c:axId val="237523224"/>
      </c:scatterChart>
      <c:valAx>
        <c:axId val="237519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523224"/>
        <c:crosses val="autoZero"/>
        <c:crossBetween val="midCat"/>
      </c:valAx>
      <c:valAx>
        <c:axId val="237523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519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152400</xdr:rowOff>
    </xdr:from>
    <xdr:to>
      <xdr:col>7</xdr:col>
      <xdr:colOff>304800</xdr:colOff>
      <xdr:row>30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15</xdr:row>
      <xdr:rowOff>160020</xdr:rowOff>
    </xdr:from>
    <xdr:to>
      <xdr:col>15</xdr:col>
      <xdr:colOff>304800</xdr:colOff>
      <xdr:row>30</xdr:row>
      <xdr:rowOff>160020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7620</xdr:colOff>
      <xdr:row>16</xdr:row>
      <xdr:rowOff>0</xdr:rowOff>
    </xdr:from>
    <xdr:to>
      <xdr:col>23</xdr:col>
      <xdr:colOff>312420</xdr:colOff>
      <xdr:row>31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7620</xdr:colOff>
      <xdr:row>0</xdr:row>
      <xdr:rowOff>175260</xdr:rowOff>
    </xdr:from>
    <xdr:to>
      <xdr:col>23</xdr:col>
      <xdr:colOff>312420</xdr:colOff>
      <xdr:row>15</xdr:row>
      <xdr:rowOff>175260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7620</xdr:colOff>
      <xdr:row>16</xdr:row>
      <xdr:rowOff>175260</xdr:rowOff>
    </xdr:from>
    <xdr:to>
      <xdr:col>23</xdr:col>
      <xdr:colOff>312420</xdr:colOff>
      <xdr:row>31</xdr:row>
      <xdr:rowOff>175260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601980</xdr:colOff>
      <xdr:row>32</xdr:row>
      <xdr:rowOff>45720</xdr:rowOff>
    </xdr:from>
    <xdr:to>
      <xdr:col>23</xdr:col>
      <xdr:colOff>297180</xdr:colOff>
      <xdr:row>47</xdr:row>
      <xdr:rowOff>45720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601980</xdr:colOff>
      <xdr:row>48</xdr:row>
      <xdr:rowOff>7620</xdr:rowOff>
    </xdr:from>
    <xdr:to>
      <xdr:col>23</xdr:col>
      <xdr:colOff>297180</xdr:colOff>
      <xdr:row>63</xdr:row>
      <xdr:rowOff>7620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594360</xdr:colOff>
      <xdr:row>63</xdr:row>
      <xdr:rowOff>175260</xdr:rowOff>
    </xdr:from>
    <xdr:to>
      <xdr:col>23</xdr:col>
      <xdr:colOff>289560</xdr:colOff>
      <xdr:row>78</xdr:row>
      <xdr:rowOff>175260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80</xdr:row>
      <xdr:rowOff>7620</xdr:rowOff>
    </xdr:from>
    <xdr:to>
      <xdr:col>23</xdr:col>
      <xdr:colOff>304800</xdr:colOff>
      <xdr:row>95</xdr:row>
      <xdr:rowOff>7620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"/>
  <sheetViews>
    <sheetView zoomScaleNormal="100" workbookViewId="0">
      <selection sqref="A1:L3"/>
    </sheetView>
  </sheetViews>
  <sheetFormatPr defaultRowHeight="14.4" x14ac:dyDescent="0.3"/>
  <cols>
    <col min="1" max="16384" width="8.88671875" style="2"/>
  </cols>
  <sheetData>
    <row r="1" spans="1:21" x14ac:dyDescent="0.3">
      <c r="A1" s="1" t="s">
        <v>18</v>
      </c>
      <c r="B1" s="1">
        <v>1.1678999662399292</v>
      </c>
      <c r="C1" s="1">
        <v>1.1722999811172485</v>
      </c>
      <c r="D1" s="1">
        <v>1.1473000049591064</v>
      </c>
      <c r="E1" s="1">
        <v>1.142799973487854</v>
      </c>
      <c r="F1" s="1">
        <v>1.1375000476837158</v>
      </c>
      <c r="G1" s="1">
        <v>1.1353000402450562</v>
      </c>
      <c r="H1" s="1">
        <v>1.1349999904632568</v>
      </c>
      <c r="I1" s="1">
        <v>1.1373000144958496</v>
      </c>
      <c r="J1" s="1">
        <v>1.1342999935150146</v>
      </c>
      <c r="K1" s="1">
        <v>1.1375999450683594</v>
      </c>
      <c r="L1" s="1">
        <v>1.1324000358581543</v>
      </c>
    </row>
    <row r="2" spans="1:21" x14ac:dyDescent="0.3">
      <c r="A2" s="1" t="s">
        <v>19</v>
      </c>
      <c r="B2" s="1">
        <v>1.1894999742507935</v>
      </c>
      <c r="C2" s="1">
        <v>1.1790000200271606</v>
      </c>
      <c r="D2" s="1">
        <v>1.1653000116348267</v>
      </c>
      <c r="E2" s="1">
        <v>1.1603000164031982</v>
      </c>
      <c r="F2" s="1">
        <v>1.155500054359436</v>
      </c>
      <c r="G2" s="1">
        <v>1.1536999940872192</v>
      </c>
      <c r="H2" s="1">
        <v>1.1521999835968018</v>
      </c>
      <c r="I2" s="1">
        <v>1.1526000499725342</v>
      </c>
      <c r="J2" s="1">
        <v>1.1511000394821167</v>
      </c>
      <c r="K2" s="1">
        <v>1.149399995803833</v>
      </c>
      <c r="L2" s="1">
        <v>1.1480000019073486</v>
      </c>
    </row>
    <row r="3" spans="1:21" x14ac:dyDescent="0.3">
      <c r="A3" s="1" t="s">
        <v>20</v>
      </c>
      <c r="B3" s="1">
        <v>1.2276999950408936</v>
      </c>
      <c r="C3" s="1">
        <v>1.2242000102996826</v>
      </c>
      <c r="D3" s="1">
        <v>1.2057000398635864</v>
      </c>
      <c r="E3" s="1">
        <v>1.2024999856948853</v>
      </c>
      <c r="F3" s="1">
        <v>1.2046999931335449</v>
      </c>
      <c r="G3" s="1">
        <v>1.1999000310897827</v>
      </c>
      <c r="H3" s="1">
        <v>1.2000999450683594</v>
      </c>
      <c r="I3" s="1">
        <v>1.197700023651123</v>
      </c>
      <c r="J3" s="1">
        <v>1.1976000070571899</v>
      </c>
      <c r="K3" s="1">
        <v>1.197100043296814</v>
      </c>
      <c r="L3" s="1">
        <v>1.1964000463485718</v>
      </c>
    </row>
    <row r="5" spans="1:21" x14ac:dyDescent="0.3">
      <c r="A5" s="2">
        <v>0</v>
      </c>
      <c r="B5" s="1">
        <f>B1</f>
        <v>1.1678999662399292</v>
      </c>
      <c r="I5" s="2">
        <v>0</v>
      </c>
      <c r="J5" s="1">
        <f>B2</f>
        <v>1.1894999742507935</v>
      </c>
      <c r="Q5" s="2">
        <v>0</v>
      </c>
      <c r="R5" s="1">
        <f>B3</f>
        <v>1.2276999950408936</v>
      </c>
    </row>
    <row r="6" spans="1:21" x14ac:dyDescent="0.3">
      <c r="A6" s="2">
        <v>3</v>
      </c>
      <c r="B6" s="1">
        <f>C1</f>
        <v>1.1722999811172485</v>
      </c>
      <c r="I6" s="2">
        <v>3</v>
      </c>
      <c r="J6" s="1">
        <f>C2</f>
        <v>1.1790000200271606</v>
      </c>
      <c r="Q6" s="2">
        <v>3</v>
      </c>
      <c r="R6" s="1">
        <f>C3</f>
        <v>1.2242000102996826</v>
      </c>
    </row>
    <row r="7" spans="1:21" x14ac:dyDescent="0.3">
      <c r="A7" s="2">
        <v>6</v>
      </c>
      <c r="B7" s="1">
        <f>D1</f>
        <v>1.1473000049591064</v>
      </c>
      <c r="I7" s="2">
        <v>6</v>
      </c>
      <c r="J7" s="1">
        <f>D2</f>
        <v>1.1653000116348267</v>
      </c>
      <c r="Q7" s="2">
        <v>6</v>
      </c>
      <c r="R7" s="1">
        <f>D3</f>
        <v>1.2057000398635864</v>
      </c>
    </row>
    <row r="8" spans="1:21" x14ac:dyDescent="0.3">
      <c r="A8" s="2">
        <v>9</v>
      </c>
      <c r="B8" s="1">
        <f>E1</f>
        <v>1.142799973487854</v>
      </c>
      <c r="I8" s="2">
        <v>9</v>
      </c>
      <c r="J8" s="1">
        <f>E2</f>
        <v>1.1603000164031982</v>
      </c>
      <c r="Q8" s="2">
        <v>9</v>
      </c>
      <c r="R8" s="1">
        <f>E3</f>
        <v>1.2024999856948853</v>
      </c>
      <c r="U8" s="8"/>
    </row>
    <row r="9" spans="1:21" x14ac:dyDescent="0.3">
      <c r="A9" s="2">
        <v>12</v>
      </c>
      <c r="B9" s="1">
        <f>F1</f>
        <v>1.1375000476837158</v>
      </c>
      <c r="I9" s="2">
        <v>12</v>
      </c>
      <c r="J9" s="1">
        <f>F2</f>
        <v>1.155500054359436</v>
      </c>
      <c r="Q9" s="2">
        <v>12</v>
      </c>
      <c r="R9" s="1">
        <f>F3</f>
        <v>1.2046999931335449</v>
      </c>
      <c r="U9" s="8"/>
    </row>
    <row r="10" spans="1:21" x14ac:dyDescent="0.3">
      <c r="A10" s="2">
        <v>15</v>
      </c>
      <c r="B10" s="1">
        <f>G1</f>
        <v>1.1353000402450562</v>
      </c>
      <c r="I10" s="2">
        <v>15</v>
      </c>
      <c r="J10" s="1">
        <f>G2</f>
        <v>1.1536999940872192</v>
      </c>
      <c r="Q10" s="2">
        <v>15</v>
      </c>
      <c r="R10" s="1">
        <f>G3</f>
        <v>1.1999000310897827</v>
      </c>
    </row>
    <row r="11" spans="1:21" x14ac:dyDescent="0.3">
      <c r="A11" s="2">
        <v>18</v>
      </c>
      <c r="B11" s="1">
        <f>H1</f>
        <v>1.1349999904632568</v>
      </c>
      <c r="I11" s="2">
        <v>18</v>
      </c>
      <c r="J11" s="1">
        <f>H2</f>
        <v>1.1521999835968018</v>
      </c>
      <c r="Q11" s="2">
        <v>18</v>
      </c>
      <c r="R11" s="1">
        <f>H3</f>
        <v>1.2000999450683594</v>
      </c>
      <c r="U11" s="8"/>
    </row>
    <row r="12" spans="1:21" x14ac:dyDescent="0.3">
      <c r="A12" s="2">
        <v>21</v>
      </c>
      <c r="B12" s="1">
        <f>I1</f>
        <v>1.1373000144958496</v>
      </c>
      <c r="I12" s="2">
        <v>21</v>
      </c>
      <c r="J12" s="1">
        <f>I2</f>
        <v>1.1526000499725342</v>
      </c>
      <c r="Q12" s="2">
        <v>21</v>
      </c>
      <c r="R12" s="1">
        <f>I3</f>
        <v>1.197700023651123</v>
      </c>
    </row>
    <row r="13" spans="1:21" x14ac:dyDescent="0.3">
      <c r="A13" s="2">
        <v>24</v>
      </c>
      <c r="B13" s="1">
        <f>J1</f>
        <v>1.1342999935150146</v>
      </c>
      <c r="I13" s="2">
        <v>24</v>
      </c>
      <c r="J13" s="1">
        <f>J2</f>
        <v>1.1511000394821167</v>
      </c>
      <c r="Q13" s="2">
        <v>24</v>
      </c>
      <c r="R13" s="1">
        <f>J3</f>
        <v>1.1976000070571899</v>
      </c>
    </row>
    <row r="14" spans="1:21" x14ac:dyDescent="0.3">
      <c r="A14" s="2">
        <v>27</v>
      </c>
      <c r="B14" s="1">
        <f>K1</f>
        <v>1.1375999450683594</v>
      </c>
      <c r="I14" s="2">
        <v>27</v>
      </c>
      <c r="J14" s="1">
        <f>K2</f>
        <v>1.149399995803833</v>
      </c>
      <c r="Q14" s="2">
        <v>27</v>
      </c>
      <c r="R14" s="1">
        <f>K3</f>
        <v>1.197100043296814</v>
      </c>
    </row>
    <row r="15" spans="1:21" x14ac:dyDescent="0.3">
      <c r="A15" s="2">
        <v>30</v>
      </c>
      <c r="B15" s="1">
        <f>L1</f>
        <v>1.1324000358581543</v>
      </c>
      <c r="I15" s="2">
        <v>30</v>
      </c>
      <c r="J15" s="1">
        <f>L2</f>
        <v>1.1480000019073486</v>
      </c>
      <c r="Q15" s="2">
        <v>30</v>
      </c>
      <c r="R15" s="1">
        <f>L3</f>
        <v>1.1964000463485718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95"/>
  <sheetViews>
    <sheetView workbookViewId="0">
      <selection activeCell="F16" sqref="F16"/>
    </sheetView>
  </sheetViews>
  <sheetFormatPr defaultRowHeight="14.4" x14ac:dyDescent="0.3"/>
  <cols>
    <col min="1" max="1" width="12.88671875" style="1" bestFit="1" customWidth="1"/>
    <col min="2" max="16384" width="8.88671875" style="1"/>
  </cols>
  <sheetData>
    <row r="3" spans="1:15" x14ac:dyDescent="0.3">
      <c r="A3" s="1" t="s">
        <v>11</v>
      </c>
      <c r="N3" s="2">
        <v>91153</v>
      </c>
    </row>
    <row r="4" spans="1:15" x14ac:dyDescent="0.3">
      <c r="A4" s="1" t="s">
        <v>12</v>
      </c>
      <c r="B4" s="1">
        <v>1.184499979019165</v>
      </c>
      <c r="C4" s="1">
        <v>1.2319999933242798</v>
      </c>
      <c r="D4" s="1">
        <v>1.2410999536514282</v>
      </c>
      <c r="E4" s="1">
        <v>1.2539000511169434</v>
      </c>
      <c r="F4" s="1">
        <v>1.267300009727478</v>
      </c>
      <c r="G4" s="1">
        <v>1.2760000228881836</v>
      </c>
      <c r="H4" s="1">
        <v>1.2883000373840332</v>
      </c>
      <c r="I4" s="1">
        <v>1.2971999645233154</v>
      </c>
      <c r="J4" s="1">
        <v>1.3068000078201294</v>
      </c>
      <c r="K4" s="1">
        <v>1.318600058555603</v>
      </c>
      <c r="L4" s="1">
        <v>1.3274999856948853</v>
      </c>
      <c r="N4" s="2">
        <v>0</v>
      </c>
      <c r="O4" s="2">
        <f>B6</f>
        <v>1.184499979019165</v>
      </c>
    </row>
    <row r="5" spans="1:15" x14ac:dyDescent="0.3">
      <c r="N5" s="2">
        <v>3</v>
      </c>
      <c r="O5" s="2">
        <f>C6</f>
        <v>1.2319999933242798</v>
      </c>
    </row>
    <row r="6" spans="1:15" x14ac:dyDescent="0.3">
      <c r="A6" s="3" t="s">
        <v>0</v>
      </c>
      <c r="B6" s="2">
        <f>B4</f>
        <v>1.184499979019165</v>
      </c>
      <c r="C6" s="2">
        <f t="shared" ref="C6:L6" si="0">C4</f>
        <v>1.2319999933242798</v>
      </c>
      <c r="D6" s="2">
        <f t="shared" si="0"/>
        <v>1.2410999536514282</v>
      </c>
      <c r="E6" s="2">
        <f t="shared" si="0"/>
        <v>1.2539000511169434</v>
      </c>
      <c r="F6" s="2">
        <f t="shared" si="0"/>
        <v>1.267300009727478</v>
      </c>
      <c r="G6" s="2">
        <f t="shared" si="0"/>
        <v>1.2760000228881836</v>
      </c>
      <c r="H6" s="2">
        <f t="shared" si="0"/>
        <v>1.2883000373840332</v>
      </c>
      <c r="I6" s="2">
        <f t="shared" si="0"/>
        <v>1.2971999645233154</v>
      </c>
      <c r="J6" s="2">
        <f t="shared" si="0"/>
        <v>1.3068000078201294</v>
      </c>
      <c r="K6" s="2">
        <f t="shared" si="0"/>
        <v>1.318600058555603</v>
      </c>
      <c r="L6" s="2">
        <f t="shared" si="0"/>
        <v>1.3274999856948853</v>
      </c>
      <c r="N6" s="2">
        <v>6</v>
      </c>
      <c r="O6" s="2">
        <f>D6</f>
        <v>1.2410999536514282</v>
      </c>
    </row>
    <row r="7" spans="1:15" x14ac:dyDescent="0.3">
      <c r="N7" s="2">
        <v>9</v>
      </c>
      <c r="O7" s="2">
        <f>E6</f>
        <v>1.2539000511169434</v>
      </c>
    </row>
    <row r="8" spans="1:15" x14ac:dyDescent="0.3">
      <c r="N8" s="2">
        <v>12</v>
      </c>
      <c r="O8" s="2">
        <f>F6</f>
        <v>1.267300009727478</v>
      </c>
    </row>
    <row r="9" spans="1:15" x14ac:dyDescent="0.3">
      <c r="N9" s="2">
        <v>15</v>
      </c>
      <c r="O9" s="2">
        <f>G6</f>
        <v>1.2760000228881836</v>
      </c>
    </row>
    <row r="10" spans="1:15" x14ac:dyDescent="0.3">
      <c r="N10" s="2">
        <v>18</v>
      </c>
      <c r="O10" s="2">
        <f>H6</f>
        <v>1.2883000373840332</v>
      </c>
    </row>
    <row r="11" spans="1:15" x14ac:dyDescent="0.3">
      <c r="N11" s="2">
        <v>21</v>
      </c>
      <c r="O11" s="2">
        <f>I6</f>
        <v>1.2971999645233154</v>
      </c>
    </row>
    <row r="12" spans="1:15" x14ac:dyDescent="0.3">
      <c r="N12" s="2">
        <v>24</v>
      </c>
      <c r="O12" s="2">
        <f>J6</f>
        <v>1.3068000078201294</v>
      </c>
    </row>
    <row r="13" spans="1:15" x14ac:dyDescent="0.3">
      <c r="N13" s="2">
        <v>27</v>
      </c>
      <c r="O13" s="2">
        <f>K6</f>
        <v>1.318600058555603</v>
      </c>
    </row>
    <row r="14" spans="1:15" x14ac:dyDescent="0.3">
      <c r="N14" s="2">
        <v>30</v>
      </c>
      <c r="O14" s="2">
        <f>L6</f>
        <v>1.3274999856948853</v>
      </c>
    </row>
    <row r="17" spans="1:15" x14ac:dyDescent="0.3">
      <c r="A17" s="10"/>
    </row>
    <row r="19" spans="1:15" x14ac:dyDescent="0.3">
      <c r="A19" s="1" t="s">
        <v>13</v>
      </c>
      <c r="B19" s="1">
        <v>1.3102999925613403</v>
      </c>
      <c r="C19" s="1">
        <v>1.3380999565124512</v>
      </c>
      <c r="D19" s="1">
        <v>1.3698999881744385</v>
      </c>
      <c r="E19" s="1">
        <v>1.3878999948501587</v>
      </c>
      <c r="F19" s="1">
        <v>1.4054000377655029</v>
      </c>
      <c r="G19" s="1">
        <v>1.4229999780654907</v>
      </c>
      <c r="H19" s="1">
        <v>1.4419000148773193</v>
      </c>
      <c r="I19" s="1">
        <v>1.4586999416351318</v>
      </c>
      <c r="J19" s="1">
        <v>1.473099946975708</v>
      </c>
      <c r="K19" s="1">
        <v>1.4867000579833984</v>
      </c>
      <c r="L19" s="1">
        <v>1.5016000270843506</v>
      </c>
      <c r="N19" s="2">
        <v>0</v>
      </c>
      <c r="O19" s="2">
        <f>B21</f>
        <v>1.3102999925613403</v>
      </c>
    </row>
    <row r="20" spans="1:15" x14ac:dyDescent="0.3">
      <c r="N20" s="2">
        <v>3</v>
      </c>
      <c r="O20" s="2">
        <f>C21</f>
        <v>1.3380999565124512</v>
      </c>
    </row>
    <row r="21" spans="1:15" x14ac:dyDescent="0.3">
      <c r="A21" s="3" t="s">
        <v>0</v>
      </c>
      <c r="B21" s="2">
        <f>B19</f>
        <v>1.3102999925613403</v>
      </c>
      <c r="C21" s="2">
        <f t="shared" ref="C21:L21" si="1">C19</f>
        <v>1.3380999565124512</v>
      </c>
      <c r="D21" s="2">
        <f t="shared" si="1"/>
        <v>1.3698999881744385</v>
      </c>
      <c r="E21" s="2">
        <f t="shared" si="1"/>
        <v>1.3878999948501587</v>
      </c>
      <c r="F21" s="2">
        <f t="shared" si="1"/>
        <v>1.4054000377655029</v>
      </c>
      <c r="G21" s="2">
        <f t="shared" si="1"/>
        <v>1.4229999780654907</v>
      </c>
      <c r="H21" s="2">
        <f t="shared" si="1"/>
        <v>1.4419000148773193</v>
      </c>
      <c r="I21" s="2">
        <f t="shared" si="1"/>
        <v>1.4586999416351318</v>
      </c>
      <c r="J21" s="2">
        <f t="shared" si="1"/>
        <v>1.473099946975708</v>
      </c>
      <c r="K21" s="2">
        <f t="shared" si="1"/>
        <v>1.4867000579833984</v>
      </c>
      <c r="L21" s="2">
        <f t="shared" si="1"/>
        <v>1.5016000270843506</v>
      </c>
      <c r="N21" s="2">
        <v>6</v>
      </c>
      <c r="O21" s="2">
        <f>D21</f>
        <v>1.3698999881744385</v>
      </c>
    </row>
    <row r="22" spans="1:15" x14ac:dyDescent="0.3">
      <c r="N22" s="2">
        <v>9</v>
      </c>
      <c r="O22" s="2">
        <f>E21</f>
        <v>1.3878999948501587</v>
      </c>
    </row>
    <row r="23" spans="1:15" x14ac:dyDescent="0.3">
      <c r="N23" s="2">
        <v>12</v>
      </c>
      <c r="O23" s="2">
        <f>F21</f>
        <v>1.4054000377655029</v>
      </c>
    </row>
    <row r="24" spans="1:15" x14ac:dyDescent="0.3">
      <c r="N24" s="2">
        <v>15</v>
      </c>
      <c r="O24" s="2">
        <f>G21</f>
        <v>1.4229999780654907</v>
      </c>
    </row>
    <row r="25" spans="1:15" x14ac:dyDescent="0.3">
      <c r="N25" s="2">
        <v>18</v>
      </c>
      <c r="O25" s="2">
        <f>H21</f>
        <v>1.4419000148773193</v>
      </c>
    </row>
    <row r="26" spans="1:15" x14ac:dyDescent="0.3">
      <c r="N26" s="2">
        <v>21</v>
      </c>
      <c r="O26" s="2">
        <f>I21</f>
        <v>1.4586999416351318</v>
      </c>
    </row>
    <row r="27" spans="1:15" x14ac:dyDescent="0.3">
      <c r="N27" s="2">
        <v>24</v>
      </c>
      <c r="O27" s="2">
        <f>J21</f>
        <v>1.473099946975708</v>
      </c>
    </row>
    <row r="28" spans="1:15" x14ac:dyDescent="0.3">
      <c r="N28" s="2">
        <v>27</v>
      </c>
      <c r="O28" s="2">
        <f>K21</f>
        <v>1.4867000579833984</v>
      </c>
    </row>
    <row r="29" spans="1:15" x14ac:dyDescent="0.3">
      <c r="N29" s="2">
        <v>30</v>
      </c>
      <c r="O29" s="2">
        <f>L21</f>
        <v>1.5016000270843506</v>
      </c>
    </row>
    <row r="35" spans="1:15" x14ac:dyDescent="0.3">
      <c r="A35" s="1" t="s">
        <v>14</v>
      </c>
      <c r="B35" s="1">
        <v>1.2501000165939331</v>
      </c>
      <c r="C35" s="1">
        <v>1.2676000595092773</v>
      </c>
      <c r="D35" s="1">
        <v>1.2862999439239502</v>
      </c>
      <c r="E35" s="1">
        <v>1.3042000532150269</v>
      </c>
      <c r="F35" s="1">
        <v>1.3148000240325928</v>
      </c>
      <c r="G35" s="1">
        <v>1.3293000459671021</v>
      </c>
      <c r="H35" s="1">
        <v>1.340999960899353</v>
      </c>
      <c r="I35" s="1">
        <v>1.3529000282287598</v>
      </c>
      <c r="J35" s="1">
        <v>1.3598999977111816</v>
      </c>
      <c r="K35" s="1">
        <v>1.3708000183105469</v>
      </c>
      <c r="L35" s="1">
        <v>1.3832999467849731</v>
      </c>
      <c r="N35" s="2">
        <v>0</v>
      </c>
      <c r="O35" s="2">
        <f>B37</f>
        <v>1.2501000165939331</v>
      </c>
    </row>
    <row r="36" spans="1:15" x14ac:dyDescent="0.3">
      <c r="N36" s="2">
        <v>3</v>
      </c>
      <c r="O36" s="2">
        <f>C37</f>
        <v>1.2676000595092773</v>
      </c>
    </row>
    <row r="37" spans="1:15" x14ac:dyDescent="0.3">
      <c r="A37" s="3" t="s">
        <v>0</v>
      </c>
      <c r="B37" s="2">
        <f>B35</f>
        <v>1.2501000165939331</v>
      </c>
      <c r="C37" s="2">
        <f t="shared" ref="C37:L37" si="2">C35</f>
        <v>1.2676000595092773</v>
      </c>
      <c r="D37" s="2">
        <f t="shared" si="2"/>
        <v>1.2862999439239502</v>
      </c>
      <c r="E37" s="2">
        <f t="shared" si="2"/>
        <v>1.3042000532150269</v>
      </c>
      <c r="F37" s="2">
        <f t="shared" si="2"/>
        <v>1.3148000240325928</v>
      </c>
      <c r="G37" s="2">
        <f t="shared" si="2"/>
        <v>1.3293000459671021</v>
      </c>
      <c r="H37" s="2">
        <f t="shared" si="2"/>
        <v>1.340999960899353</v>
      </c>
      <c r="I37" s="2">
        <f t="shared" si="2"/>
        <v>1.3529000282287598</v>
      </c>
      <c r="J37" s="2">
        <f t="shared" si="2"/>
        <v>1.3598999977111816</v>
      </c>
      <c r="K37" s="2">
        <f t="shared" si="2"/>
        <v>1.3708000183105469</v>
      </c>
      <c r="L37" s="2">
        <f t="shared" si="2"/>
        <v>1.3832999467849731</v>
      </c>
      <c r="N37" s="2">
        <v>6</v>
      </c>
      <c r="O37" s="2">
        <f>D37</f>
        <v>1.2862999439239502</v>
      </c>
    </row>
    <row r="38" spans="1:15" x14ac:dyDescent="0.3">
      <c r="N38" s="2">
        <v>9</v>
      </c>
      <c r="O38" s="2">
        <f>E37</f>
        <v>1.3042000532150269</v>
      </c>
    </row>
    <row r="39" spans="1:15" x14ac:dyDescent="0.3">
      <c r="N39" s="2">
        <v>12</v>
      </c>
      <c r="O39" s="2">
        <f>F37</f>
        <v>1.3148000240325928</v>
      </c>
    </row>
    <row r="40" spans="1:15" x14ac:dyDescent="0.3">
      <c r="N40" s="2">
        <v>15</v>
      </c>
      <c r="O40" s="2">
        <f>G37</f>
        <v>1.3293000459671021</v>
      </c>
    </row>
    <row r="41" spans="1:15" x14ac:dyDescent="0.3">
      <c r="N41" s="2">
        <v>18</v>
      </c>
      <c r="O41" s="2">
        <f>H37</f>
        <v>1.340999960899353</v>
      </c>
    </row>
    <row r="42" spans="1:15" x14ac:dyDescent="0.3">
      <c r="N42" s="2">
        <v>21</v>
      </c>
      <c r="O42" s="2">
        <f>I37</f>
        <v>1.3529000282287598</v>
      </c>
    </row>
    <row r="43" spans="1:15" x14ac:dyDescent="0.3">
      <c r="A43" s="7"/>
      <c r="N43" s="2">
        <v>24</v>
      </c>
      <c r="O43" s="2">
        <f>J37</f>
        <v>1.3598999977111816</v>
      </c>
    </row>
    <row r="44" spans="1:15" x14ac:dyDescent="0.3">
      <c r="N44" s="2">
        <v>27</v>
      </c>
      <c r="O44" s="2">
        <f>K37</f>
        <v>1.3708000183105469</v>
      </c>
    </row>
    <row r="45" spans="1:15" x14ac:dyDescent="0.3">
      <c r="N45" s="2">
        <v>30</v>
      </c>
      <c r="O45" s="2">
        <f>L37</f>
        <v>1.3832999467849731</v>
      </c>
    </row>
    <row r="51" spans="1:15" x14ac:dyDescent="0.3">
      <c r="A51" s="1" t="s">
        <v>15</v>
      </c>
      <c r="B51" s="1">
        <v>1.2734999656677246</v>
      </c>
      <c r="C51" s="1">
        <v>1.3086999654769897</v>
      </c>
      <c r="D51" s="1">
        <v>1.3296999931335449</v>
      </c>
      <c r="E51" s="1">
        <v>1.3544000387191772</v>
      </c>
      <c r="F51" s="1">
        <v>1.368899941444397</v>
      </c>
      <c r="G51" s="1">
        <v>1.3875000476837158</v>
      </c>
      <c r="H51" s="1">
        <v>1.4042999744415283</v>
      </c>
      <c r="I51" s="1">
        <v>1.4222999811172485</v>
      </c>
      <c r="J51" s="1">
        <v>1.4392999410629272</v>
      </c>
      <c r="K51" s="1">
        <v>1.454800009727478</v>
      </c>
      <c r="L51" s="1">
        <v>1.4716000556945801</v>
      </c>
      <c r="N51" s="2">
        <v>0</v>
      </c>
      <c r="O51" s="2">
        <f>B53</f>
        <v>1.2734999656677246</v>
      </c>
    </row>
    <row r="52" spans="1:15" x14ac:dyDescent="0.3">
      <c r="N52" s="2">
        <v>3</v>
      </c>
      <c r="O52" s="2">
        <f>C53</f>
        <v>1.3086999654769897</v>
      </c>
    </row>
    <row r="53" spans="1:15" x14ac:dyDescent="0.3">
      <c r="A53" s="3" t="s">
        <v>0</v>
      </c>
      <c r="B53" s="2">
        <f>B51</f>
        <v>1.2734999656677246</v>
      </c>
      <c r="C53" s="2">
        <f t="shared" ref="C53:L53" si="3">C51</f>
        <v>1.3086999654769897</v>
      </c>
      <c r="D53" s="2">
        <f t="shared" si="3"/>
        <v>1.3296999931335449</v>
      </c>
      <c r="E53" s="2">
        <f t="shared" si="3"/>
        <v>1.3544000387191772</v>
      </c>
      <c r="F53" s="2">
        <f t="shared" si="3"/>
        <v>1.368899941444397</v>
      </c>
      <c r="G53" s="2">
        <f t="shared" si="3"/>
        <v>1.3875000476837158</v>
      </c>
      <c r="H53" s="2">
        <f t="shared" si="3"/>
        <v>1.4042999744415283</v>
      </c>
      <c r="I53" s="2">
        <f t="shared" si="3"/>
        <v>1.4222999811172485</v>
      </c>
      <c r="J53" s="2">
        <f t="shared" si="3"/>
        <v>1.4392999410629272</v>
      </c>
      <c r="K53" s="2">
        <f t="shared" si="3"/>
        <v>1.454800009727478</v>
      </c>
      <c r="L53" s="2">
        <f t="shared" si="3"/>
        <v>1.4716000556945801</v>
      </c>
      <c r="N53" s="2">
        <v>6</v>
      </c>
      <c r="O53" s="2">
        <f>D53</f>
        <v>1.3296999931335449</v>
      </c>
    </row>
    <row r="54" spans="1:15" x14ac:dyDescent="0.3">
      <c r="N54" s="2">
        <v>9</v>
      </c>
      <c r="O54" s="2">
        <f>E53</f>
        <v>1.3544000387191772</v>
      </c>
    </row>
    <row r="55" spans="1:15" x14ac:dyDescent="0.3">
      <c r="N55" s="2">
        <v>12</v>
      </c>
      <c r="O55" s="2">
        <f>F53</f>
        <v>1.368899941444397</v>
      </c>
    </row>
    <row r="56" spans="1:15" x14ac:dyDescent="0.3">
      <c r="N56" s="2">
        <v>15</v>
      </c>
      <c r="O56" s="2">
        <f>G53</f>
        <v>1.3875000476837158</v>
      </c>
    </row>
    <row r="57" spans="1:15" x14ac:dyDescent="0.3">
      <c r="N57" s="2">
        <v>18</v>
      </c>
      <c r="O57" s="2">
        <f>H53</f>
        <v>1.4042999744415283</v>
      </c>
    </row>
    <row r="58" spans="1:15" x14ac:dyDescent="0.3">
      <c r="N58" s="2">
        <v>21</v>
      </c>
      <c r="O58" s="2">
        <f>I53</f>
        <v>1.4222999811172485</v>
      </c>
    </row>
    <row r="59" spans="1:15" x14ac:dyDescent="0.3">
      <c r="N59" s="2">
        <v>24</v>
      </c>
      <c r="O59" s="2">
        <f>J53</f>
        <v>1.4392999410629272</v>
      </c>
    </row>
    <row r="60" spans="1:15" x14ac:dyDescent="0.3">
      <c r="N60" s="2">
        <v>27</v>
      </c>
      <c r="O60" s="2">
        <f>K53</f>
        <v>1.454800009727478</v>
      </c>
    </row>
    <row r="61" spans="1:15" x14ac:dyDescent="0.3">
      <c r="N61" s="2">
        <v>30</v>
      </c>
      <c r="O61" s="2">
        <f>L53</f>
        <v>1.4716000556945801</v>
      </c>
    </row>
    <row r="68" spans="1:15" x14ac:dyDescent="0.3">
      <c r="A68" s="1" t="s">
        <v>16</v>
      </c>
      <c r="B68" s="1">
        <v>1.246399998664856</v>
      </c>
      <c r="C68" s="1">
        <v>1.2694000005722046</v>
      </c>
      <c r="D68" s="1">
        <v>1.2761000394821167</v>
      </c>
      <c r="E68" s="1">
        <v>1.2883000373840332</v>
      </c>
      <c r="F68" s="1">
        <v>1.2960000038146973</v>
      </c>
      <c r="G68" s="1">
        <v>1.3138999938964844</v>
      </c>
      <c r="H68" s="1">
        <v>1.3278000354766846</v>
      </c>
      <c r="I68" s="1">
        <v>1.3460999727249146</v>
      </c>
      <c r="J68" s="1">
        <v>1.3609000444412231</v>
      </c>
      <c r="K68" s="1">
        <v>1.3779000043869019</v>
      </c>
      <c r="L68" s="1">
        <v>1.3952000141143799</v>
      </c>
      <c r="N68" s="2">
        <v>0</v>
      </c>
      <c r="O68" s="2">
        <f>B70</f>
        <v>1.246399998664856</v>
      </c>
    </row>
    <row r="69" spans="1:15" x14ac:dyDescent="0.3">
      <c r="N69" s="2">
        <v>3</v>
      </c>
      <c r="O69" s="2">
        <f>C70</f>
        <v>1.2694000005722046</v>
      </c>
    </row>
    <row r="70" spans="1:15" x14ac:dyDescent="0.3">
      <c r="A70" s="3" t="s">
        <v>0</v>
      </c>
      <c r="B70" s="2">
        <f>B68</f>
        <v>1.246399998664856</v>
      </c>
      <c r="C70" s="2">
        <f t="shared" ref="C70:L70" si="4">C68</f>
        <v>1.2694000005722046</v>
      </c>
      <c r="D70" s="2">
        <f t="shared" si="4"/>
        <v>1.2761000394821167</v>
      </c>
      <c r="E70" s="2">
        <f t="shared" si="4"/>
        <v>1.2883000373840332</v>
      </c>
      <c r="F70" s="2">
        <f t="shared" si="4"/>
        <v>1.2960000038146973</v>
      </c>
      <c r="G70" s="2">
        <f t="shared" si="4"/>
        <v>1.3138999938964844</v>
      </c>
      <c r="H70" s="2">
        <f t="shared" si="4"/>
        <v>1.3278000354766846</v>
      </c>
      <c r="I70" s="2">
        <f t="shared" si="4"/>
        <v>1.3460999727249146</v>
      </c>
      <c r="J70" s="2">
        <f t="shared" si="4"/>
        <v>1.3609000444412231</v>
      </c>
      <c r="K70" s="2">
        <f t="shared" si="4"/>
        <v>1.3779000043869019</v>
      </c>
      <c r="L70" s="2">
        <f t="shared" si="4"/>
        <v>1.3952000141143799</v>
      </c>
      <c r="N70" s="2">
        <v>6</v>
      </c>
      <c r="O70" s="2">
        <f>D70</f>
        <v>1.2761000394821167</v>
      </c>
    </row>
    <row r="71" spans="1:15" x14ac:dyDescent="0.3">
      <c r="N71" s="2">
        <v>9</v>
      </c>
      <c r="O71" s="2">
        <f>E70</f>
        <v>1.2883000373840332</v>
      </c>
    </row>
    <row r="72" spans="1:15" x14ac:dyDescent="0.3">
      <c r="N72" s="2">
        <v>12</v>
      </c>
      <c r="O72" s="2">
        <f>F70</f>
        <v>1.2960000038146973</v>
      </c>
    </row>
    <row r="73" spans="1:15" x14ac:dyDescent="0.3">
      <c r="N73" s="2">
        <v>15</v>
      </c>
      <c r="O73" s="2">
        <f>G70</f>
        <v>1.3138999938964844</v>
      </c>
    </row>
    <row r="74" spans="1:15" x14ac:dyDescent="0.3">
      <c r="N74" s="2">
        <v>18</v>
      </c>
      <c r="O74" s="2">
        <f>H70</f>
        <v>1.3278000354766846</v>
      </c>
    </row>
    <row r="75" spans="1:15" x14ac:dyDescent="0.3">
      <c r="N75" s="2">
        <v>21</v>
      </c>
      <c r="O75" s="2">
        <f>I70</f>
        <v>1.3460999727249146</v>
      </c>
    </row>
    <row r="76" spans="1:15" x14ac:dyDescent="0.3">
      <c r="N76" s="2">
        <v>24</v>
      </c>
      <c r="O76" s="2">
        <f>J70</f>
        <v>1.3609000444412231</v>
      </c>
    </row>
    <row r="77" spans="1:15" x14ac:dyDescent="0.3">
      <c r="N77" s="2">
        <v>27</v>
      </c>
      <c r="O77" s="2">
        <f>K70</f>
        <v>1.3779000043869019</v>
      </c>
    </row>
    <row r="78" spans="1:15" x14ac:dyDescent="0.3">
      <c r="N78" s="2">
        <v>30</v>
      </c>
      <c r="O78" s="2">
        <f>L70</f>
        <v>1.3952000141143799</v>
      </c>
    </row>
    <row r="85" spans="1:15" x14ac:dyDescent="0.3">
      <c r="A85" s="1" t="s">
        <v>17</v>
      </c>
      <c r="B85" s="1">
        <v>1.1619000434875488</v>
      </c>
      <c r="C85" s="1">
        <v>1.193600058555603</v>
      </c>
      <c r="D85" s="1">
        <v>1.2141000032424927</v>
      </c>
      <c r="E85" s="1">
        <v>1.221500039100647</v>
      </c>
      <c r="F85" s="1">
        <v>1.2314000129699707</v>
      </c>
      <c r="G85" s="1">
        <v>1.2453999519348145</v>
      </c>
      <c r="H85" s="1">
        <v>1.2569999694824219</v>
      </c>
      <c r="I85" s="1">
        <v>1.2684999704360962</v>
      </c>
      <c r="J85" s="1">
        <v>1.2796000242233276</v>
      </c>
      <c r="K85" s="1">
        <v>1.291700005531311</v>
      </c>
      <c r="L85" s="1">
        <v>1.3052999973297119</v>
      </c>
      <c r="N85" s="2">
        <v>0</v>
      </c>
      <c r="O85" s="2">
        <f>B87</f>
        <v>1.1619000434875488</v>
      </c>
    </row>
    <row r="86" spans="1:15" x14ac:dyDescent="0.3">
      <c r="N86" s="2">
        <v>3</v>
      </c>
      <c r="O86" s="2">
        <f>C87</f>
        <v>1.193600058555603</v>
      </c>
    </row>
    <row r="87" spans="1:15" x14ac:dyDescent="0.3">
      <c r="A87" s="3" t="s">
        <v>0</v>
      </c>
      <c r="B87" s="2">
        <f>B85</f>
        <v>1.1619000434875488</v>
      </c>
      <c r="C87" s="2">
        <f t="shared" ref="C87:L87" si="5">C85</f>
        <v>1.193600058555603</v>
      </c>
      <c r="D87" s="2">
        <f t="shared" si="5"/>
        <v>1.2141000032424927</v>
      </c>
      <c r="E87" s="2">
        <f t="shared" si="5"/>
        <v>1.221500039100647</v>
      </c>
      <c r="F87" s="2">
        <f t="shared" si="5"/>
        <v>1.2314000129699707</v>
      </c>
      <c r="G87" s="2">
        <f t="shared" si="5"/>
        <v>1.2453999519348145</v>
      </c>
      <c r="H87" s="2">
        <f t="shared" si="5"/>
        <v>1.2569999694824219</v>
      </c>
      <c r="I87" s="2">
        <f t="shared" si="5"/>
        <v>1.2684999704360962</v>
      </c>
      <c r="J87" s="2">
        <f t="shared" si="5"/>
        <v>1.2796000242233276</v>
      </c>
      <c r="K87" s="2">
        <f t="shared" si="5"/>
        <v>1.291700005531311</v>
      </c>
      <c r="L87" s="2">
        <f t="shared" si="5"/>
        <v>1.3052999973297119</v>
      </c>
      <c r="N87" s="2">
        <v>6</v>
      </c>
      <c r="O87" s="2">
        <f>D87</f>
        <v>1.2141000032424927</v>
      </c>
    </row>
    <row r="88" spans="1:15" x14ac:dyDescent="0.3">
      <c r="N88" s="2">
        <v>9</v>
      </c>
      <c r="O88" s="2">
        <f>E87</f>
        <v>1.221500039100647</v>
      </c>
    </row>
    <row r="89" spans="1:15" x14ac:dyDescent="0.3">
      <c r="N89" s="2">
        <v>12</v>
      </c>
      <c r="O89" s="2">
        <f>F87</f>
        <v>1.2314000129699707</v>
      </c>
    </row>
    <row r="90" spans="1:15" x14ac:dyDescent="0.3">
      <c r="N90" s="2">
        <v>15</v>
      </c>
      <c r="O90" s="2">
        <f>G87</f>
        <v>1.2453999519348145</v>
      </c>
    </row>
    <row r="91" spans="1:15" x14ac:dyDescent="0.3">
      <c r="N91" s="2">
        <v>18</v>
      </c>
      <c r="O91" s="2">
        <f>H87</f>
        <v>1.2569999694824219</v>
      </c>
    </row>
    <row r="92" spans="1:15" x14ac:dyDescent="0.3">
      <c r="N92" s="2">
        <v>21</v>
      </c>
      <c r="O92" s="2">
        <f>I87</f>
        <v>1.2684999704360962</v>
      </c>
    </row>
    <row r="93" spans="1:15" x14ac:dyDescent="0.3">
      <c r="N93" s="2">
        <v>24</v>
      </c>
      <c r="O93" s="2">
        <f>J87</f>
        <v>1.2796000242233276</v>
      </c>
    </row>
    <row r="94" spans="1:15" x14ac:dyDescent="0.3">
      <c r="N94" s="2">
        <v>27</v>
      </c>
      <c r="O94" s="2">
        <f>K87</f>
        <v>1.291700005531311</v>
      </c>
    </row>
    <row r="95" spans="1:15" x14ac:dyDescent="0.3">
      <c r="N95" s="2">
        <v>30</v>
      </c>
      <c r="O95" s="2">
        <f>L87</f>
        <v>1.3052999973297119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tabSelected="1" workbookViewId="0">
      <selection activeCell="J16" sqref="J16"/>
    </sheetView>
  </sheetViews>
  <sheetFormatPr defaultRowHeight="14.4" x14ac:dyDescent="0.3"/>
  <cols>
    <col min="3" max="3" width="11.109375" style="1" customWidth="1"/>
    <col min="4" max="4" width="14.33203125" customWidth="1"/>
    <col min="5" max="5" width="12.21875" customWidth="1"/>
    <col min="6" max="6" width="13.77734375" customWidth="1"/>
    <col min="7" max="8" width="13.5546875" bestFit="1" customWidth="1"/>
    <col min="10" max="10" width="18.88671875" bestFit="1" customWidth="1"/>
  </cols>
  <sheetData>
    <row r="1" spans="1:10" x14ac:dyDescent="0.3">
      <c r="A1">
        <v>2</v>
      </c>
    </row>
    <row r="2" spans="1:10" ht="28.8" x14ac:dyDescent="0.3">
      <c r="A2" s="4" t="s">
        <v>1</v>
      </c>
      <c r="B2" s="4" t="s">
        <v>2</v>
      </c>
      <c r="C2" s="4" t="s">
        <v>10</v>
      </c>
      <c r="D2" s="5" t="s">
        <v>3</v>
      </c>
      <c r="E2" s="4" t="s">
        <v>4</v>
      </c>
      <c r="F2" s="5" t="s">
        <v>5</v>
      </c>
      <c r="G2" s="4" t="s">
        <v>6</v>
      </c>
      <c r="H2" s="4" t="s">
        <v>7</v>
      </c>
      <c r="I2" s="9" t="s">
        <v>8</v>
      </c>
      <c r="J2" s="4" t="s">
        <v>9</v>
      </c>
    </row>
    <row r="3" spans="1:10" x14ac:dyDescent="0.3">
      <c r="A3" s="11">
        <v>91211</v>
      </c>
      <c r="B3" s="11" t="s">
        <v>21</v>
      </c>
      <c r="C3" s="9">
        <v>1</v>
      </c>
      <c r="D3">
        <v>4.1000000000000003E-3</v>
      </c>
      <c r="E3" s="1">
        <v>2.0000000000000001E-4</v>
      </c>
      <c r="F3" s="1">
        <f t="shared" ref="F3:F8" si="0">D3-E3</f>
        <v>3.9000000000000003E-3</v>
      </c>
      <c r="G3" s="1">
        <v>6.25E-2</v>
      </c>
      <c r="H3" s="1">
        <f t="shared" ref="H3:H8" si="1">F3/G3</f>
        <v>6.2400000000000004E-2</v>
      </c>
      <c r="I3" s="6">
        <v>75.965379494007991</v>
      </c>
      <c r="J3" s="6">
        <f t="shared" ref="J3:J8" si="2">(H3*60*50000*100)/(1000*50*0.6*I3)</f>
        <v>8.2142681858019291</v>
      </c>
    </row>
    <row r="4" spans="1:10" x14ac:dyDescent="0.3">
      <c r="A4" s="11"/>
      <c r="B4" s="11"/>
      <c r="C4" s="9">
        <v>2</v>
      </c>
      <c r="D4">
        <v>6.1999999999999998E-3</v>
      </c>
      <c r="E4" s="1">
        <v>2.0000000000000001E-4</v>
      </c>
      <c r="F4" s="1">
        <f t="shared" si="0"/>
        <v>6.0000000000000001E-3</v>
      </c>
      <c r="G4" s="1">
        <v>6.25E-2</v>
      </c>
      <c r="H4" s="1">
        <f t="shared" si="1"/>
        <v>9.6000000000000002E-2</v>
      </c>
      <c r="I4" s="6">
        <v>75.965379494007991</v>
      </c>
      <c r="J4" s="6">
        <f t="shared" si="2"/>
        <v>12.637335670464505</v>
      </c>
    </row>
    <row r="5" spans="1:10" x14ac:dyDescent="0.3">
      <c r="A5" s="11"/>
      <c r="B5" s="11"/>
      <c r="C5" s="9">
        <v>3</v>
      </c>
      <c r="D5">
        <v>4.3E-3</v>
      </c>
      <c r="E5" s="1">
        <v>2.0000000000000001E-4</v>
      </c>
      <c r="F5" s="1">
        <f t="shared" si="0"/>
        <v>4.1000000000000003E-3</v>
      </c>
      <c r="G5" s="1">
        <v>6.25E-2</v>
      </c>
      <c r="H5" s="1">
        <f t="shared" si="1"/>
        <v>6.5600000000000006E-2</v>
      </c>
      <c r="I5" s="6">
        <v>75.965379494007991</v>
      </c>
      <c r="J5" s="6">
        <f t="shared" si="2"/>
        <v>8.6355127081507472</v>
      </c>
    </row>
    <row r="6" spans="1:10" x14ac:dyDescent="0.3">
      <c r="A6" s="11"/>
      <c r="B6" s="11"/>
      <c r="C6" s="9">
        <v>4</v>
      </c>
      <c r="D6">
        <v>6.3E-3</v>
      </c>
      <c r="E6" s="1">
        <v>2.0000000000000001E-4</v>
      </c>
      <c r="F6" s="1">
        <f t="shared" si="0"/>
        <v>6.1000000000000004E-3</v>
      </c>
      <c r="G6" s="1">
        <v>6.25E-2</v>
      </c>
      <c r="H6" s="1">
        <f t="shared" si="1"/>
        <v>9.7600000000000006E-2</v>
      </c>
      <c r="I6" s="6">
        <v>75.965379494007991</v>
      </c>
      <c r="J6" s="6">
        <f t="shared" si="2"/>
        <v>12.847957931638916</v>
      </c>
    </row>
    <row r="7" spans="1:10" x14ac:dyDescent="0.3">
      <c r="A7" s="11"/>
      <c r="B7" s="11"/>
      <c r="C7" s="9">
        <v>5</v>
      </c>
      <c r="D7">
        <v>4.7999999999999996E-3</v>
      </c>
      <c r="E7" s="1">
        <v>2.0000000000000001E-4</v>
      </c>
      <c r="F7" s="1">
        <f t="shared" si="0"/>
        <v>4.5999999999999999E-3</v>
      </c>
      <c r="G7" s="1">
        <v>6.25E-2</v>
      </c>
      <c r="H7" s="1">
        <f t="shared" si="1"/>
        <v>7.3599999999999999E-2</v>
      </c>
      <c r="I7" s="6">
        <v>75.965379494007991</v>
      </c>
      <c r="J7" s="6">
        <f t="shared" si="2"/>
        <v>9.6886240140227891</v>
      </c>
    </row>
    <row r="8" spans="1:10" x14ac:dyDescent="0.3">
      <c r="A8" s="11"/>
      <c r="B8" s="11"/>
      <c r="C8" s="9">
        <v>6</v>
      </c>
      <c r="D8">
        <v>4.3E-3</v>
      </c>
      <c r="E8" s="1">
        <v>2.0000000000000001E-4</v>
      </c>
      <c r="F8" s="1">
        <f t="shared" si="0"/>
        <v>4.1000000000000003E-3</v>
      </c>
      <c r="G8" s="1">
        <v>6.25E-2</v>
      </c>
      <c r="H8" s="1">
        <f t="shared" si="1"/>
        <v>6.5600000000000006E-2</v>
      </c>
      <c r="I8" s="6">
        <v>75.965379494007991</v>
      </c>
      <c r="J8" s="6">
        <f t="shared" si="2"/>
        <v>8.6355127081507472</v>
      </c>
    </row>
    <row r="10" spans="1:10" x14ac:dyDescent="0.3">
      <c r="D10" s="1"/>
      <c r="E10" s="1"/>
      <c r="F10" s="1"/>
      <c r="G10" s="1"/>
      <c r="H10" s="1"/>
      <c r="I10" s="1"/>
      <c r="J10" s="1"/>
    </row>
  </sheetData>
  <mergeCells count="2">
    <mergeCell ref="A3:A8"/>
    <mergeCell ref="B3:B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Blank</vt:lpstr>
      <vt:lpstr>1</vt:lpstr>
      <vt:lpstr>Phenol oxidase activity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Inkyin May</dc:creator>
  <cp:lastModifiedBy>Inkyin May</cp:lastModifiedBy>
  <dcterms:created xsi:type="dcterms:W3CDTF">2024-09-17T22:49:34Z</dcterms:created>
  <dcterms:modified xsi:type="dcterms:W3CDTF">2024-10-26T23:12:17Z</dcterms:modified>
</cp:coreProperties>
</file>