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nkyi\OneDrive\Desktop\Research\Data\Phenol oxidase activity\Phenoloxidase Activity data\"/>
    </mc:Choice>
  </mc:AlternateContent>
  <bookViews>
    <workbookView xWindow="0" yWindow="0" windowWidth="23040" windowHeight="8964" activeTab="4"/>
  </bookViews>
  <sheets>
    <sheet name="Blank " sheetId="4" r:id="rId1"/>
    <sheet name="1" sheetId="23" r:id="rId2"/>
    <sheet name="Blank  (2)" sheetId="25" r:id="rId3"/>
    <sheet name="2" sheetId="24" r:id="rId4"/>
    <sheet name="Phenol oxidase activity" sheetId="3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8" i="23" l="1"/>
  <c r="D38" i="23"/>
  <c r="E38" i="23"/>
  <c r="F38" i="23"/>
  <c r="G38" i="23"/>
  <c r="H38" i="23"/>
  <c r="I38" i="23"/>
  <c r="J38" i="23"/>
  <c r="K38" i="23"/>
  <c r="L38" i="23"/>
  <c r="B38" i="23"/>
  <c r="C22" i="23"/>
  <c r="D22" i="23"/>
  <c r="E22" i="23"/>
  <c r="F22" i="23"/>
  <c r="G22" i="23"/>
  <c r="H22" i="23"/>
  <c r="I22" i="23"/>
  <c r="J22" i="23"/>
  <c r="K22" i="23"/>
  <c r="L22" i="23"/>
  <c r="B22" i="23"/>
  <c r="C7" i="23"/>
  <c r="D7" i="23"/>
  <c r="E7" i="23"/>
  <c r="F7" i="23"/>
  <c r="G7" i="23"/>
  <c r="H7" i="23"/>
  <c r="I7" i="23"/>
  <c r="J7" i="23"/>
  <c r="K7" i="23"/>
  <c r="L7" i="23"/>
  <c r="B7" i="23"/>
  <c r="C71" i="24" l="1"/>
  <c r="D71" i="24"/>
  <c r="E71" i="24"/>
  <c r="F71" i="24"/>
  <c r="G71" i="24"/>
  <c r="H71" i="24"/>
  <c r="I71" i="24"/>
  <c r="J71" i="24"/>
  <c r="K71" i="24"/>
  <c r="L71" i="24"/>
  <c r="B71" i="24"/>
  <c r="C54" i="24"/>
  <c r="D54" i="24"/>
  <c r="E54" i="24"/>
  <c r="F54" i="24"/>
  <c r="G54" i="24"/>
  <c r="H54" i="24"/>
  <c r="I54" i="24"/>
  <c r="J54" i="24"/>
  <c r="K54" i="24"/>
  <c r="L54" i="24"/>
  <c r="B54" i="24"/>
  <c r="C38" i="24"/>
  <c r="D38" i="24"/>
  <c r="E38" i="24"/>
  <c r="F38" i="24"/>
  <c r="G38" i="24"/>
  <c r="H38" i="24"/>
  <c r="I38" i="24"/>
  <c r="J38" i="24"/>
  <c r="K38" i="24"/>
  <c r="L38" i="24"/>
  <c r="B38" i="24"/>
  <c r="C22" i="24"/>
  <c r="D22" i="24"/>
  <c r="E22" i="24"/>
  <c r="F22" i="24"/>
  <c r="G22" i="24"/>
  <c r="H22" i="24"/>
  <c r="I22" i="24"/>
  <c r="J22" i="24"/>
  <c r="K22" i="24"/>
  <c r="L22" i="24"/>
  <c r="B22" i="24"/>
  <c r="C7" i="24"/>
  <c r="D7" i="24"/>
  <c r="E7" i="24"/>
  <c r="F7" i="24"/>
  <c r="G7" i="24"/>
  <c r="H7" i="24"/>
  <c r="I7" i="24"/>
  <c r="J7" i="24"/>
  <c r="K7" i="24"/>
  <c r="L7" i="24"/>
  <c r="B7" i="24"/>
  <c r="F15" i="3"/>
  <c r="H15" i="3" s="1"/>
  <c r="J15" i="3" s="1"/>
  <c r="F14" i="3"/>
  <c r="H14" i="3" s="1"/>
  <c r="J14" i="3" s="1"/>
  <c r="F13" i="3"/>
  <c r="H13" i="3" s="1"/>
  <c r="J13" i="3" s="1"/>
  <c r="F12" i="3"/>
  <c r="H12" i="3" s="1"/>
  <c r="J12" i="3" s="1"/>
  <c r="F11" i="3"/>
  <c r="H11" i="3" s="1"/>
  <c r="J11" i="3" s="1"/>
  <c r="F5" i="3"/>
  <c r="H5" i="3" s="1"/>
  <c r="J5" i="3" s="1"/>
  <c r="F4" i="3"/>
  <c r="H4" i="3" s="1"/>
  <c r="J4" i="3" s="1"/>
  <c r="F3" i="3"/>
  <c r="H3" i="3" s="1"/>
  <c r="J3" i="3" s="1"/>
  <c r="R15" i="25"/>
  <c r="J15" i="25"/>
  <c r="B15" i="25"/>
  <c r="R14" i="25"/>
  <c r="J14" i="25"/>
  <c r="B14" i="25"/>
  <c r="R13" i="25"/>
  <c r="J13" i="25"/>
  <c r="B13" i="25"/>
  <c r="R12" i="25"/>
  <c r="J12" i="25"/>
  <c r="B12" i="25"/>
  <c r="R11" i="25"/>
  <c r="J11" i="25"/>
  <c r="B11" i="25"/>
  <c r="R10" i="25"/>
  <c r="J10" i="25"/>
  <c r="B10" i="25"/>
  <c r="R9" i="25"/>
  <c r="J9" i="25"/>
  <c r="B9" i="25"/>
  <c r="R8" i="25"/>
  <c r="J8" i="25"/>
  <c r="B8" i="25"/>
  <c r="R7" i="25"/>
  <c r="J7" i="25"/>
  <c r="B7" i="25"/>
  <c r="R6" i="25"/>
  <c r="J6" i="25"/>
  <c r="B6" i="25"/>
  <c r="R5" i="25"/>
  <c r="J5" i="25"/>
  <c r="B5" i="25"/>
  <c r="O78" i="24" l="1"/>
  <c r="O77" i="24"/>
  <c r="O76" i="24"/>
  <c r="O75" i="24"/>
  <c r="O74" i="24"/>
  <c r="O73" i="24"/>
  <c r="O72" i="24"/>
  <c r="O71" i="24"/>
  <c r="O70" i="24"/>
  <c r="O69" i="24"/>
  <c r="O68" i="24"/>
  <c r="O61" i="24"/>
  <c r="O60" i="24"/>
  <c r="O59" i="24"/>
  <c r="O58" i="24"/>
  <c r="O57" i="24"/>
  <c r="O56" i="24"/>
  <c r="O55" i="24"/>
  <c r="O54" i="24"/>
  <c r="O53" i="24"/>
  <c r="O52" i="24"/>
  <c r="O51" i="24"/>
  <c r="O45" i="24"/>
  <c r="O44" i="24"/>
  <c r="O43" i="24"/>
  <c r="O42" i="24"/>
  <c r="O41" i="24"/>
  <c r="O40" i="24"/>
  <c r="O39" i="24"/>
  <c r="O38" i="24"/>
  <c r="O37" i="24"/>
  <c r="O36" i="24"/>
  <c r="O35" i="24"/>
  <c r="O29" i="24"/>
  <c r="O28" i="24"/>
  <c r="O27" i="24"/>
  <c r="O26" i="24"/>
  <c r="O25" i="24"/>
  <c r="O24" i="24"/>
  <c r="O23" i="24"/>
  <c r="O22" i="24"/>
  <c r="O21" i="24"/>
  <c r="O20" i="24"/>
  <c r="O19" i="24"/>
  <c r="O14" i="24"/>
  <c r="O13" i="24"/>
  <c r="O12" i="24"/>
  <c r="O11" i="24"/>
  <c r="O10" i="24"/>
  <c r="O9" i="24"/>
  <c r="O8" i="24"/>
  <c r="O7" i="24"/>
  <c r="O6" i="24"/>
  <c r="O5" i="24"/>
  <c r="O4" i="24"/>
  <c r="R15" i="4" l="1"/>
  <c r="R14" i="4"/>
  <c r="R13" i="4"/>
  <c r="R12" i="4"/>
  <c r="R11" i="4"/>
  <c r="R10" i="4"/>
  <c r="R9" i="4"/>
  <c r="R8" i="4"/>
  <c r="R7" i="4"/>
  <c r="R6" i="4"/>
  <c r="R5" i="4"/>
  <c r="J15" i="4"/>
  <c r="J14" i="4"/>
  <c r="J13" i="4"/>
  <c r="J12" i="4"/>
  <c r="J11" i="4"/>
  <c r="J10" i="4"/>
  <c r="J9" i="4"/>
  <c r="J8" i="4"/>
  <c r="J7" i="4"/>
  <c r="J6" i="4"/>
  <c r="J5" i="4"/>
  <c r="B15" i="4"/>
  <c r="B14" i="4"/>
  <c r="B13" i="4"/>
  <c r="B12" i="4"/>
  <c r="B11" i="4"/>
  <c r="B10" i="4"/>
  <c r="B9" i="4"/>
  <c r="B8" i="4"/>
  <c r="B7" i="4"/>
  <c r="B6" i="4"/>
  <c r="B5" i="4"/>
  <c r="O35" i="23" l="1"/>
  <c r="O45" i="23"/>
  <c r="O44" i="23"/>
  <c r="O43" i="23"/>
  <c r="O42" i="23"/>
  <c r="O41" i="23"/>
  <c r="O40" i="23"/>
  <c r="O39" i="23"/>
  <c r="O38" i="23"/>
  <c r="O37" i="23"/>
  <c r="O36" i="23"/>
  <c r="O29" i="23"/>
  <c r="O28" i="23"/>
  <c r="O27" i="23"/>
  <c r="O26" i="23"/>
  <c r="O25" i="23"/>
  <c r="O24" i="23"/>
  <c r="O23" i="23"/>
  <c r="O22" i="23"/>
  <c r="O21" i="23"/>
  <c r="O20" i="23"/>
  <c r="O19" i="23"/>
  <c r="O14" i="23"/>
  <c r="O13" i="23"/>
  <c r="O12" i="23"/>
  <c r="O11" i="23"/>
  <c r="O10" i="23"/>
  <c r="O9" i="23"/>
  <c r="O8" i="23"/>
  <c r="O7" i="23"/>
  <c r="O6" i="23"/>
  <c r="O5" i="23"/>
  <c r="O4" i="23"/>
</calcChain>
</file>

<file path=xl/sharedStrings.xml><?xml version="1.0" encoding="utf-8"?>
<sst xmlns="http://schemas.openxmlformats.org/spreadsheetml/2006/main" count="49" uniqueCount="27">
  <si>
    <t>Sample - Blank</t>
  </si>
  <si>
    <t>Sample</t>
  </si>
  <si>
    <t>Code</t>
  </si>
  <si>
    <t>Slope(sample -blank sample)</t>
  </si>
  <si>
    <t>NC slope</t>
  </si>
  <si>
    <t>X Phenol oxidase activity</t>
  </si>
  <si>
    <t xml:space="preserve">Standard slope </t>
  </si>
  <si>
    <t>nmol*well*min</t>
  </si>
  <si>
    <t>TS%</t>
  </si>
  <si>
    <t>micromol*g soil*hour</t>
  </si>
  <si>
    <t>Rep</t>
  </si>
  <si>
    <t>Sample 91161</t>
  </si>
  <si>
    <t>B7</t>
  </si>
  <si>
    <t>B8</t>
  </si>
  <si>
    <t>B9</t>
  </si>
  <si>
    <t>G1</t>
  </si>
  <si>
    <t>G2</t>
  </si>
  <si>
    <t>G3</t>
  </si>
  <si>
    <t>AEG - 33</t>
  </si>
  <si>
    <t>F1</t>
  </si>
  <si>
    <t>F2</t>
  </si>
  <si>
    <t>F3</t>
  </si>
  <si>
    <t>F4</t>
  </si>
  <si>
    <t>F5</t>
  </si>
  <si>
    <t>H10</t>
  </si>
  <si>
    <t>H11</t>
  </si>
  <si>
    <t>H12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</si>
</sst>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3" x14ac:knownFonts="1">
    <font>
      <sz val="11"/>
      <color theme="1"/>
      <name val="Calibri"/>
      <family val="2"/>
      <charset val="1"/>
      <scheme val="minor"/>
    </font>
    <font>
      <sz val="11"/>
      <color rgb="FFFFFFFF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2">
    <xf numFmtId="0" fontId="0" fillId="0" borderId="0" xfId="0"/>
    <xf numFmtId="0" fontId="0" fillId="0" borderId="0" xfId="0"/>
    <xf numFmtId="0" fontId="2" fillId="0" borderId="0" xfId="1"/>
    <xf numFmtId="0" fontId="1" fillId="2" borderId="0" xfId="1" applyFont="1" applyFill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2" fontId="0" fillId="0" borderId="0" xfId="0" applyNumberFormat="1"/>
    <xf numFmtId="0" fontId="1" fillId="0" borderId="0" xfId="0" applyFont="1" applyFill="1"/>
    <xf numFmtId="11" fontId="0" fillId="0" borderId="0" xfId="0" applyNumberFormat="1"/>
    <xf numFmtId="164" fontId="2" fillId="0" borderId="0" xfId="1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9320997375328083"/>
                  <c:y val="-0.1570465150189559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'Blank '!$A$5:$A$15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'Blank '!$B$5:$B$15</c:f>
              <c:numCache>
                <c:formatCode>General</c:formatCode>
                <c:ptCount val="11"/>
                <c:pt idx="0">
                  <c:v>1.4104000329971313</c:v>
                </c:pt>
                <c:pt idx="1">
                  <c:v>1.4142999649047852</c:v>
                </c:pt>
                <c:pt idx="2">
                  <c:v>1.4198999404907227</c:v>
                </c:pt>
                <c:pt idx="3">
                  <c:v>1.4156999588012695</c:v>
                </c:pt>
                <c:pt idx="4">
                  <c:v>1.4157999753952026</c:v>
                </c:pt>
                <c:pt idx="5">
                  <c:v>1.4172999858856201</c:v>
                </c:pt>
                <c:pt idx="6">
                  <c:v>1.4155999422073364</c:v>
                </c:pt>
                <c:pt idx="7">
                  <c:v>1.4138000011444092</c:v>
                </c:pt>
                <c:pt idx="8">
                  <c:v>1.4143999814987183</c:v>
                </c:pt>
                <c:pt idx="9">
                  <c:v>1.4146000146865845</c:v>
                </c:pt>
                <c:pt idx="10">
                  <c:v>1.4141000509262085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8652008"/>
        <c:axId val="288650048"/>
      </c:scatterChart>
      <c:valAx>
        <c:axId val="288652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650048"/>
        <c:crosses val="autoZero"/>
        <c:crossBetween val="midCat"/>
      </c:valAx>
      <c:valAx>
        <c:axId val="28865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652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2991032370953632"/>
                  <c:y val="0.2403240740740740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'2'!$N$4:$N$14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'2'!$O$4:$O$14</c:f>
              <c:numCache>
                <c:formatCode>General</c:formatCode>
                <c:ptCount val="11"/>
                <c:pt idx="0">
                  <c:v>1.4699000120162964</c:v>
                </c:pt>
                <c:pt idx="1">
                  <c:v>1.4693000316619873</c:v>
                </c:pt>
                <c:pt idx="2">
                  <c:v>1.4726999998092651</c:v>
                </c:pt>
                <c:pt idx="3">
                  <c:v>1.5110000371932983</c:v>
                </c:pt>
                <c:pt idx="4">
                  <c:v>1.554900050163269</c:v>
                </c:pt>
                <c:pt idx="5">
                  <c:v>1.5954999923706055</c:v>
                </c:pt>
                <c:pt idx="6">
                  <c:v>1.6346999406814575</c:v>
                </c:pt>
                <c:pt idx="7">
                  <c:v>1.6712000370025635</c:v>
                </c:pt>
                <c:pt idx="8">
                  <c:v>1.6909999847412109</c:v>
                </c:pt>
                <c:pt idx="9">
                  <c:v>1.7081999778747559</c:v>
                </c:pt>
                <c:pt idx="10">
                  <c:v>1.7044999599456787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8640640"/>
        <c:axId val="146460360"/>
      </c:scatterChart>
      <c:valAx>
        <c:axId val="288640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460360"/>
        <c:crosses val="autoZero"/>
        <c:crossBetween val="midCat"/>
      </c:valAx>
      <c:valAx>
        <c:axId val="146460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640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7746587926509184"/>
                  <c:y val="0.30976851851851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'2'!$N$19:$N$29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'2'!$O$19:$O$29</c:f>
              <c:numCache>
                <c:formatCode>General</c:formatCode>
                <c:ptCount val="11"/>
                <c:pt idx="0">
                  <c:v>1.4249999523162842</c:v>
                </c:pt>
                <c:pt idx="1">
                  <c:v>1.4620000123977661</c:v>
                </c:pt>
                <c:pt idx="2">
                  <c:v>1.5048999786376953</c:v>
                </c:pt>
                <c:pt idx="3">
                  <c:v>1.5455000400543213</c:v>
                </c:pt>
                <c:pt idx="4">
                  <c:v>1.5885000228881836</c:v>
                </c:pt>
                <c:pt idx="5">
                  <c:v>1.631100058555603</c:v>
                </c:pt>
                <c:pt idx="6">
                  <c:v>1.6769000291824341</c:v>
                </c:pt>
                <c:pt idx="7">
                  <c:v>1.723099946975708</c:v>
                </c:pt>
                <c:pt idx="8">
                  <c:v>1.7588000297546387</c:v>
                </c:pt>
                <c:pt idx="9">
                  <c:v>1.8025000095367432</c:v>
                </c:pt>
                <c:pt idx="10">
                  <c:v>1.8366999626159668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457616"/>
        <c:axId val="146454480"/>
      </c:scatterChart>
      <c:valAx>
        <c:axId val="146457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454480"/>
        <c:crosses val="autoZero"/>
        <c:crossBetween val="midCat"/>
      </c:valAx>
      <c:valAx>
        <c:axId val="14645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457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783092738407698"/>
                  <c:y val="1.810185185185185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'2'!$N$35:$N$45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'2'!$O$35:$O$45</c:f>
              <c:numCache>
                <c:formatCode>General</c:formatCode>
                <c:ptCount val="11"/>
                <c:pt idx="0" formatCode="0.0000">
                  <c:v>1.3976999521255493</c:v>
                </c:pt>
                <c:pt idx="1">
                  <c:v>1.4206999540328979</c:v>
                </c:pt>
                <c:pt idx="2">
                  <c:v>1.4364000558853149</c:v>
                </c:pt>
                <c:pt idx="3">
                  <c:v>1.4645999670028687</c:v>
                </c:pt>
                <c:pt idx="4">
                  <c:v>1.4967000484466553</c:v>
                </c:pt>
                <c:pt idx="5">
                  <c:v>1.5233000516891479</c:v>
                </c:pt>
                <c:pt idx="6">
                  <c:v>1.5508999824523926</c:v>
                </c:pt>
                <c:pt idx="7">
                  <c:v>1.5809999704360962</c:v>
                </c:pt>
                <c:pt idx="8">
                  <c:v>1.6060999631881714</c:v>
                </c:pt>
                <c:pt idx="9">
                  <c:v>1.6376999616622925</c:v>
                </c:pt>
                <c:pt idx="10">
                  <c:v>1.6607999801635742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461536"/>
        <c:axId val="146458008"/>
      </c:scatterChart>
      <c:valAx>
        <c:axId val="146461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458008"/>
        <c:crosses val="autoZero"/>
        <c:crossBetween val="midCat"/>
      </c:valAx>
      <c:valAx>
        <c:axId val="146458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461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2371587926509188"/>
                  <c:y val="8.754629629629630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'2'!$N$51:$N$61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'2'!$O$51:$O$61</c:f>
              <c:numCache>
                <c:formatCode>General</c:formatCode>
                <c:ptCount val="11"/>
                <c:pt idx="0">
                  <c:v>1.4622999429702759</c:v>
                </c:pt>
                <c:pt idx="1">
                  <c:v>1.4814000129699707</c:v>
                </c:pt>
                <c:pt idx="2">
                  <c:v>1.5082999467849731</c:v>
                </c:pt>
                <c:pt idx="3">
                  <c:v>1.537600040435791</c:v>
                </c:pt>
                <c:pt idx="4">
                  <c:v>1.5697000026702881</c:v>
                </c:pt>
                <c:pt idx="5">
                  <c:v>1.5992000102996826</c:v>
                </c:pt>
                <c:pt idx="6">
                  <c:v>1.6289000511169434</c:v>
                </c:pt>
                <c:pt idx="7">
                  <c:v>1.6562999486923218</c:v>
                </c:pt>
                <c:pt idx="8">
                  <c:v>1.680400013923645</c:v>
                </c:pt>
                <c:pt idx="9">
                  <c:v>1.7091000080108643</c:v>
                </c:pt>
                <c:pt idx="10">
                  <c:v>1.7340999841690063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458400"/>
        <c:axId val="146459184"/>
      </c:scatterChart>
      <c:valAx>
        <c:axId val="146458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459184"/>
        <c:crosses val="autoZero"/>
        <c:crossBetween val="midCat"/>
      </c:valAx>
      <c:valAx>
        <c:axId val="14645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458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4871587926509186"/>
                  <c:y val="-4.1666666666666669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'2'!$N$68:$N$78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'2'!$O$68:$O$78</c:f>
              <c:numCache>
                <c:formatCode>General</c:formatCode>
                <c:ptCount val="11"/>
                <c:pt idx="0">
                  <c:v>1.3559999465942383</c:v>
                </c:pt>
                <c:pt idx="1">
                  <c:v>1.3791999816894531</c:v>
                </c:pt>
                <c:pt idx="2">
                  <c:v>1.3905999660491943</c:v>
                </c:pt>
                <c:pt idx="3">
                  <c:v>1.4150999784469604</c:v>
                </c:pt>
                <c:pt idx="4">
                  <c:v>1.4414000511169434</c:v>
                </c:pt>
                <c:pt idx="5">
                  <c:v>1.4686000347137451</c:v>
                </c:pt>
                <c:pt idx="6">
                  <c:v>1.496999979019165</c:v>
                </c:pt>
                <c:pt idx="7">
                  <c:v>1.5262999534606934</c:v>
                </c:pt>
                <c:pt idx="8">
                  <c:v>1.5520000457763672</c:v>
                </c:pt>
                <c:pt idx="9">
                  <c:v>1.5822999477386475</c:v>
                </c:pt>
                <c:pt idx="10">
                  <c:v>1.6081000566482544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456440"/>
        <c:axId val="146459576"/>
      </c:scatterChart>
      <c:valAx>
        <c:axId val="146456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459576"/>
        <c:crosses val="autoZero"/>
        <c:crossBetween val="midCat"/>
      </c:valAx>
      <c:valAx>
        <c:axId val="146459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456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3698775153105861"/>
                  <c:y val="-0.327924686497521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'Blank '!$I$5:$I$15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'Blank '!$J$5:$J$15</c:f>
              <c:numCache>
                <c:formatCode>General</c:formatCode>
                <c:ptCount val="11"/>
                <c:pt idx="0">
                  <c:v>1.5016000270843506</c:v>
                </c:pt>
                <c:pt idx="1">
                  <c:v>1.475600004196167</c:v>
                </c:pt>
                <c:pt idx="2">
                  <c:v>1.4787000417709351</c:v>
                </c:pt>
                <c:pt idx="3">
                  <c:v>1.4768999814987183</c:v>
                </c:pt>
                <c:pt idx="4">
                  <c:v>1.4788999557495117</c:v>
                </c:pt>
                <c:pt idx="5">
                  <c:v>1.4773000478744507</c:v>
                </c:pt>
                <c:pt idx="6">
                  <c:v>1.4758000373840332</c:v>
                </c:pt>
                <c:pt idx="7">
                  <c:v>1.4759000539779663</c:v>
                </c:pt>
                <c:pt idx="8">
                  <c:v>1.4754999876022339</c:v>
                </c:pt>
                <c:pt idx="9">
                  <c:v>1.4752999544143677</c:v>
                </c:pt>
                <c:pt idx="10">
                  <c:v>1.476099967956543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8649656"/>
        <c:axId val="288650440"/>
      </c:scatterChart>
      <c:valAx>
        <c:axId val="288649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650440"/>
        <c:crosses val="autoZero"/>
        <c:crossBetween val="midCat"/>
      </c:valAx>
      <c:valAx>
        <c:axId val="288650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649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0641819772528433"/>
                  <c:y val="0.2227256488772236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'Blank '!$Q$5:$Q$15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'Blank '!$R$5:$R$15</c:f>
              <c:numCache>
                <c:formatCode>General</c:formatCode>
                <c:ptCount val="11"/>
                <c:pt idx="0">
                  <c:v>1.5012999773025513</c:v>
                </c:pt>
                <c:pt idx="1">
                  <c:v>1.5109000205993652</c:v>
                </c:pt>
                <c:pt idx="2">
                  <c:v>1.5134999752044678</c:v>
                </c:pt>
                <c:pt idx="3">
                  <c:v>1.5109000205993652</c:v>
                </c:pt>
                <c:pt idx="4">
                  <c:v>1.5101000070571899</c:v>
                </c:pt>
                <c:pt idx="5">
                  <c:v>1.5110000371932983</c:v>
                </c:pt>
                <c:pt idx="6">
                  <c:v>1.510699987411499</c:v>
                </c:pt>
                <c:pt idx="7">
                  <c:v>1.5085999965667725</c:v>
                </c:pt>
                <c:pt idx="8">
                  <c:v>1.5097999572753906</c:v>
                </c:pt>
                <c:pt idx="9">
                  <c:v>1.5090999603271484</c:v>
                </c:pt>
                <c:pt idx="10">
                  <c:v>1.5084999799728394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8641032"/>
        <c:axId val="288636720"/>
      </c:scatterChart>
      <c:valAx>
        <c:axId val="288641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636720"/>
        <c:crosses val="autoZero"/>
        <c:crossBetween val="midCat"/>
      </c:valAx>
      <c:valAx>
        <c:axId val="28863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641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4593810148731411"/>
                  <c:y val="0.2660043015456401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'1'!$N$4:$N$14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'1'!$O$4:$O$14</c:f>
              <c:numCache>
                <c:formatCode>General</c:formatCode>
                <c:ptCount val="11"/>
                <c:pt idx="0">
                  <c:v>-0.19889998435974121</c:v>
                </c:pt>
                <c:pt idx="1">
                  <c:v>-0.18949997425079346</c:v>
                </c:pt>
                <c:pt idx="2">
                  <c:v>-0.17890000343322754</c:v>
                </c:pt>
                <c:pt idx="3">
                  <c:v>-0.15999996662139893</c:v>
                </c:pt>
                <c:pt idx="4">
                  <c:v>-0.13429999351501465</c:v>
                </c:pt>
                <c:pt idx="5">
                  <c:v>-0.11000001430511475</c:v>
                </c:pt>
                <c:pt idx="6">
                  <c:v>-8.9100003242492676E-2</c:v>
                </c:pt>
                <c:pt idx="7">
                  <c:v>-6.2399983406066895E-2</c:v>
                </c:pt>
                <c:pt idx="8">
                  <c:v>-3.0499935150146484E-2</c:v>
                </c:pt>
                <c:pt idx="9">
                  <c:v>-6.199955940246582E-3</c:v>
                </c:pt>
                <c:pt idx="10">
                  <c:v>3.1800031661987305E-2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8646128"/>
        <c:axId val="288648480"/>
      </c:scatterChart>
      <c:valAx>
        <c:axId val="288646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648480"/>
        <c:crosses val="autoZero"/>
        <c:crossBetween val="midCat"/>
      </c:valAx>
      <c:valAx>
        <c:axId val="28864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646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6816032370953633"/>
                  <c:y val="0.120251895596383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'1'!$N$19:$N$29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'1'!$O$19:$O$29</c:f>
              <c:numCache>
                <c:formatCode>General</c:formatCode>
                <c:ptCount val="11"/>
                <c:pt idx="0">
                  <c:v>-2.929997444152832E-2</c:v>
                </c:pt>
                <c:pt idx="1">
                  <c:v>-3.0300021171569824E-2</c:v>
                </c:pt>
                <c:pt idx="2">
                  <c:v>-2.0200014114379883E-2</c:v>
                </c:pt>
                <c:pt idx="3">
                  <c:v>-4.7000646591186523E-3</c:v>
                </c:pt>
                <c:pt idx="4">
                  <c:v>1.9999980926513672E-2</c:v>
                </c:pt>
                <c:pt idx="5">
                  <c:v>4.8499941825866699E-2</c:v>
                </c:pt>
                <c:pt idx="6">
                  <c:v>7.4300050735473633E-2</c:v>
                </c:pt>
                <c:pt idx="7">
                  <c:v>0.10109996795654297</c:v>
                </c:pt>
                <c:pt idx="8">
                  <c:v>0.12810003757476807</c:v>
                </c:pt>
                <c:pt idx="9">
                  <c:v>0.14930009841918945</c:v>
                </c:pt>
                <c:pt idx="10">
                  <c:v>0.17579996585845947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8647304"/>
        <c:axId val="288644168"/>
      </c:scatterChart>
      <c:valAx>
        <c:axId val="288647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644168"/>
        <c:crosses val="autoZero"/>
        <c:crossBetween val="midCat"/>
      </c:valAx>
      <c:valAx>
        <c:axId val="288644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647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783092738407698"/>
                  <c:y val="1.810185185185185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'1'!$N$35:$N$45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'1'!$O$35:$O$45</c:f>
              <c:numCache>
                <c:formatCode>General</c:formatCode>
                <c:ptCount val="11"/>
                <c:pt idx="0" formatCode="0.0000">
                  <c:v>-0.10490000247955322</c:v>
                </c:pt>
                <c:pt idx="1">
                  <c:v>-0.1017000675201416</c:v>
                </c:pt>
                <c:pt idx="2">
                  <c:v>-8.619999885559082E-2</c:v>
                </c:pt>
                <c:pt idx="3">
                  <c:v>-6.4100027084350586E-2</c:v>
                </c:pt>
                <c:pt idx="4">
                  <c:v>-4.2799949645996094E-2</c:v>
                </c:pt>
                <c:pt idx="5">
                  <c:v>-2.1400094032287598E-2</c:v>
                </c:pt>
                <c:pt idx="6">
                  <c:v>4.5000314712524414E-3</c:v>
                </c:pt>
                <c:pt idx="7">
                  <c:v>3.9399981498718262E-2</c:v>
                </c:pt>
                <c:pt idx="8">
                  <c:v>7.1700096130371094E-2</c:v>
                </c:pt>
                <c:pt idx="9">
                  <c:v>9.850001335144043E-2</c:v>
                </c:pt>
                <c:pt idx="10">
                  <c:v>0.12619996070861816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8642208"/>
        <c:axId val="288637112"/>
      </c:scatterChart>
      <c:valAx>
        <c:axId val="288642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637112"/>
        <c:crosses val="autoZero"/>
        <c:crossBetween val="midCat"/>
      </c:valAx>
      <c:valAx>
        <c:axId val="288637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642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3420997375328084"/>
                  <c:y val="-0.3746551472732574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'Blank  (2)'!$A$5:$A$15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'Blank  (2)'!$B$5:$B$15</c:f>
              <c:numCache>
                <c:formatCode>General</c:formatCode>
                <c:ptCount val="11"/>
                <c:pt idx="0">
                  <c:v>1.4766999483108521</c:v>
                </c:pt>
                <c:pt idx="1">
                  <c:v>1.4437999725341797</c:v>
                </c:pt>
                <c:pt idx="2">
                  <c:v>1.4342999458312988</c:v>
                </c:pt>
                <c:pt idx="3">
                  <c:v>1.4243999719619751</c:v>
                </c:pt>
                <c:pt idx="4">
                  <c:v>1.42330002784729</c:v>
                </c:pt>
                <c:pt idx="5">
                  <c:v>1.419700026512146</c:v>
                </c:pt>
                <c:pt idx="6">
                  <c:v>1.4178999662399292</c:v>
                </c:pt>
                <c:pt idx="7">
                  <c:v>1.4178999662399292</c:v>
                </c:pt>
                <c:pt idx="8">
                  <c:v>1.4151999950408936</c:v>
                </c:pt>
                <c:pt idx="9">
                  <c:v>1.416700005531311</c:v>
                </c:pt>
                <c:pt idx="10">
                  <c:v>1.4153000116348267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8637504"/>
        <c:axId val="288645736"/>
      </c:scatterChart>
      <c:valAx>
        <c:axId val="288637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645736"/>
        <c:crosses val="autoZero"/>
        <c:crossBetween val="midCat"/>
      </c:valAx>
      <c:valAx>
        <c:axId val="288645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637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8654418197725284E-2"/>
                  <c:y val="-0.355702464275298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'Blank  (2)'!$I$5:$I$15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'Blank  (2)'!$J$5:$J$15</c:f>
              <c:numCache>
                <c:formatCode>General</c:formatCode>
                <c:ptCount val="11"/>
                <c:pt idx="0">
                  <c:v>1.4536000490188599</c:v>
                </c:pt>
                <c:pt idx="1">
                  <c:v>1.4234000444412231</c:v>
                </c:pt>
                <c:pt idx="2">
                  <c:v>1.4105000495910645</c:v>
                </c:pt>
                <c:pt idx="3">
                  <c:v>1.4054000377655029</c:v>
                </c:pt>
                <c:pt idx="4">
                  <c:v>1.4026000499725342</c:v>
                </c:pt>
                <c:pt idx="5">
                  <c:v>1.4002000093460083</c:v>
                </c:pt>
                <c:pt idx="6">
                  <c:v>1.3964999914169312</c:v>
                </c:pt>
                <c:pt idx="7">
                  <c:v>1.3978999853134155</c:v>
                </c:pt>
                <c:pt idx="8">
                  <c:v>1.3983000516891479</c:v>
                </c:pt>
                <c:pt idx="9">
                  <c:v>1.4012000560760498</c:v>
                </c:pt>
                <c:pt idx="10">
                  <c:v>1.4017000198364258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8638680"/>
        <c:axId val="288645344"/>
      </c:scatterChart>
      <c:valAx>
        <c:axId val="288638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645344"/>
        <c:crosses val="autoZero"/>
        <c:crossBetween val="midCat"/>
      </c:valAx>
      <c:valAx>
        <c:axId val="28864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638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369877515310586"/>
                  <c:y val="-0.3739632545931759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'Blank  (2)'!$Q$5:$Q$15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'Blank  (2)'!$R$5:$R$15</c:f>
              <c:numCache>
                <c:formatCode>General</c:formatCode>
                <c:ptCount val="11"/>
                <c:pt idx="0">
                  <c:v>1.4954999685287476</c:v>
                </c:pt>
                <c:pt idx="1">
                  <c:v>1.4687999486923218</c:v>
                </c:pt>
                <c:pt idx="2">
                  <c:v>1.4735000133514404</c:v>
                </c:pt>
                <c:pt idx="3">
                  <c:v>1.4673000574111938</c:v>
                </c:pt>
                <c:pt idx="4">
                  <c:v>1.4701000452041626</c:v>
                </c:pt>
                <c:pt idx="5">
                  <c:v>1.4716000556945801</c:v>
                </c:pt>
                <c:pt idx="6">
                  <c:v>1.4701999425888062</c:v>
                </c:pt>
                <c:pt idx="7">
                  <c:v>1.4716999530792236</c:v>
                </c:pt>
                <c:pt idx="8">
                  <c:v>1.4688999652862549</c:v>
                </c:pt>
                <c:pt idx="9">
                  <c:v>1.471500039100647</c:v>
                </c:pt>
                <c:pt idx="10">
                  <c:v>1.4701999425888062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8642992"/>
        <c:axId val="288643384"/>
      </c:scatterChart>
      <c:valAx>
        <c:axId val="288642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643384"/>
        <c:crosses val="autoZero"/>
        <c:crossBetween val="midCat"/>
      </c:valAx>
      <c:valAx>
        <c:axId val="288643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642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152400</xdr:rowOff>
    </xdr:from>
    <xdr:to>
      <xdr:col>7</xdr:col>
      <xdr:colOff>304800</xdr:colOff>
      <xdr:row>30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15</xdr:row>
      <xdr:rowOff>160020</xdr:rowOff>
    </xdr:from>
    <xdr:to>
      <xdr:col>15</xdr:col>
      <xdr:colOff>304800</xdr:colOff>
      <xdr:row>30</xdr:row>
      <xdr:rowOff>160020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7620</xdr:colOff>
      <xdr:row>16</xdr:row>
      <xdr:rowOff>0</xdr:rowOff>
    </xdr:from>
    <xdr:to>
      <xdr:col>23</xdr:col>
      <xdr:colOff>312420</xdr:colOff>
      <xdr:row>31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7620</xdr:colOff>
      <xdr:row>0</xdr:row>
      <xdr:rowOff>175260</xdr:rowOff>
    </xdr:from>
    <xdr:to>
      <xdr:col>23</xdr:col>
      <xdr:colOff>312420</xdr:colOff>
      <xdr:row>15</xdr:row>
      <xdr:rowOff>175260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7620</xdr:colOff>
      <xdr:row>16</xdr:row>
      <xdr:rowOff>175260</xdr:rowOff>
    </xdr:from>
    <xdr:to>
      <xdr:col>23</xdr:col>
      <xdr:colOff>312420</xdr:colOff>
      <xdr:row>31</xdr:row>
      <xdr:rowOff>175260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601980</xdr:colOff>
      <xdr:row>32</xdr:row>
      <xdr:rowOff>45720</xdr:rowOff>
    </xdr:from>
    <xdr:to>
      <xdr:col>23</xdr:col>
      <xdr:colOff>297180</xdr:colOff>
      <xdr:row>47</xdr:row>
      <xdr:rowOff>45720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152400</xdr:rowOff>
    </xdr:from>
    <xdr:to>
      <xdr:col>7</xdr:col>
      <xdr:colOff>304800</xdr:colOff>
      <xdr:row>30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15</xdr:row>
      <xdr:rowOff>160020</xdr:rowOff>
    </xdr:from>
    <xdr:to>
      <xdr:col>15</xdr:col>
      <xdr:colOff>304800</xdr:colOff>
      <xdr:row>30</xdr:row>
      <xdr:rowOff>160020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7620</xdr:colOff>
      <xdr:row>16</xdr:row>
      <xdr:rowOff>0</xdr:rowOff>
    </xdr:from>
    <xdr:to>
      <xdr:col>23</xdr:col>
      <xdr:colOff>312420</xdr:colOff>
      <xdr:row>31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7620</xdr:colOff>
      <xdr:row>0</xdr:row>
      <xdr:rowOff>175260</xdr:rowOff>
    </xdr:from>
    <xdr:to>
      <xdr:col>23</xdr:col>
      <xdr:colOff>312420</xdr:colOff>
      <xdr:row>15</xdr:row>
      <xdr:rowOff>175260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7620</xdr:colOff>
      <xdr:row>16</xdr:row>
      <xdr:rowOff>175260</xdr:rowOff>
    </xdr:from>
    <xdr:to>
      <xdr:col>23</xdr:col>
      <xdr:colOff>312420</xdr:colOff>
      <xdr:row>31</xdr:row>
      <xdr:rowOff>175260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601980</xdr:colOff>
      <xdr:row>32</xdr:row>
      <xdr:rowOff>45720</xdr:rowOff>
    </xdr:from>
    <xdr:to>
      <xdr:col>23</xdr:col>
      <xdr:colOff>297180</xdr:colOff>
      <xdr:row>47</xdr:row>
      <xdr:rowOff>45720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601980</xdr:colOff>
      <xdr:row>48</xdr:row>
      <xdr:rowOff>7620</xdr:rowOff>
    </xdr:from>
    <xdr:to>
      <xdr:col>23</xdr:col>
      <xdr:colOff>297180</xdr:colOff>
      <xdr:row>63</xdr:row>
      <xdr:rowOff>7620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594360</xdr:colOff>
      <xdr:row>63</xdr:row>
      <xdr:rowOff>175260</xdr:rowOff>
    </xdr:from>
    <xdr:to>
      <xdr:col>23</xdr:col>
      <xdr:colOff>289560</xdr:colOff>
      <xdr:row>78</xdr:row>
      <xdr:rowOff>175260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"/>
  <sheetViews>
    <sheetView zoomScaleNormal="100" workbookViewId="0">
      <selection activeCell="A3" sqref="A3:L3"/>
    </sheetView>
  </sheetViews>
  <sheetFormatPr defaultRowHeight="14.4" x14ac:dyDescent="0.3"/>
  <cols>
    <col min="1" max="16384" width="8.88671875" style="2"/>
  </cols>
  <sheetData>
    <row r="1" spans="1:21" x14ac:dyDescent="0.3">
      <c r="A1" s="1" t="s">
        <v>15</v>
      </c>
      <c r="B1" s="1">
        <v>1.4104000329971313</v>
      </c>
      <c r="C1" s="1">
        <v>1.4142999649047852</v>
      </c>
      <c r="D1" s="1">
        <v>1.4198999404907227</v>
      </c>
      <c r="E1" s="1">
        <v>1.4156999588012695</v>
      </c>
      <c r="F1" s="1">
        <v>1.4157999753952026</v>
      </c>
      <c r="G1" s="1">
        <v>1.4172999858856201</v>
      </c>
      <c r="H1" s="1">
        <v>1.4155999422073364</v>
      </c>
      <c r="I1" s="1">
        <v>1.4138000011444092</v>
      </c>
      <c r="J1" s="1">
        <v>1.4143999814987183</v>
      </c>
      <c r="K1" s="1">
        <v>1.4146000146865845</v>
      </c>
      <c r="L1" s="1">
        <v>1.4141000509262085</v>
      </c>
    </row>
    <row r="2" spans="1:21" x14ac:dyDescent="0.3">
      <c r="A2" s="1" t="s">
        <v>16</v>
      </c>
      <c r="B2" s="1">
        <v>1.5016000270843506</v>
      </c>
      <c r="C2" s="1">
        <v>1.475600004196167</v>
      </c>
      <c r="D2" s="1">
        <v>1.4787000417709351</v>
      </c>
      <c r="E2" s="1">
        <v>1.4768999814987183</v>
      </c>
      <c r="F2" s="1">
        <v>1.4788999557495117</v>
      </c>
      <c r="G2" s="1">
        <v>1.4773000478744507</v>
      </c>
      <c r="H2" s="1">
        <v>1.4758000373840332</v>
      </c>
      <c r="I2" s="1">
        <v>1.4759000539779663</v>
      </c>
      <c r="J2" s="1">
        <v>1.4754999876022339</v>
      </c>
      <c r="K2" s="1">
        <v>1.4752999544143677</v>
      </c>
      <c r="L2" s="1">
        <v>1.476099967956543</v>
      </c>
    </row>
    <row r="3" spans="1:21" x14ac:dyDescent="0.3">
      <c r="A3" s="1" t="s">
        <v>17</v>
      </c>
      <c r="B3" s="1">
        <v>1.5012999773025513</v>
      </c>
      <c r="C3" s="1">
        <v>1.5109000205993652</v>
      </c>
      <c r="D3" s="1">
        <v>1.5134999752044678</v>
      </c>
      <c r="E3" s="1">
        <v>1.5109000205993652</v>
      </c>
      <c r="F3" s="1">
        <v>1.5101000070571899</v>
      </c>
      <c r="G3" s="1">
        <v>1.5110000371932983</v>
      </c>
      <c r="H3" s="1">
        <v>1.510699987411499</v>
      </c>
      <c r="I3" s="1">
        <v>1.5085999965667725</v>
      </c>
      <c r="J3" s="1">
        <v>1.5097999572753906</v>
      </c>
      <c r="K3" s="1">
        <v>1.5090999603271484</v>
      </c>
      <c r="L3" s="1">
        <v>1.5084999799728394</v>
      </c>
    </row>
    <row r="5" spans="1:21" x14ac:dyDescent="0.3">
      <c r="A5" s="2">
        <v>0</v>
      </c>
      <c r="B5" s="1">
        <f>B1</f>
        <v>1.4104000329971313</v>
      </c>
      <c r="I5" s="2">
        <v>0</v>
      </c>
      <c r="J5" s="1">
        <f>B2</f>
        <v>1.5016000270843506</v>
      </c>
      <c r="Q5" s="2">
        <v>0</v>
      </c>
      <c r="R5" s="1">
        <f>B3</f>
        <v>1.5012999773025513</v>
      </c>
    </row>
    <row r="6" spans="1:21" x14ac:dyDescent="0.3">
      <c r="A6" s="2">
        <v>3</v>
      </c>
      <c r="B6" s="1">
        <f>C1</f>
        <v>1.4142999649047852</v>
      </c>
      <c r="I6" s="2">
        <v>3</v>
      </c>
      <c r="J6" s="1">
        <f>C2</f>
        <v>1.475600004196167</v>
      </c>
      <c r="Q6" s="2">
        <v>3</v>
      </c>
      <c r="R6" s="1">
        <f>C3</f>
        <v>1.5109000205993652</v>
      </c>
    </row>
    <row r="7" spans="1:21" x14ac:dyDescent="0.3">
      <c r="A7" s="2">
        <v>6</v>
      </c>
      <c r="B7" s="1">
        <f>D1</f>
        <v>1.4198999404907227</v>
      </c>
      <c r="I7" s="2">
        <v>6</v>
      </c>
      <c r="J7" s="1">
        <f>D2</f>
        <v>1.4787000417709351</v>
      </c>
      <c r="Q7" s="2">
        <v>6</v>
      </c>
      <c r="R7" s="1">
        <f>D3</f>
        <v>1.5134999752044678</v>
      </c>
    </row>
    <row r="8" spans="1:21" x14ac:dyDescent="0.3">
      <c r="A8" s="2">
        <v>9</v>
      </c>
      <c r="B8" s="1">
        <f>E1</f>
        <v>1.4156999588012695</v>
      </c>
      <c r="I8" s="2">
        <v>9</v>
      </c>
      <c r="J8" s="1">
        <f>E2</f>
        <v>1.4768999814987183</v>
      </c>
      <c r="Q8" s="2">
        <v>9</v>
      </c>
      <c r="R8" s="1">
        <f>E3</f>
        <v>1.5109000205993652</v>
      </c>
      <c r="U8" s="8"/>
    </row>
    <row r="9" spans="1:21" x14ac:dyDescent="0.3">
      <c r="A9" s="2">
        <v>12</v>
      </c>
      <c r="B9" s="1">
        <f>F1</f>
        <v>1.4157999753952026</v>
      </c>
      <c r="I9" s="2">
        <v>12</v>
      </c>
      <c r="J9" s="1">
        <f>F2</f>
        <v>1.4788999557495117</v>
      </c>
      <c r="Q9" s="2">
        <v>12</v>
      </c>
      <c r="R9" s="1">
        <f>F3</f>
        <v>1.5101000070571899</v>
      </c>
      <c r="U9" s="8"/>
    </row>
    <row r="10" spans="1:21" x14ac:dyDescent="0.3">
      <c r="A10" s="2">
        <v>15</v>
      </c>
      <c r="B10" s="1">
        <f>G1</f>
        <v>1.4172999858856201</v>
      </c>
      <c r="I10" s="2">
        <v>15</v>
      </c>
      <c r="J10" s="1">
        <f>G2</f>
        <v>1.4773000478744507</v>
      </c>
      <c r="Q10" s="2">
        <v>15</v>
      </c>
      <c r="R10" s="1">
        <f>G3</f>
        <v>1.5110000371932983</v>
      </c>
    </row>
    <row r="11" spans="1:21" x14ac:dyDescent="0.3">
      <c r="A11" s="2">
        <v>18</v>
      </c>
      <c r="B11" s="1">
        <f>H1</f>
        <v>1.4155999422073364</v>
      </c>
      <c r="I11" s="2">
        <v>18</v>
      </c>
      <c r="J11" s="1">
        <f>H2</f>
        <v>1.4758000373840332</v>
      </c>
      <c r="Q11" s="2">
        <v>18</v>
      </c>
      <c r="R11" s="1">
        <f>H3</f>
        <v>1.510699987411499</v>
      </c>
      <c r="U11" s="8"/>
    </row>
    <row r="12" spans="1:21" x14ac:dyDescent="0.3">
      <c r="A12" s="2">
        <v>21</v>
      </c>
      <c r="B12" s="1">
        <f>I1</f>
        <v>1.4138000011444092</v>
      </c>
      <c r="I12" s="2">
        <v>21</v>
      </c>
      <c r="J12" s="1">
        <f>I2</f>
        <v>1.4759000539779663</v>
      </c>
      <c r="Q12" s="2">
        <v>21</v>
      </c>
      <c r="R12" s="1">
        <f>I3</f>
        <v>1.5085999965667725</v>
      </c>
    </row>
    <row r="13" spans="1:21" x14ac:dyDescent="0.3">
      <c r="A13" s="2">
        <v>24</v>
      </c>
      <c r="B13" s="1">
        <f>J1</f>
        <v>1.4143999814987183</v>
      </c>
      <c r="I13" s="2">
        <v>24</v>
      </c>
      <c r="J13" s="1">
        <f>J2</f>
        <v>1.4754999876022339</v>
      </c>
      <c r="Q13" s="2">
        <v>24</v>
      </c>
      <c r="R13" s="1">
        <f>J3</f>
        <v>1.5097999572753906</v>
      </c>
    </row>
    <row r="14" spans="1:21" x14ac:dyDescent="0.3">
      <c r="A14" s="2">
        <v>27</v>
      </c>
      <c r="B14" s="1">
        <f>K1</f>
        <v>1.4146000146865845</v>
      </c>
      <c r="I14" s="2">
        <v>27</v>
      </c>
      <c r="J14" s="1">
        <f>K2</f>
        <v>1.4752999544143677</v>
      </c>
      <c r="Q14" s="2">
        <v>27</v>
      </c>
      <c r="R14" s="1">
        <f>K3</f>
        <v>1.5090999603271484</v>
      </c>
    </row>
    <row r="15" spans="1:21" x14ac:dyDescent="0.3">
      <c r="A15" s="2">
        <v>30</v>
      </c>
      <c r="B15" s="1">
        <f>L1</f>
        <v>1.4141000509262085</v>
      </c>
      <c r="I15" s="2">
        <v>30</v>
      </c>
      <c r="J15" s="1">
        <f>L2</f>
        <v>1.476099967956543</v>
      </c>
      <c r="Q15" s="2">
        <v>30</v>
      </c>
      <c r="R15" s="1">
        <f>L3</f>
        <v>1.5084999799728394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45"/>
  <sheetViews>
    <sheetView topLeftCell="D22" workbookViewId="0">
      <selection activeCell="B7" sqref="B7"/>
    </sheetView>
  </sheetViews>
  <sheetFormatPr defaultRowHeight="14.4" x14ac:dyDescent="0.3"/>
  <cols>
    <col min="1" max="1" width="12.88671875" style="1" bestFit="1" customWidth="1"/>
    <col min="2" max="2" width="13.88671875" style="1" customWidth="1"/>
    <col min="3" max="16384" width="8.88671875" style="1"/>
  </cols>
  <sheetData>
    <row r="3" spans="1:15" x14ac:dyDescent="0.3">
      <c r="A3" s="1" t="s">
        <v>11</v>
      </c>
      <c r="N3" s="2">
        <v>91161</v>
      </c>
    </row>
    <row r="4" spans="1:15" x14ac:dyDescent="0.3">
      <c r="A4" s="1" t="s">
        <v>12</v>
      </c>
      <c r="B4" s="1">
        <v>1.3023999929428101</v>
      </c>
      <c r="C4" s="1">
        <v>1.3214000463485718</v>
      </c>
      <c r="D4" s="1">
        <v>1.3345999717712402</v>
      </c>
      <c r="E4" s="1">
        <v>1.3509000539779663</v>
      </c>
      <c r="F4" s="1">
        <v>1.3758000135421753</v>
      </c>
      <c r="G4" s="1">
        <v>1.4010000228881836</v>
      </c>
      <c r="H4" s="1">
        <v>1.4215999841690063</v>
      </c>
      <c r="I4" s="1">
        <v>1.4462000131607056</v>
      </c>
      <c r="J4" s="1">
        <v>1.4793000221252441</v>
      </c>
      <c r="K4" s="1">
        <v>1.5029000043869019</v>
      </c>
      <c r="L4" s="1">
        <v>1.5403000116348267</v>
      </c>
      <c r="N4" s="2">
        <v>0</v>
      </c>
      <c r="O4" s="2">
        <f>B7</f>
        <v>-0.19889998435974121</v>
      </c>
    </row>
    <row r="5" spans="1:15" x14ac:dyDescent="0.3">
      <c r="A5" s="1" t="s">
        <v>17</v>
      </c>
      <c r="B5" s="1">
        <v>1.5012999773025513</v>
      </c>
      <c r="C5" s="1">
        <v>1.5109000205993652</v>
      </c>
      <c r="D5" s="1">
        <v>1.5134999752044678</v>
      </c>
      <c r="E5" s="1">
        <v>1.5109000205993652</v>
      </c>
      <c r="F5" s="1">
        <v>1.5101000070571899</v>
      </c>
      <c r="G5" s="1">
        <v>1.5110000371932983</v>
      </c>
      <c r="H5" s="1">
        <v>1.510699987411499</v>
      </c>
      <c r="I5" s="1">
        <v>1.5085999965667725</v>
      </c>
      <c r="J5" s="1">
        <v>1.5097999572753906</v>
      </c>
      <c r="K5" s="1">
        <v>1.5090999603271484</v>
      </c>
      <c r="L5" s="1">
        <v>1.5084999799728394</v>
      </c>
      <c r="N5" s="2">
        <v>3</v>
      </c>
      <c r="O5" s="2">
        <f>C7</f>
        <v>-0.18949997425079346</v>
      </c>
    </row>
    <row r="6" spans="1:15" x14ac:dyDescent="0.3">
      <c r="N6" s="2">
        <v>6</v>
      </c>
      <c r="O6" s="2">
        <f>D7</f>
        <v>-0.17890000343322754</v>
      </c>
    </row>
    <row r="7" spans="1:15" x14ac:dyDescent="0.3">
      <c r="A7" s="3" t="s">
        <v>0</v>
      </c>
      <c r="B7" s="2">
        <f>B4-B5</f>
        <v>-0.19889998435974121</v>
      </c>
      <c r="C7" s="2">
        <f t="shared" ref="C7:L7" si="0">C4-C5</f>
        <v>-0.18949997425079346</v>
      </c>
      <c r="D7" s="2">
        <f t="shared" si="0"/>
        <v>-0.17890000343322754</v>
      </c>
      <c r="E7" s="2">
        <f t="shared" si="0"/>
        <v>-0.15999996662139893</v>
      </c>
      <c r="F7" s="2">
        <f t="shared" si="0"/>
        <v>-0.13429999351501465</v>
      </c>
      <c r="G7" s="2">
        <f t="shared" si="0"/>
        <v>-0.11000001430511475</v>
      </c>
      <c r="H7" s="2">
        <f t="shared" si="0"/>
        <v>-8.9100003242492676E-2</v>
      </c>
      <c r="I7" s="2">
        <f t="shared" si="0"/>
        <v>-6.2399983406066895E-2</v>
      </c>
      <c r="J7" s="2">
        <f t="shared" si="0"/>
        <v>-3.0499935150146484E-2</v>
      </c>
      <c r="K7" s="2">
        <f t="shared" si="0"/>
        <v>-6.199955940246582E-3</v>
      </c>
      <c r="L7" s="2">
        <f t="shared" si="0"/>
        <v>3.1800031661987305E-2</v>
      </c>
      <c r="N7" s="2">
        <v>9</v>
      </c>
      <c r="O7" s="2">
        <f>E7</f>
        <v>-0.15999996662139893</v>
      </c>
    </row>
    <row r="8" spans="1:15" x14ac:dyDescent="0.3">
      <c r="N8" s="2">
        <v>12</v>
      </c>
      <c r="O8" s="2">
        <f>F7</f>
        <v>-0.13429999351501465</v>
      </c>
    </row>
    <row r="9" spans="1:15" x14ac:dyDescent="0.3">
      <c r="N9" s="2">
        <v>15</v>
      </c>
      <c r="O9" s="2">
        <f>G7</f>
        <v>-0.11000001430511475</v>
      </c>
    </row>
    <row r="10" spans="1:15" x14ac:dyDescent="0.3">
      <c r="N10" s="2">
        <v>18</v>
      </c>
      <c r="O10" s="2">
        <f>H7</f>
        <v>-8.9100003242492676E-2</v>
      </c>
    </row>
    <row r="11" spans="1:15" x14ac:dyDescent="0.3">
      <c r="N11" s="2">
        <v>21</v>
      </c>
      <c r="O11" s="2">
        <f>I7</f>
        <v>-6.2399983406066895E-2</v>
      </c>
    </row>
    <row r="12" spans="1:15" x14ac:dyDescent="0.3">
      <c r="N12" s="2">
        <v>24</v>
      </c>
      <c r="O12" s="2">
        <f>J7</f>
        <v>-3.0499935150146484E-2</v>
      </c>
    </row>
    <row r="13" spans="1:15" x14ac:dyDescent="0.3">
      <c r="N13" s="2">
        <v>27</v>
      </c>
      <c r="O13" s="2">
        <f>K7</f>
        <v>-6.199955940246582E-3</v>
      </c>
    </row>
    <row r="14" spans="1:15" x14ac:dyDescent="0.3">
      <c r="N14" s="2">
        <v>30</v>
      </c>
      <c r="O14" s="2">
        <f>L7</f>
        <v>3.1800031661987305E-2</v>
      </c>
    </row>
    <row r="19" spans="1:15" x14ac:dyDescent="0.3">
      <c r="A19" s="1" t="s">
        <v>13</v>
      </c>
      <c r="B19" s="1">
        <v>1.4720000028610229</v>
      </c>
      <c r="C19" s="1">
        <v>1.4805999994277954</v>
      </c>
      <c r="D19" s="1">
        <v>1.4932999610900879</v>
      </c>
      <c r="E19" s="1">
        <v>1.5061999559402466</v>
      </c>
      <c r="F19" s="1">
        <v>1.5300999879837036</v>
      </c>
      <c r="G19" s="1">
        <v>1.559499979019165</v>
      </c>
      <c r="H19" s="1">
        <v>1.5850000381469727</v>
      </c>
      <c r="I19" s="1">
        <v>1.6096999645233154</v>
      </c>
      <c r="J19" s="1">
        <v>1.6378999948501587</v>
      </c>
      <c r="K19" s="1">
        <v>1.6584000587463379</v>
      </c>
      <c r="L19" s="1">
        <v>1.6842999458312988</v>
      </c>
      <c r="N19" s="2">
        <v>0</v>
      </c>
      <c r="O19" s="2">
        <f>B22</f>
        <v>-2.929997444152832E-2</v>
      </c>
    </row>
    <row r="20" spans="1:15" x14ac:dyDescent="0.3">
      <c r="A20" s="1" t="s">
        <v>17</v>
      </c>
      <c r="B20" s="1">
        <v>1.5012999773025513</v>
      </c>
      <c r="C20" s="1">
        <v>1.5109000205993652</v>
      </c>
      <c r="D20" s="1">
        <v>1.5134999752044678</v>
      </c>
      <c r="E20" s="1">
        <v>1.5109000205993652</v>
      </c>
      <c r="F20" s="1">
        <v>1.5101000070571899</v>
      </c>
      <c r="G20" s="1">
        <v>1.5110000371932983</v>
      </c>
      <c r="H20" s="1">
        <v>1.510699987411499</v>
      </c>
      <c r="I20" s="1">
        <v>1.5085999965667725</v>
      </c>
      <c r="J20" s="1">
        <v>1.5097999572753906</v>
      </c>
      <c r="K20" s="1">
        <v>1.5090999603271484</v>
      </c>
      <c r="L20" s="1">
        <v>1.5084999799728394</v>
      </c>
      <c r="N20" s="2">
        <v>3</v>
      </c>
      <c r="O20" s="2">
        <f>C22</f>
        <v>-3.0300021171569824E-2</v>
      </c>
    </row>
    <row r="21" spans="1:15" x14ac:dyDescent="0.3">
      <c r="N21" s="2">
        <v>6</v>
      </c>
      <c r="O21" s="2">
        <f>D22</f>
        <v>-2.0200014114379883E-2</v>
      </c>
    </row>
    <row r="22" spans="1:15" x14ac:dyDescent="0.3">
      <c r="A22" s="3" t="s">
        <v>0</v>
      </c>
      <c r="B22" s="2">
        <f>B19-B20</f>
        <v>-2.929997444152832E-2</v>
      </c>
      <c r="C22" s="2">
        <f t="shared" ref="C22:L22" si="1">C19-C20</f>
        <v>-3.0300021171569824E-2</v>
      </c>
      <c r="D22" s="2">
        <f t="shared" si="1"/>
        <v>-2.0200014114379883E-2</v>
      </c>
      <c r="E22" s="2">
        <f t="shared" si="1"/>
        <v>-4.7000646591186523E-3</v>
      </c>
      <c r="F22" s="2">
        <f t="shared" si="1"/>
        <v>1.9999980926513672E-2</v>
      </c>
      <c r="G22" s="2">
        <f t="shared" si="1"/>
        <v>4.8499941825866699E-2</v>
      </c>
      <c r="H22" s="2">
        <f t="shared" si="1"/>
        <v>7.4300050735473633E-2</v>
      </c>
      <c r="I22" s="2">
        <f t="shared" si="1"/>
        <v>0.10109996795654297</v>
      </c>
      <c r="J22" s="2">
        <f t="shared" si="1"/>
        <v>0.12810003757476807</v>
      </c>
      <c r="K22" s="2">
        <f t="shared" si="1"/>
        <v>0.14930009841918945</v>
      </c>
      <c r="L22" s="2">
        <f t="shared" si="1"/>
        <v>0.17579996585845947</v>
      </c>
      <c r="N22" s="2">
        <v>9</v>
      </c>
      <c r="O22" s="2">
        <f>E22</f>
        <v>-4.7000646591186523E-3</v>
      </c>
    </row>
    <row r="23" spans="1:15" x14ac:dyDescent="0.3">
      <c r="N23" s="2">
        <v>12</v>
      </c>
      <c r="O23" s="2">
        <f>F22</f>
        <v>1.9999980926513672E-2</v>
      </c>
    </row>
    <row r="24" spans="1:15" x14ac:dyDescent="0.3">
      <c r="N24" s="2">
        <v>15</v>
      </c>
      <c r="O24" s="2">
        <f>G22</f>
        <v>4.8499941825866699E-2</v>
      </c>
    </row>
    <row r="25" spans="1:15" x14ac:dyDescent="0.3">
      <c r="N25" s="2">
        <v>18</v>
      </c>
      <c r="O25" s="2">
        <f>H22</f>
        <v>7.4300050735473633E-2</v>
      </c>
    </row>
    <row r="26" spans="1:15" x14ac:dyDescent="0.3">
      <c r="N26" s="2">
        <v>21</v>
      </c>
      <c r="O26" s="2">
        <f>I22</f>
        <v>0.10109996795654297</v>
      </c>
    </row>
    <row r="27" spans="1:15" x14ac:dyDescent="0.3">
      <c r="N27" s="2">
        <v>24</v>
      </c>
      <c r="O27" s="2">
        <f>J22</f>
        <v>0.12810003757476807</v>
      </c>
    </row>
    <row r="28" spans="1:15" x14ac:dyDescent="0.3">
      <c r="N28" s="2">
        <v>27</v>
      </c>
      <c r="O28" s="2">
        <f>K22</f>
        <v>0.14930009841918945</v>
      </c>
    </row>
    <row r="29" spans="1:15" x14ac:dyDescent="0.3">
      <c r="N29" s="2">
        <v>30</v>
      </c>
      <c r="O29" s="2">
        <f>L22</f>
        <v>0.17579996585845947</v>
      </c>
    </row>
    <row r="35" spans="1:15" x14ac:dyDescent="0.3">
      <c r="A35" s="1" t="s">
        <v>14</v>
      </c>
      <c r="B35" s="1">
        <v>1.396399974822998</v>
      </c>
      <c r="C35" s="1">
        <v>1.4091999530792236</v>
      </c>
      <c r="D35" s="1">
        <v>1.427299976348877</v>
      </c>
      <c r="E35" s="1">
        <v>1.4467999935150146</v>
      </c>
      <c r="F35" s="1">
        <v>1.4673000574111938</v>
      </c>
      <c r="G35" s="1">
        <v>1.4895999431610107</v>
      </c>
      <c r="H35" s="1">
        <v>1.5152000188827515</v>
      </c>
      <c r="I35" s="1">
        <v>1.5479999780654907</v>
      </c>
      <c r="J35" s="1">
        <v>1.5815000534057617</v>
      </c>
      <c r="K35" s="1">
        <v>1.6075999736785889</v>
      </c>
      <c r="L35" s="1">
        <v>1.6346999406814575</v>
      </c>
      <c r="N35" s="2">
        <v>0</v>
      </c>
      <c r="O35" s="9">
        <f>B38</f>
        <v>-0.10490000247955322</v>
      </c>
    </row>
    <row r="36" spans="1:15" x14ac:dyDescent="0.3">
      <c r="A36" s="1" t="s">
        <v>17</v>
      </c>
      <c r="B36" s="1">
        <v>1.5012999773025513</v>
      </c>
      <c r="C36" s="1">
        <v>1.5109000205993652</v>
      </c>
      <c r="D36" s="1">
        <v>1.5134999752044678</v>
      </c>
      <c r="E36" s="1">
        <v>1.5109000205993652</v>
      </c>
      <c r="F36" s="1">
        <v>1.5101000070571899</v>
      </c>
      <c r="G36" s="1">
        <v>1.5110000371932983</v>
      </c>
      <c r="H36" s="1">
        <v>1.510699987411499</v>
      </c>
      <c r="I36" s="1">
        <v>1.5085999965667725</v>
      </c>
      <c r="J36" s="1">
        <v>1.5097999572753906</v>
      </c>
      <c r="K36" s="1">
        <v>1.5090999603271484</v>
      </c>
      <c r="L36" s="1">
        <v>1.5084999799728394</v>
      </c>
      <c r="N36" s="2">
        <v>3</v>
      </c>
      <c r="O36" s="2">
        <f>C38</f>
        <v>-0.1017000675201416</v>
      </c>
    </row>
    <row r="37" spans="1:15" x14ac:dyDescent="0.3">
      <c r="N37" s="2">
        <v>6</v>
      </c>
      <c r="O37" s="2">
        <f>D38</f>
        <v>-8.619999885559082E-2</v>
      </c>
    </row>
    <row r="38" spans="1:15" x14ac:dyDescent="0.3">
      <c r="A38" s="3" t="s">
        <v>0</v>
      </c>
      <c r="B38" s="9">
        <f>B35-B36</f>
        <v>-0.10490000247955322</v>
      </c>
      <c r="C38" s="9">
        <f t="shared" ref="C38:L38" si="2">C35-C36</f>
        <v>-0.1017000675201416</v>
      </c>
      <c r="D38" s="9">
        <f t="shared" si="2"/>
        <v>-8.619999885559082E-2</v>
      </c>
      <c r="E38" s="9">
        <f t="shared" si="2"/>
        <v>-6.4100027084350586E-2</v>
      </c>
      <c r="F38" s="9">
        <f t="shared" si="2"/>
        <v>-4.2799949645996094E-2</v>
      </c>
      <c r="G38" s="9">
        <f t="shared" si="2"/>
        <v>-2.1400094032287598E-2</v>
      </c>
      <c r="H38" s="9">
        <f t="shared" si="2"/>
        <v>4.5000314712524414E-3</v>
      </c>
      <c r="I38" s="9">
        <f t="shared" si="2"/>
        <v>3.9399981498718262E-2</v>
      </c>
      <c r="J38" s="9">
        <f t="shared" si="2"/>
        <v>7.1700096130371094E-2</v>
      </c>
      <c r="K38" s="9">
        <f t="shared" si="2"/>
        <v>9.850001335144043E-2</v>
      </c>
      <c r="L38" s="9">
        <f t="shared" si="2"/>
        <v>0.12619996070861816</v>
      </c>
      <c r="N38" s="2">
        <v>9</v>
      </c>
      <c r="O38" s="2">
        <f>E38</f>
        <v>-6.4100027084350586E-2</v>
      </c>
    </row>
    <row r="39" spans="1:15" x14ac:dyDescent="0.3">
      <c r="N39" s="2">
        <v>12</v>
      </c>
      <c r="O39" s="2">
        <f>F38</f>
        <v>-4.2799949645996094E-2</v>
      </c>
    </row>
    <row r="40" spans="1:15" x14ac:dyDescent="0.3">
      <c r="N40" s="2">
        <v>15</v>
      </c>
      <c r="O40" s="2">
        <f>G38</f>
        <v>-2.1400094032287598E-2</v>
      </c>
    </row>
    <row r="41" spans="1:15" x14ac:dyDescent="0.3">
      <c r="N41" s="2">
        <v>18</v>
      </c>
      <c r="O41" s="2">
        <f>H38</f>
        <v>4.5000314712524414E-3</v>
      </c>
    </row>
    <row r="42" spans="1:15" x14ac:dyDescent="0.3">
      <c r="N42" s="2">
        <v>21</v>
      </c>
      <c r="O42" s="2">
        <f>I38</f>
        <v>3.9399981498718262E-2</v>
      </c>
    </row>
    <row r="43" spans="1:15" x14ac:dyDescent="0.3">
      <c r="A43" s="7"/>
      <c r="N43" s="2">
        <v>24</v>
      </c>
      <c r="O43" s="2">
        <f>J38</f>
        <v>7.1700096130371094E-2</v>
      </c>
    </row>
    <row r="44" spans="1:15" x14ac:dyDescent="0.3">
      <c r="N44" s="2">
        <v>27</v>
      </c>
      <c r="O44" s="2">
        <f>K38</f>
        <v>9.850001335144043E-2</v>
      </c>
    </row>
    <row r="45" spans="1:15" x14ac:dyDescent="0.3">
      <c r="N45" s="2">
        <v>30</v>
      </c>
      <c r="O45" s="2">
        <f>L38</f>
        <v>0.12619996070861816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"/>
  <sheetViews>
    <sheetView topLeftCell="A7" zoomScaleNormal="100" workbookViewId="0">
      <selection sqref="A1:L3"/>
    </sheetView>
  </sheetViews>
  <sheetFormatPr defaultRowHeight="14.4" x14ac:dyDescent="0.3"/>
  <cols>
    <col min="1" max="16384" width="8.88671875" style="2"/>
  </cols>
  <sheetData>
    <row r="1" spans="1:21" x14ac:dyDescent="0.3">
      <c r="A1" s="1" t="s">
        <v>24</v>
      </c>
      <c r="B1" s="1">
        <v>1.4766999483108521</v>
      </c>
      <c r="C1" s="1">
        <v>1.4437999725341797</v>
      </c>
      <c r="D1" s="1">
        <v>1.4342999458312988</v>
      </c>
      <c r="E1" s="1">
        <v>1.4243999719619751</v>
      </c>
      <c r="F1" s="1">
        <v>1.42330002784729</v>
      </c>
      <c r="G1" s="1">
        <v>1.419700026512146</v>
      </c>
      <c r="H1" s="1">
        <v>1.4178999662399292</v>
      </c>
      <c r="I1" s="1">
        <v>1.4178999662399292</v>
      </c>
      <c r="J1" s="1">
        <v>1.4151999950408936</v>
      </c>
      <c r="K1" s="1">
        <v>1.416700005531311</v>
      </c>
      <c r="L1" s="1">
        <v>1.4153000116348267</v>
      </c>
    </row>
    <row r="2" spans="1:21" x14ac:dyDescent="0.3">
      <c r="A2" s="1" t="s">
        <v>25</v>
      </c>
      <c r="B2" s="1">
        <v>1.4536000490188599</v>
      </c>
      <c r="C2" s="1">
        <v>1.4234000444412231</v>
      </c>
      <c r="D2" s="1">
        <v>1.4105000495910645</v>
      </c>
      <c r="E2" s="1">
        <v>1.4054000377655029</v>
      </c>
      <c r="F2" s="1">
        <v>1.4026000499725342</v>
      </c>
      <c r="G2" s="1">
        <v>1.4002000093460083</v>
      </c>
      <c r="H2" s="1">
        <v>1.3964999914169312</v>
      </c>
      <c r="I2" s="1">
        <v>1.3978999853134155</v>
      </c>
      <c r="J2" s="1">
        <v>1.3983000516891479</v>
      </c>
      <c r="K2" s="1">
        <v>1.4012000560760498</v>
      </c>
      <c r="L2" s="1">
        <v>1.4017000198364258</v>
      </c>
    </row>
    <row r="3" spans="1:21" x14ac:dyDescent="0.3">
      <c r="A3" s="1" t="s">
        <v>26</v>
      </c>
      <c r="B3" s="1">
        <v>1.4954999685287476</v>
      </c>
      <c r="C3" s="1">
        <v>1.4687999486923218</v>
      </c>
      <c r="D3" s="1">
        <v>1.4735000133514404</v>
      </c>
      <c r="E3" s="1">
        <v>1.4673000574111938</v>
      </c>
      <c r="F3" s="1">
        <v>1.4701000452041626</v>
      </c>
      <c r="G3" s="1">
        <v>1.4716000556945801</v>
      </c>
      <c r="H3" s="1">
        <v>1.4701999425888062</v>
      </c>
      <c r="I3" s="1">
        <v>1.4716999530792236</v>
      </c>
      <c r="J3" s="1">
        <v>1.4688999652862549</v>
      </c>
      <c r="K3" s="1">
        <v>1.471500039100647</v>
      </c>
      <c r="L3" s="1">
        <v>1.4701999425888062</v>
      </c>
    </row>
    <row r="5" spans="1:21" x14ac:dyDescent="0.3">
      <c r="A5" s="2">
        <v>0</v>
      </c>
      <c r="B5" s="1">
        <f>B1</f>
        <v>1.4766999483108521</v>
      </c>
      <c r="I5" s="2">
        <v>0</v>
      </c>
      <c r="J5" s="1">
        <f>B2</f>
        <v>1.4536000490188599</v>
      </c>
      <c r="Q5" s="2">
        <v>0</v>
      </c>
      <c r="R5" s="1">
        <f>B3</f>
        <v>1.4954999685287476</v>
      </c>
    </row>
    <row r="6" spans="1:21" x14ac:dyDescent="0.3">
      <c r="A6" s="2">
        <v>3</v>
      </c>
      <c r="B6" s="1">
        <f>C1</f>
        <v>1.4437999725341797</v>
      </c>
      <c r="I6" s="2">
        <v>3</v>
      </c>
      <c r="J6" s="1">
        <f>C2</f>
        <v>1.4234000444412231</v>
      </c>
      <c r="Q6" s="2">
        <v>3</v>
      </c>
      <c r="R6" s="1">
        <f>C3</f>
        <v>1.4687999486923218</v>
      </c>
    </row>
    <row r="7" spans="1:21" x14ac:dyDescent="0.3">
      <c r="A7" s="2">
        <v>6</v>
      </c>
      <c r="B7" s="1">
        <f>D1</f>
        <v>1.4342999458312988</v>
      </c>
      <c r="I7" s="2">
        <v>6</v>
      </c>
      <c r="J7" s="1">
        <f>D2</f>
        <v>1.4105000495910645</v>
      </c>
      <c r="Q7" s="2">
        <v>6</v>
      </c>
      <c r="R7" s="1">
        <f>D3</f>
        <v>1.4735000133514404</v>
      </c>
    </row>
    <row r="8" spans="1:21" x14ac:dyDescent="0.3">
      <c r="A8" s="2">
        <v>9</v>
      </c>
      <c r="B8" s="1">
        <f>E1</f>
        <v>1.4243999719619751</v>
      </c>
      <c r="I8" s="2">
        <v>9</v>
      </c>
      <c r="J8" s="1">
        <f>E2</f>
        <v>1.4054000377655029</v>
      </c>
      <c r="Q8" s="2">
        <v>9</v>
      </c>
      <c r="R8" s="1">
        <f>E3</f>
        <v>1.4673000574111938</v>
      </c>
      <c r="U8" s="8"/>
    </row>
    <row r="9" spans="1:21" x14ac:dyDescent="0.3">
      <c r="A9" s="2">
        <v>12</v>
      </c>
      <c r="B9" s="1">
        <f>F1</f>
        <v>1.42330002784729</v>
      </c>
      <c r="I9" s="2">
        <v>12</v>
      </c>
      <c r="J9" s="1">
        <f>F2</f>
        <v>1.4026000499725342</v>
      </c>
      <c r="Q9" s="2">
        <v>12</v>
      </c>
      <c r="R9" s="1">
        <f>F3</f>
        <v>1.4701000452041626</v>
      </c>
      <c r="U9" s="8"/>
    </row>
    <row r="10" spans="1:21" x14ac:dyDescent="0.3">
      <c r="A10" s="2">
        <v>15</v>
      </c>
      <c r="B10" s="1">
        <f>G1</f>
        <v>1.419700026512146</v>
      </c>
      <c r="I10" s="2">
        <v>15</v>
      </c>
      <c r="J10" s="1">
        <f>G2</f>
        <v>1.4002000093460083</v>
      </c>
      <c r="Q10" s="2">
        <v>15</v>
      </c>
      <c r="R10" s="1">
        <f>G3</f>
        <v>1.4716000556945801</v>
      </c>
    </row>
    <row r="11" spans="1:21" x14ac:dyDescent="0.3">
      <c r="A11" s="2">
        <v>18</v>
      </c>
      <c r="B11" s="1">
        <f>H1</f>
        <v>1.4178999662399292</v>
      </c>
      <c r="I11" s="2">
        <v>18</v>
      </c>
      <c r="J11" s="1">
        <f>H2</f>
        <v>1.3964999914169312</v>
      </c>
      <c r="Q11" s="2">
        <v>18</v>
      </c>
      <c r="R11" s="1">
        <f>H3</f>
        <v>1.4701999425888062</v>
      </c>
      <c r="U11" s="8"/>
    </row>
    <row r="12" spans="1:21" x14ac:dyDescent="0.3">
      <c r="A12" s="2">
        <v>21</v>
      </c>
      <c r="B12" s="1">
        <f>I1</f>
        <v>1.4178999662399292</v>
      </c>
      <c r="I12" s="2">
        <v>21</v>
      </c>
      <c r="J12" s="1">
        <f>I2</f>
        <v>1.3978999853134155</v>
      </c>
      <c r="Q12" s="2">
        <v>21</v>
      </c>
      <c r="R12" s="1">
        <f>I3</f>
        <v>1.4716999530792236</v>
      </c>
    </row>
    <row r="13" spans="1:21" x14ac:dyDescent="0.3">
      <c r="A13" s="2">
        <v>24</v>
      </c>
      <c r="B13" s="1">
        <f>J1</f>
        <v>1.4151999950408936</v>
      </c>
      <c r="I13" s="2">
        <v>24</v>
      </c>
      <c r="J13" s="1">
        <f>J2</f>
        <v>1.3983000516891479</v>
      </c>
      <c r="Q13" s="2">
        <v>24</v>
      </c>
      <c r="R13" s="1">
        <f>J3</f>
        <v>1.4688999652862549</v>
      </c>
    </row>
    <row r="14" spans="1:21" x14ac:dyDescent="0.3">
      <c r="A14" s="2">
        <v>27</v>
      </c>
      <c r="B14" s="1">
        <f>K1</f>
        <v>1.416700005531311</v>
      </c>
      <c r="I14" s="2">
        <v>27</v>
      </c>
      <c r="J14" s="1">
        <f>K2</f>
        <v>1.4012000560760498</v>
      </c>
      <c r="Q14" s="2">
        <v>27</v>
      </c>
      <c r="R14" s="1">
        <f>K3</f>
        <v>1.471500039100647</v>
      </c>
    </row>
    <row r="15" spans="1:21" x14ac:dyDescent="0.3">
      <c r="A15" s="2">
        <v>30</v>
      </c>
      <c r="B15" s="1">
        <f>L1</f>
        <v>1.4153000116348267</v>
      </c>
      <c r="I15" s="2">
        <v>30</v>
      </c>
      <c r="J15" s="1">
        <f>L2</f>
        <v>1.4017000198364258</v>
      </c>
      <c r="Q15" s="2">
        <v>30</v>
      </c>
      <c r="R15" s="1">
        <f>L3</f>
        <v>1.4701999425888062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78"/>
  <sheetViews>
    <sheetView topLeftCell="A54" workbookViewId="0">
      <selection activeCell="S94" sqref="S94"/>
    </sheetView>
  </sheetViews>
  <sheetFormatPr defaultRowHeight="14.4" x14ac:dyDescent="0.3"/>
  <cols>
    <col min="1" max="1" width="12.88671875" style="1" bestFit="1" customWidth="1"/>
    <col min="2" max="2" width="13.88671875" style="1" customWidth="1"/>
    <col min="3" max="16384" width="8.88671875" style="1"/>
  </cols>
  <sheetData>
    <row r="3" spans="1:15" x14ac:dyDescent="0.3">
      <c r="A3" s="1" t="s">
        <v>11</v>
      </c>
      <c r="N3" s="2">
        <v>91161</v>
      </c>
    </row>
    <row r="4" spans="1:15" x14ac:dyDescent="0.3">
      <c r="A4" s="1" t="s">
        <v>19</v>
      </c>
      <c r="B4" s="1">
        <v>1.4699000120162964</v>
      </c>
      <c r="C4" s="1">
        <v>1.4693000316619873</v>
      </c>
      <c r="D4" s="1">
        <v>1.4726999998092651</v>
      </c>
      <c r="E4" s="1">
        <v>1.5110000371932983</v>
      </c>
      <c r="F4" s="1">
        <v>1.554900050163269</v>
      </c>
      <c r="G4" s="1">
        <v>1.5954999923706055</v>
      </c>
      <c r="H4" s="1">
        <v>1.6346999406814575</v>
      </c>
      <c r="I4" s="1">
        <v>1.6712000370025635</v>
      </c>
      <c r="J4" s="1">
        <v>1.6909999847412109</v>
      </c>
      <c r="K4" s="1">
        <v>1.7081999778747559</v>
      </c>
      <c r="L4" s="1">
        <v>1.7044999599456787</v>
      </c>
      <c r="N4" s="2">
        <v>0</v>
      </c>
      <c r="O4" s="2">
        <f>B7</f>
        <v>1.4699000120162964</v>
      </c>
    </row>
    <row r="5" spans="1:15" x14ac:dyDescent="0.3">
      <c r="N5" s="2">
        <v>3</v>
      </c>
      <c r="O5" s="2">
        <f>C7</f>
        <v>1.4693000316619873</v>
      </c>
    </row>
    <row r="6" spans="1:15" x14ac:dyDescent="0.3">
      <c r="N6" s="2">
        <v>6</v>
      </c>
      <c r="O6" s="2">
        <f>D7</f>
        <v>1.4726999998092651</v>
      </c>
    </row>
    <row r="7" spans="1:15" x14ac:dyDescent="0.3">
      <c r="A7" s="3" t="s">
        <v>0</v>
      </c>
      <c r="B7" s="2">
        <f>B4</f>
        <v>1.4699000120162964</v>
      </c>
      <c r="C7" s="2">
        <f t="shared" ref="C7:L7" si="0">C4</f>
        <v>1.4693000316619873</v>
      </c>
      <c r="D7" s="2">
        <f t="shared" si="0"/>
        <v>1.4726999998092651</v>
      </c>
      <c r="E7" s="2">
        <f t="shared" si="0"/>
        <v>1.5110000371932983</v>
      </c>
      <c r="F7" s="2">
        <f t="shared" si="0"/>
        <v>1.554900050163269</v>
      </c>
      <c r="G7" s="2">
        <f t="shared" si="0"/>
        <v>1.5954999923706055</v>
      </c>
      <c r="H7" s="2">
        <f t="shared" si="0"/>
        <v>1.6346999406814575</v>
      </c>
      <c r="I7" s="2">
        <f t="shared" si="0"/>
        <v>1.6712000370025635</v>
      </c>
      <c r="J7" s="2">
        <f t="shared" si="0"/>
        <v>1.6909999847412109</v>
      </c>
      <c r="K7" s="2">
        <f t="shared" si="0"/>
        <v>1.7081999778747559</v>
      </c>
      <c r="L7" s="2">
        <f t="shared" si="0"/>
        <v>1.7044999599456787</v>
      </c>
      <c r="N7" s="2">
        <v>9</v>
      </c>
      <c r="O7" s="2">
        <f>E7</f>
        <v>1.5110000371932983</v>
      </c>
    </row>
    <row r="8" spans="1:15" x14ac:dyDescent="0.3">
      <c r="N8" s="2">
        <v>12</v>
      </c>
      <c r="O8" s="2">
        <f>F7</f>
        <v>1.554900050163269</v>
      </c>
    </row>
    <row r="9" spans="1:15" x14ac:dyDescent="0.3">
      <c r="N9" s="2">
        <v>15</v>
      </c>
      <c r="O9" s="2">
        <f>G7</f>
        <v>1.5954999923706055</v>
      </c>
    </row>
    <row r="10" spans="1:15" x14ac:dyDescent="0.3">
      <c r="N10" s="2">
        <v>18</v>
      </c>
      <c r="O10" s="2">
        <f>H7</f>
        <v>1.6346999406814575</v>
      </c>
    </row>
    <row r="11" spans="1:15" x14ac:dyDescent="0.3">
      <c r="N11" s="2">
        <v>21</v>
      </c>
      <c r="O11" s="2">
        <f>I7</f>
        <v>1.6712000370025635</v>
      </c>
    </row>
    <row r="12" spans="1:15" x14ac:dyDescent="0.3">
      <c r="N12" s="2">
        <v>24</v>
      </c>
      <c r="O12" s="2">
        <f>J7</f>
        <v>1.6909999847412109</v>
      </c>
    </row>
    <row r="13" spans="1:15" x14ac:dyDescent="0.3">
      <c r="N13" s="2">
        <v>27</v>
      </c>
      <c r="O13" s="2">
        <f>K7</f>
        <v>1.7081999778747559</v>
      </c>
    </row>
    <row r="14" spans="1:15" x14ac:dyDescent="0.3">
      <c r="N14" s="2">
        <v>30</v>
      </c>
      <c r="O14" s="2">
        <f>L7</f>
        <v>1.7044999599456787</v>
      </c>
    </row>
    <row r="19" spans="1:15" x14ac:dyDescent="0.3">
      <c r="A19" s="1" t="s">
        <v>20</v>
      </c>
      <c r="B19" s="1">
        <v>1.4249999523162842</v>
      </c>
      <c r="C19" s="1">
        <v>1.4620000123977661</v>
      </c>
      <c r="D19" s="1">
        <v>1.5048999786376953</v>
      </c>
      <c r="E19" s="1">
        <v>1.5455000400543213</v>
      </c>
      <c r="F19" s="1">
        <v>1.5885000228881836</v>
      </c>
      <c r="G19" s="1">
        <v>1.631100058555603</v>
      </c>
      <c r="H19" s="1">
        <v>1.6769000291824341</v>
      </c>
      <c r="I19" s="1">
        <v>1.723099946975708</v>
      </c>
      <c r="J19" s="1">
        <v>1.7588000297546387</v>
      </c>
      <c r="K19" s="1">
        <v>1.8025000095367432</v>
      </c>
      <c r="L19" s="1">
        <v>1.8366999626159668</v>
      </c>
      <c r="N19" s="2">
        <v>0</v>
      </c>
      <c r="O19" s="2">
        <f>B22</f>
        <v>1.4249999523162842</v>
      </c>
    </row>
    <row r="20" spans="1:15" x14ac:dyDescent="0.3">
      <c r="N20" s="2">
        <v>3</v>
      </c>
      <c r="O20" s="2">
        <f>C22</f>
        <v>1.4620000123977661</v>
      </c>
    </row>
    <row r="21" spans="1:15" x14ac:dyDescent="0.3">
      <c r="N21" s="2">
        <v>6</v>
      </c>
      <c r="O21" s="2">
        <f>D22</f>
        <v>1.5048999786376953</v>
      </c>
    </row>
    <row r="22" spans="1:15" x14ac:dyDescent="0.3">
      <c r="A22" s="3" t="s">
        <v>0</v>
      </c>
      <c r="B22" s="2">
        <f>B19</f>
        <v>1.4249999523162842</v>
      </c>
      <c r="C22" s="2">
        <f t="shared" ref="C22:L22" si="1">C19</f>
        <v>1.4620000123977661</v>
      </c>
      <c r="D22" s="2">
        <f t="shared" si="1"/>
        <v>1.5048999786376953</v>
      </c>
      <c r="E22" s="2">
        <f t="shared" si="1"/>
        <v>1.5455000400543213</v>
      </c>
      <c r="F22" s="2">
        <f t="shared" si="1"/>
        <v>1.5885000228881836</v>
      </c>
      <c r="G22" s="2">
        <f t="shared" si="1"/>
        <v>1.631100058555603</v>
      </c>
      <c r="H22" s="2">
        <f t="shared" si="1"/>
        <v>1.6769000291824341</v>
      </c>
      <c r="I22" s="2">
        <f t="shared" si="1"/>
        <v>1.723099946975708</v>
      </c>
      <c r="J22" s="2">
        <f t="shared" si="1"/>
        <v>1.7588000297546387</v>
      </c>
      <c r="K22" s="2">
        <f t="shared" si="1"/>
        <v>1.8025000095367432</v>
      </c>
      <c r="L22" s="2">
        <f t="shared" si="1"/>
        <v>1.8366999626159668</v>
      </c>
      <c r="N22" s="2">
        <v>9</v>
      </c>
      <c r="O22" s="2">
        <f>E22</f>
        <v>1.5455000400543213</v>
      </c>
    </row>
    <row r="23" spans="1:15" x14ac:dyDescent="0.3">
      <c r="N23" s="2">
        <v>12</v>
      </c>
      <c r="O23" s="2">
        <f>F22</f>
        <v>1.5885000228881836</v>
      </c>
    </row>
    <row r="24" spans="1:15" x14ac:dyDescent="0.3">
      <c r="N24" s="2">
        <v>15</v>
      </c>
      <c r="O24" s="2">
        <f>G22</f>
        <v>1.631100058555603</v>
      </c>
    </row>
    <row r="25" spans="1:15" x14ac:dyDescent="0.3">
      <c r="N25" s="2">
        <v>18</v>
      </c>
      <c r="O25" s="2">
        <f>H22</f>
        <v>1.6769000291824341</v>
      </c>
    </row>
    <row r="26" spans="1:15" x14ac:dyDescent="0.3">
      <c r="N26" s="2">
        <v>21</v>
      </c>
      <c r="O26" s="2">
        <f>I22</f>
        <v>1.723099946975708</v>
      </c>
    </row>
    <row r="27" spans="1:15" x14ac:dyDescent="0.3">
      <c r="N27" s="2">
        <v>24</v>
      </c>
      <c r="O27" s="2">
        <f>J22</f>
        <v>1.7588000297546387</v>
      </c>
    </row>
    <row r="28" spans="1:15" x14ac:dyDescent="0.3">
      <c r="N28" s="2">
        <v>27</v>
      </c>
      <c r="O28" s="2">
        <f>K22</f>
        <v>1.8025000095367432</v>
      </c>
    </row>
    <row r="29" spans="1:15" x14ac:dyDescent="0.3">
      <c r="N29" s="2">
        <v>30</v>
      </c>
      <c r="O29" s="2">
        <f>L22</f>
        <v>1.8366999626159668</v>
      </c>
    </row>
    <row r="35" spans="1:15" x14ac:dyDescent="0.3">
      <c r="A35" s="1" t="s">
        <v>21</v>
      </c>
      <c r="B35" s="1">
        <v>1.3976999521255493</v>
      </c>
      <c r="C35" s="1">
        <v>1.4206999540328979</v>
      </c>
      <c r="D35" s="1">
        <v>1.4364000558853149</v>
      </c>
      <c r="E35" s="1">
        <v>1.4645999670028687</v>
      </c>
      <c r="F35" s="1">
        <v>1.4967000484466553</v>
      </c>
      <c r="G35" s="1">
        <v>1.5233000516891479</v>
      </c>
      <c r="H35" s="1">
        <v>1.5508999824523926</v>
      </c>
      <c r="I35" s="1">
        <v>1.5809999704360962</v>
      </c>
      <c r="J35" s="1">
        <v>1.6060999631881714</v>
      </c>
      <c r="K35" s="1">
        <v>1.6376999616622925</v>
      </c>
      <c r="L35" s="1">
        <v>1.6607999801635742</v>
      </c>
      <c r="N35" s="2">
        <v>0</v>
      </c>
      <c r="O35" s="9">
        <f>B38</f>
        <v>1.3976999521255493</v>
      </c>
    </row>
    <row r="36" spans="1:15" x14ac:dyDescent="0.3">
      <c r="N36" s="2">
        <v>3</v>
      </c>
      <c r="O36" s="2">
        <f>C38</f>
        <v>1.4206999540328979</v>
      </c>
    </row>
    <row r="37" spans="1:15" x14ac:dyDescent="0.3">
      <c r="N37" s="2">
        <v>6</v>
      </c>
      <c r="O37" s="2">
        <f>D38</f>
        <v>1.4364000558853149</v>
      </c>
    </row>
    <row r="38" spans="1:15" x14ac:dyDescent="0.3">
      <c r="A38" s="3" t="s">
        <v>0</v>
      </c>
      <c r="B38" s="9">
        <f>B35</f>
        <v>1.3976999521255493</v>
      </c>
      <c r="C38" s="9">
        <f t="shared" ref="C38:L38" si="2">C35</f>
        <v>1.4206999540328979</v>
      </c>
      <c r="D38" s="9">
        <f t="shared" si="2"/>
        <v>1.4364000558853149</v>
      </c>
      <c r="E38" s="9">
        <f t="shared" si="2"/>
        <v>1.4645999670028687</v>
      </c>
      <c r="F38" s="9">
        <f t="shared" si="2"/>
        <v>1.4967000484466553</v>
      </c>
      <c r="G38" s="9">
        <f t="shared" si="2"/>
        <v>1.5233000516891479</v>
      </c>
      <c r="H38" s="9">
        <f t="shared" si="2"/>
        <v>1.5508999824523926</v>
      </c>
      <c r="I38" s="9">
        <f t="shared" si="2"/>
        <v>1.5809999704360962</v>
      </c>
      <c r="J38" s="9">
        <f t="shared" si="2"/>
        <v>1.6060999631881714</v>
      </c>
      <c r="K38" s="9">
        <f t="shared" si="2"/>
        <v>1.6376999616622925</v>
      </c>
      <c r="L38" s="9">
        <f t="shared" si="2"/>
        <v>1.6607999801635742</v>
      </c>
      <c r="N38" s="2">
        <v>9</v>
      </c>
      <c r="O38" s="2">
        <f>E38</f>
        <v>1.4645999670028687</v>
      </c>
    </row>
    <row r="39" spans="1:15" x14ac:dyDescent="0.3">
      <c r="N39" s="2">
        <v>12</v>
      </c>
      <c r="O39" s="2">
        <f>F38</f>
        <v>1.4967000484466553</v>
      </c>
    </row>
    <row r="40" spans="1:15" x14ac:dyDescent="0.3">
      <c r="N40" s="2">
        <v>15</v>
      </c>
      <c r="O40" s="2">
        <f>G38</f>
        <v>1.5233000516891479</v>
      </c>
    </row>
    <row r="41" spans="1:15" x14ac:dyDescent="0.3">
      <c r="N41" s="2">
        <v>18</v>
      </c>
      <c r="O41" s="2">
        <f>H38</f>
        <v>1.5508999824523926</v>
      </c>
    </row>
    <row r="42" spans="1:15" x14ac:dyDescent="0.3">
      <c r="N42" s="2">
        <v>21</v>
      </c>
      <c r="O42" s="2">
        <f>I38</f>
        <v>1.5809999704360962</v>
      </c>
    </row>
    <row r="43" spans="1:15" x14ac:dyDescent="0.3">
      <c r="A43" s="7"/>
      <c r="N43" s="2">
        <v>24</v>
      </c>
      <c r="O43" s="2">
        <f>J38</f>
        <v>1.6060999631881714</v>
      </c>
    </row>
    <row r="44" spans="1:15" x14ac:dyDescent="0.3">
      <c r="N44" s="2">
        <v>27</v>
      </c>
      <c r="O44" s="2">
        <f>K38</f>
        <v>1.6376999616622925</v>
      </c>
    </row>
    <row r="45" spans="1:15" x14ac:dyDescent="0.3">
      <c r="N45" s="2">
        <v>30</v>
      </c>
      <c r="O45" s="2">
        <f>L38</f>
        <v>1.6607999801635742</v>
      </c>
    </row>
    <row r="51" spans="1:15" x14ac:dyDescent="0.3">
      <c r="A51" s="1" t="s">
        <v>22</v>
      </c>
      <c r="B51" s="1">
        <v>1.4622999429702759</v>
      </c>
      <c r="C51" s="1">
        <v>1.4814000129699707</v>
      </c>
      <c r="D51" s="1">
        <v>1.5082999467849731</v>
      </c>
      <c r="E51" s="1">
        <v>1.537600040435791</v>
      </c>
      <c r="F51" s="1">
        <v>1.5697000026702881</v>
      </c>
      <c r="G51" s="1">
        <v>1.5992000102996826</v>
      </c>
      <c r="H51" s="1">
        <v>1.6289000511169434</v>
      </c>
      <c r="I51" s="1">
        <v>1.6562999486923218</v>
      </c>
      <c r="J51" s="1">
        <v>1.680400013923645</v>
      </c>
      <c r="K51" s="1">
        <v>1.7091000080108643</v>
      </c>
      <c r="L51" s="1">
        <v>1.7340999841690063</v>
      </c>
      <c r="N51" s="2">
        <v>0</v>
      </c>
      <c r="O51" s="2">
        <f>B54</f>
        <v>1.4622999429702759</v>
      </c>
    </row>
    <row r="52" spans="1:15" x14ac:dyDescent="0.3">
      <c r="N52" s="2">
        <v>3</v>
      </c>
      <c r="O52" s="2">
        <f>C54</f>
        <v>1.4814000129699707</v>
      </c>
    </row>
    <row r="53" spans="1:15" x14ac:dyDescent="0.3">
      <c r="N53" s="2">
        <v>6</v>
      </c>
      <c r="O53" s="2">
        <f>D54</f>
        <v>1.5082999467849731</v>
      </c>
    </row>
    <row r="54" spans="1:15" x14ac:dyDescent="0.3">
      <c r="A54" s="3" t="s">
        <v>0</v>
      </c>
      <c r="B54" s="2">
        <f>B51</f>
        <v>1.4622999429702759</v>
      </c>
      <c r="C54" s="2">
        <f t="shared" ref="C54:L54" si="3">C51</f>
        <v>1.4814000129699707</v>
      </c>
      <c r="D54" s="2">
        <f t="shared" si="3"/>
        <v>1.5082999467849731</v>
      </c>
      <c r="E54" s="2">
        <f t="shared" si="3"/>
        <v>1.537600040435791</v>
      </c>
      <c r="F54" s="2">
        <f t="shared" si="3"/>
        <v>1.5697000026702881</v>
      </c>
      <c r="G54" s="2">
        <f t="shared" si="3"/>
        <v>1.5992000102996826</v>
      </c>
      <c r="H54" s="2">
        <f t="shared" si="3"/>
        <v>1.6289000511169434</v>
      </c>
      <c r="I54" s="2">
        <f t="shared" si="3"/>
        <v>1.6562999486923218</v>
      </c>
      <c r="J54" s="2">
        <f t="shared" si="3"/>
        <v>1.680400013923645</v>
      </c>
      <c r="K54" s="2">
        <f t="shared" si="3"/>
        <v>1.7091000080108643</v>
      </c>
      <c r="L54" s="2">
        <f t="shared" si="3"/>
        <v>1.7340999841690063</v>
      </c>
      <c r="N54" s="2">
        <v>9</v>
      </c>
      <c r="O54" s="2">
        <f>E54</f>
        <v>1.537600040435791</v>
      </c>
    </row>
    <row r="55" spans="1:15" x14ac:dyDescent="0.3">
      <c r="N55" s="2">
        <v>12</v>
      </c>
      <c r="O55" s="2">
        <f>F54</f>
        <v>1.5697000026702881</v>
      </c>
    </row>
    <row r="56" spans="1:15" x14ac:dyDescent="0.3">
      <c r="N56" s="2">
        <v>15</v>
      </c>
      <c r="O56" s="2">
        <f>G54</f>
        <v>1.5992000102996826</v>
      </c>
    </row>
    <row r="57" spans="1:15" x14ac:dyDescent="0.3">
      <c r="N57" s="2">
        <v>18</v>
      </c>
      <c r="O57" s="2">
        <f>H54</f>
        <v>1.6289000511169434</v>
      </c>
    </row>
    <row r="58" spans="1:15" x14ac:dyDescent="0.3">
      <c r="N58" s="2">
        <v>21</v>
      </c>
      <c r="O58" s="2">
        <f>I54</f>
        <v>1.6562999486923218</v>
      </c>
    </row>
    <row r="59" spans="1:15" x14ac:dyDescent="0.3">
      <c r="N59" s="2">
        <v>24</v>
      </c>
      <c r="O59" s="2">
        <f>J54</f>
        <v>1.680400013923645</v>
      </c>
    </row>
    <row r="60" spans="1:15" x14ac:dyDescent="0.3">
      <c r="N60" s="2">
        <v>27</v>
      </c>
      <c r="O60" s="2">
        <f>K54</f>
        <v>1.7091000080108643</v>
      </c>
    </row>
    <row r="61" spans="1:15" x14ac:dyDescent="0.3">
      <c r="N61" s="2">
        <v>30</v>
      </c>
      <c r="O61" s="2">
        <f>L54</f>
        <v>1.7340999841690063</v>
      </c>
    </row>
    <row r="68" spans="1:15" x14ac:dyDescent="0.3">
      <c r="A68" s="1" t="s">
        <v>23</v>
      </c>
      <c r="B68" s="1">
        <v>1.3559999465942383</v>
      </c>
      <c r="C68" s="1">
        <v>1.3791999816894531</v>
      </c>
      <c r="D68" s="1">
        <v>1.3905999660491943</v>
      </c>
      <c r="E68" s="1">
        <v>1.4150999784469604</v>
      </c>
      <c r="F68" s="1">
        <v>1.4414000511169434</v>
      </c>
      <c r="G68" s="1">
        <v>1.4686000347137451</v>
      </c>
      <c r="H68" s="1">
        <v>1.496999979019165</v>
      </c>
      <c r="I68" s="1">
        <v>1.5262999534606934</v>
      </c>
      <c r="J68" s="1">
        <v>1.5520000457763672</v>
      </c>
      <c r="K68" s="1">
        <v>1.5822999477386475</v>
      </c>
      <c r="L68" s="1">
        <v>1.6081000566482544</v>
      </c>
      <c r="N68" s="2">
        <v>0</v>
      </c>
      <c r="O68" s="2">
        <f>B71</f>
        <v>1.3559999465942383</v>
      </c>
    </row>
    <row r="69" spans="1:15" x14ac:dyDescent="0.3">
      <c r="N69" s="2">
        <v>3</v>
      </c>
      <c r="O69" s="2">
        <f>C71</f>
        <v>1.3791999816894531</v>
      </c>
    </row>
    <row r="70" spans="1:15" x14ac:dyDescent="0.3">
      <c r="N70" s="2">
        <v>6</v>
      </c>
      <c r="O70" s="2">
        <f>D71</f>
        <v>1.3905999660491943</v>
      </c>
    </row>
    <row r="71" spans="1:15" x14ac:dyDescent="0.3">
      <c r="A71" s="3" t="s">
        <v>0</v>
      </c>
      <c r="B71" s="2">
        <f>B68</f>
        <v>1.3559999465942383</v>
      </c>
      <c r="C71" s="2">
        <f t="shared" ref="C71:L71" si="4">C68</f>
        <v>1.3791999816894531</v>
      </c>
      <c r="D71" s="2">
        <f t="shared" si="4"/>
        <v>1.3905999660491943</v>
      </c>
      <c r="E71" s="2">
        <f t="shared" si="4"/>
        <v>1.4150999784469604</v>
      </c>
      <c r="F71" s="2">
        <f t="shared" si="4"/>
        <v>1.4414000511169434</v>
      </c>
      <c r="G71" s="2">
        <f t="shared" si="4"/>
        <v>1.4686000347137451</v>
      </c>
      <c r="H71" s="2">
        <f t="shared" si="4"/>
        <v>1.496999979019165</v>
      </c>
      <c r="I71" s="2">
        <f t="shared" si="4"/>
        <v>1.5262999534606934</v>
      </c>
      <c r="J71" s="2">
        <f t="shared" si="4"/>
        <v>1.5520000457763672</v>
      </c>
      <c r="K71" s="2">
        <f t="shared" si="4"/>
        <v>1.5822999477386475</v>
      </c>
      <c r="L71" s="2">
        <f t="shared" si="4"/>
        <v>1.6081000566482544</v>
      </c>
      <c r="N71" s="2">
        <v>9</v>
      </c>
      <c r="O71" s="2">
        <f>E71</f>
        <v>1.4150999784469604</v>
      </c>
    </row>
    <row r="72" spans="1:15" x14ac:dyDescent="0.3">
      <c r="N72" s="2">
        <v>12</v>
      </c>
      <c r="O72" s="2">
        <f>F71</f>
        <v>1.4414000511169434</v>
      </c>
    </row>
    <row r="73" spans="1:15" x14ac:dyDescent="0.3">
      <c r="N73" s="2">
        <v>15</v>
      </c>
      <c r="O73" s="2">
        <f>G71</f>
        <v>1.4686000347137451</v>
      </c>
    </row>
    <row r="74" spans="1:15" x14ac:dyDescent="0.3">
      <c r="N74" s="2">
        <v>18</v>
      </c>
      <c r="O74" s="2">
        <f>H71</f>
        <v>1.496999979019165</v>
      </c>
    </row>
    <row r="75" spans="1:15" x14ac:dyDescent="0.3">
      <c r="N75" s="2">
        <v>21</v>
      </c>
      <c r="O75" s="2">
        <f>I71</f>
        <v>1.5262999534606934</v>
      </c>
    </row>
    <row r="76" spans="1:15" x14ac:dyDescent="0.3">
      <c r="N76" s="2">
        <v>24</v>
      </c>
      <c r="O76" s="2">
        <f>J71</f>
        <v>1.5520000457763672</v>
      </c>
    </row>
    <row r="77" spans="1:15" x14ac:dyDescent="0.3">
      <c r="N77" s="2">
        <v>27</v>
      </c>
      <c r="O77" s="2">
        <f>K71</f>
        <v>1.5822999477386475</v>
      </c>
    </row>
    <row r="78" spans="1:15" x14ac:dyDescent="0.3">
      <c r="N78" s="2">
        <v>30</v>
      </c>
      <c r="O78" s="2">
        <f>L71</f>
        <v>1.6081000566482544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tabSelected="1" workbookViewId="0">
      <selection activeCell="J21" sqref="J21"/>
    </sheetView>
  </sheetViews>
  <sheetFormatPr defaultRowHeight="14.4" x14ac:dyDescent="0.3"/>
  <cols>
    <col min="3" max="3" width="11.109375" style="1" customWidth="1"/>
    <col min="4" max="4" width="14.33203125" customWidth="1"/>
    <col min="5" max="5" width="12.21875" customWidth="1"/>
    <col min="6" max="6" width="13.77734375" customWidth="1"/>
    <col min="7" max="8" width="13.5546875" bestFit="1" customWidth="1"/>
    <col min="10" max="10" width="18.88671875" bestFit="1" customWidth="1"/>
  </cols>
  <sheetData>
    <row r="1" spans="1:10" x14ac:dyDescent="0.3">
      <c r="A1">
        <v>1</v>
      </c>
    </row>
    <row r="2" spans="1:10" ht="28.8" x14ac:dyDescent="0.3">
      <c r="A2" s="4" t="s">
        <v>1</v>
      </c>
      <c r="B2" s="4" t="s">
        <v>2</v>
      </c>
      <c r="C2" s="4" t="s">
        <v>10</v>
      </c>
      <c r="D2" s="5" t="s">
        <v>3</v>
      </c>
      <c r="E2" s="4" t="s">
        <v>4</v>
      </c>
      <c r="F2" s="5" t="s">
        <v>5</v>
      </c>
      <c r="G2" s="4" t="s">
        <v>6</v>
      </c>
      <c r="H2" s="4" t="s">
        <v>7</v>
      </c>
      <c r="I2" s="10" t="s">
        <v>8</v>
      </c>
      <c r="J2" s="4" t="s">
        <v>9</v>
      </c>
    </row>
    <row r="3" spans="1:10" x14ac:dyDescent="0.3">
      <c r="A3" s="11">
        <v>91165</v>
      </c>
      <c r="B3" s="11" t="s">
        <v>18</v>
      </c>
      <c r="C3" s="10">
        <v>1</v>
      </c>
      <c r="D3">
        <v>7.7999999999999996E-3</v>
      </c>
      <c r="E3" s="1">
        <v>2.0000000000000001E-4</v>
      </c>
      <c r="F3" s="1">
        <f t="shared" ref="F3:F5" si="0">D3-E3</f>
        <v>7.6E-3</v>
      </c>
      <c r="G3" s="1">
        <v>6.5299999999999997E-2</v>
      </c>
      <c r="H3" s="1">
        <f t="shared" ref="H3:H5" si="1">F3/G3</f>
        <v>0.11638591117917305</v>
      </c>
      <c r="I3" s="6">
        <v>69.220519653564295</v>
      </c>
      <c r="J3" s="6">
        <f t="shared" ref="J3:J5" si="2">(H3*60*50000*100)/(1000*50*0.6*I3)</f>
        <v>16.813787553410855</v>
      </c>
    </row>
    <row r="4" spans="1:10" x14ac:dyDescent="0.3">
      <c r="A4" s="11"/>
      <c r="B4" s="11"/>
      <c r="C4" s="10">
        <v>2</v>
      </c>
      <c r="D4">
        <v>7.4000000000000003E-3</v>
      </c>
      <c r="E4" s="1">
        <v>2.0000000000000001E-4</v>
      </c>
      <c r="F4" s="1">
        <f t="shared" si="0"/>
        <v>7.2000000000000007E-3</v>
      </c>
      <c r="G4" s="1">
        <v>6.5299999999999997E-2</v>
      </c>
      <c r="H4" s="1">
        <f t="shared" si="1"/>
        <v>0.110260336906585</v>
      </c>
      <c r="I4" s="6">
        <v>69.220519653564295</v>
      </c>
      <c r="J4" s="6">
        <f t="shared" si="2"/>
        <v>15.928851366389225</v>
      </c>
    </row>
    <row r="5" spans="1:10" x14ac:dyDescent="0.3">
      <c r="A5" s="11"/>
      <c r="B5" s="11"/>
      <c r="C5" s="10">
        <v>3</v>
      </c>
      <c r="D5">
        <v>8.0999999999999996E-3</v>
      </c>
      <c r="E5" s="1">
        <v>2.0000000000000001E-4</v>
      </c>
      <c r="F5" s="1">
        <f t="shared" si="0"/>
        <v>7.899999999999999E-3</v>
      </c>
      <c r="G5" s="1">
        <v>6.5299999999999997E-2</v>
      </c>
      <c r="H5" s="1">
        <f t="shared" si="1"/>
        <v>0.12098009188361408</v>
      </c>
      <c r="I5" s="6">
        <v>69.220519653564295</v>
      </c>
      <c r="J5" s="6">
        <f t="shared" si="2"/>
        <v>17.477489693677068</v>
      </c>
    </row>
    <row r="7" spans="1:10" x14ac:dyDescent="0.3">
      <c r="D7" s="1"/>
    </row>
    <row r="9" spans="1:10" x14ac:dyDescent="0.3">
      <c r="A9">
        <v>2</v>
      </c>
    </row>
    <row r="10" spans="1:10" ht="28.8" x14ac:dyDescent="0.3">
      <c r="A10" s="4" t="s">
        <v>1</v>
      </c>
      <c r="B10" s="4" t="s">
        <v>2</v>
      </c>
      <c r="C10" s="4" t="s">
        <v>10</v>
      </c>
      <c r="D10" s="5" t="s">
        <v>3</v>
      </c>
      <c r="E10" s="4" t="s">
        <v>4</v>
      </c>
      <c r="F10" s="5" t="s">
        <v>5</v>
      </c>
      <c r="G10" s="4" t="s">
        <v>6</v>
      </c>
      <c r="H10" s="4" t="s">
        <v>7</v>
      </c>
      <c r="I10" s="10" t="s">
        <v>8</v>
      </c>
      <c r="J10" s="4" t="s">
        <v>9</v>
      </c>
    </row>
    <row r="11" spans="1:10" x14ac:dyDescent="0.3">
      <c r="A11" s="11">
        <v>91165</v>
      </c>
      <c r="B11" s="11" t="s">
        <v>18</v>
      </c>
      <c r="C11" s="10">
        <v>1</v>
      </c>
      <c r="D11">
        <v>9.5999999999999992E-3</v>
      </c>
      <c r="E11" s="1">
        <v>1E-4</v>
      </c>
      <c r="F11" s="1">
        <f t="shared" ref="F11:F15" si="3">D11-E11</f>
        <v>9.4999999999999998E-3</v>
      </c>
      <c r="G11" s="1">
        <v>6.0499999999999998E-2</v>
      </c>
      <c r="H11" s="1">
        <f t="shared" ref="H11:H15" si="4">F11/G11</f>
        <v>0.15702479338842976</v>
      </c>
      <c r="I11" s="6">
        <v>69.220519653564295</v>
      </c>
      <c r="J11" s="6">
        <f t="shared" ref="J11:J15" si="5">(H11*60*50000*100)/(1000*50*0.6*I11)</f>
        <v>22.684717504911742</v>
      </c>
    </row>
    <row r="12" spans="1:10" x14ac:dyDescent="0.3">
      <c r="A12" s="11"/>
      <c r="B12" s="11"/>
      <c r="C12" s="10">
        <v>2</v>
      </c>
      <c r="D12">
        <v>1.4E-2</v>
      </c>
      <c r="E12" s="1">
        <v>1E-4</v>
      </c>
      <c r="F12" s="1">
        <f t="shared" si="3"/>
        <v>1.3900000000000001E-2</v>
      </c>
      <c r="G12" s="1">
        <v>6.0499999999999998E-2</v>
      </c>
      <c r="H12" s="1">
        <f t="shared" si="4"/>
        <v>0.22975206611570251</v>
      </c>
      <c r="I12" s="6">
        <v>69.220519653564295</v>
      </c>
      <c r="J12" s="6">
        <f t="shared" si="5"/>
        <v>33.191323507186659</v>
      </c>
    </row>
    <row r="13" spans="1:10" x14ac:dyDescent="0.3">
      <c r="A13" s="11"/>
      <c r="B13" s="11"/>
      <c r="C13" s="10">
        <v>3</v>
      </c>
      <c r="D13">
        <v>8.9999999999999993E-3</v>
      </c>
      <c r="E13" s="1">
        <v>1E-4</v>
      </c>
      <c r="F13" s="1">
        <f t="shared" si="3"/>
        <v>8.8999999999999999E-3</v>
      </c>
      <c r="G13" s="1">
        <v>6.0499999999999998E-2</v>
      </c>
      <c r="H13" s="1">
        <f t="shared" si="4"/>
        <v>0.14710743801652892</v>
      </c>
      <c r="I13" s="6">
        <v>69.220519653564295</v>
      </c>
      <c r="J13" s="6">
        <f t="shared" si="5"/>
        <v>21.251998504601531</v>
      </c>
    </row>
    <row r="14" spans="1:10" x14ac:dyDescent="0.3">
      <c r="A14" s="11"/>
      <c r="B14" s="11"/>
      <c r="C14" s="10">
        <v>4</v>
      </c>
      <c r="D14">
        <v>9.2999999999999992E-3</v>
      </c>
      <c r="E14" s="1">
        <v>1E-4</v>
      </c>
      <c r="F14" s="1">
        <f t="shared" si="3"/>
        <v>9.1999999999999998E-3</v>
      </c>
      <c r="G14" s="1">
        <v>6.0499999999999998E-2</v>
      </c>
      <c r="H14" s="1">
        <f t="shared" si="4"/>
        <v>0.15206611570247935</v>
      </c>
      <c r="I14" s="6">
        <v>69.220519653564295</v>
      </c>
      <c r="J14" s="6">
        <f t="shared" si="5"/>
        <v>21.968358004756642</v>
      </c>
    </row>
    <row r="15" spans="1:10" x14ac:dyDescent="0.3">
      <c r="A15" s="11"/>
      <c r="B15" s="11"/>
      <c r="C15" s="10">
        <v>5</v>
      </c>
      <c r="D15">
        <v>8.6E-3</v>
      </c>
      <c r="E15" s="1">
        <v>1E-4</v>
      </c>
      <c r="F15" s="1">
        <f t="shared" si="3"/>
        <v>8.5000000000000006E-3</v>
      </c>
      <c r="G15" s="1">
        <v>6.0499999999999998E-2</v>
      </c>
      <c r="H15" s="1">
        <f t="shared" si="4"/>
        <v>0.14049586776859505</v>
      </c>
      <c r="I15" s="6">
        <v>69.220519653564295</v>
      </c>
      <c r="J15" s="6">
        <f t="shared" si="5"/>
        <v>20.296852504394721</v>
      </c>
    </row>
    <row r="18" spans="4:4" x14ac:dyDescent="0.3">
      <c r="D18" s="1"/>
    </row>
  </sheetData>
  <mergeCells count="4">
    <mergeCell ref="A3:A5"/>
    <mergeCell ref="B3:B5"/>
    <mergeCell ref="A11:A15"/>
    <mergeCell ref="B11:B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Blank </vt:lpstr>
      <vt:lpstr>1</vt:lpstr>
      <vt:lpstr>Blank  (2)</vt:lpstr>
      <vt:lpstr>2</vt:lpstr>
      <vt:lpstr>Phenol oxidase activity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Inkyin May</dc:creator>
  <cp:lastModifiedBy>Inkyin May</cp:lastModifiedBy>
  <dcterms:created xsi:type="dcterms:W3CDTF">2024-09-17T22:49:34Z</dcterms:created>
  <dcterms:modified xsi:type="dcterms:W3CDTF">2024-10-16T16:33:56Z</dcterms:modified>
</cp:coreProperties>
</file>