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inkyi\OneDrive\Desktop\Research\Research\Phenoloxidase Activity data\"/>
    </mc:Choice>
  </mc:AlternateContent>
  <bookViews>
    <workbookView xWindow="0" yWindow="0" windowWidth="23040" windowHeight="8964"/>
  </bookViews>
  <sheets>
    <sheet name="Blank" sheetId="52" r:id="rId1"/>
    <sheet name="1" sheetId="88" r:id="rId2"/>
    <sheet name="Phenol oxidase activity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87" i="88" l="1"/>
  <c r="O95" i="88" s="1"/>
  <c r="K87" i="88"/>
  <c r="O94" i="88" s="1"/>
  <c r="J87" i="88"/>
  <c r="O93" i="88" s="1"/>
  <c r="I87" i="88"/>
  <c r="O92" i="88" s="1"/>
  <c r="H87" i="88"/>
  <c r="O91" i="88" s="1"/>
  <c r="G87" i="88"/>
  <c r="O90" i="88" s="1"/>
  <c r="F87" i="88"/>
  <c r="O89" i="88" s="1"/>
  <c r="E87" i="88"/>
  <c r="O88" i="88" s="1"/>
  <c r="D87" i="88"/>
  <c r="O87" i="88" s="1"/>
  <c r="C87" i="88"/>
  <c r="O86" i="88" s="1"/>
  <c r="B87" i="88"/>
  <c r="O85" i="88" s="1"/>
  <c r="L70" i="88"/>
  <c r="O78" i="88" s="1"/>
  <c r="K70" i="88"/>
  <c r="O77" i="88" s="1"/>
  <c r="J70" i="88"/>
  <c r="O76" i="88" s="1"/>
  <c r="I70" i="88"/>
  <c r="O75" i="88" s="1"/>
  <c r="H70" i="88"/>
  <c r="O74" i="88" s="1"/>
  <c r="G70" i="88"/>
  <c r="O73" i="88" s="1"/>
  <c r="F70" i="88"/>
  <c r="O72" i="88" s="1"/>
  <c r="E70" i="88"/>
  <c r="O71" i="88" s="1"/>
  <c r="D70" i="88"/>
  <c r="O70" i="88" s="1"/>
  <c r="C70" i="88"/>
  <c r="O69" i="88" s="1"/>
  <c r="B70" i="88"/>
  <c r="O68" i="88" s="1"/>
  <c r="L53" i="88"/>
  <c r="O61" i="88" s="1"/>
  <c r="K53" i="88"/>
  <c r="O60" i="88" s="1"/>
  <c r="J53" i="88"/>
  <c r="O59" i="88" s="1"/>
  <c r="I53" i="88"/>
  <c r="O58" i="88" s="1"/>
  <c r="H53" i="88"/>
  <c r="O57" i="88" s="1"/>
  <c r="G53" i="88"/>
  <c r="O56" i="88" s="1"/>
  <c r="F53" i="88"/>
  <c r="O55" i="88" s="1"/>
  <c r="E53" i="88"/>
  <c r="O54" i="88" s="1"/>
  <c r="D53" i="88"/>
  <c r="O53" i="88" s="1"/>
  <c r="C53" i="88"/>
  <c r="O52" i="88" s="1"/>
  <c r="B53" i="88"/>
  <c r="O51" i="88" s="1"/>
  <c r="L37" i="88"/>
  <c r="O45" i="88" s="1"/>
  <c r="K37" i="88"/>
  <c r="O44" i="88" s="1"/>
  <c r="J37" i="88"/>
  <c r="O43" i="88" s="1"/>
  <c r="I37" i="88"/>
  <c r="O42" i="88" s="1"/>
  <c r="H37" i="88"/>
  <c r="O41" i="88" s="1"/>
  <c r="G37" i="88"/>
  <c r="O40" i="88" s="1"/>
  <c r="F37" i="88"/>
  <c r="O39" i="88" s="1"/>
  <c r="E37" i="88"/>
  <c r="O38" i="88" s="1"/>
  <c r="D37" i="88"/>
  <c r="O37" i="88" s="1"/>
  <c r="C37" i="88"/>
  <c r="O36" i="88" s="1"/>
  <c r="B37" i="88"/>
  <c r="O35" i="88" s="1"/>
  <c r="L21" i="88"/>
  <c r="O29" i="88" s="1"/>
  <c r="K21" i="88"/>
  <c r="O28" i="88" s="1"/>
  <c r="J21" i="88"/>
  <c r="O27" i="88" s="1"/>
  <c r="I21" i="88"/>
  <c r="O26" i="88" s="1"/>
  <c r="H21" i="88"/>
  <c r="O25" i="88" s="1"/>
  <c r="G21" i="88"/>
  <c r="O24" i="88" s="1"/>
  <c r="F21" i="88"/>
  <c r="O23" i="88" s="1"/>
  <c r="E21" i="88"/>
  <c r="O22" i="88" s="1"/>
  <c r="D21" i="88"/>
  <c r="O21" i="88" s="1"/>
  <c r="C21" i="88"/>
  <c r="O20" i="88" s="1"/>
  <c r="B21" i="88"/>
  <c r="O19" i="88" s="1"/>
  <c r="L6" i="88"/>
  <c r="O14" i="88" s="1"/>
  <c r="K6" i="88"/>
  <c r="O13" i="88" s="1"/>
  <c r="J6" i="88"/>
  <c r="O12" i="88" s="1"/>
  <c r="I6" i="88"/>
  <c r="O11" i="88" s="1"/>
  <c r="H6" i="88"/>
  <c r="O10" i="88" s="1"/>
  <c r="G6" i="88"/>
  <c r="O9" i="88" s="1"/>
  <c r="F6" i="88"/>
  <c r="O8" i="88" s="1"/>
  <c r="E6" i="88"/>
  <c r="O7" i="88" s="1"/>
  <c r="D6" i="88"/>
  <c r="O6" i="88" s="1"/>
  <c r="C6" i="88"/>
  <c r="O5" i="88" s="1"/>
  <c r="B6" i="88"/>
  <c r="O4" i="88" s="1"/>
  <c r="R15" i="52" l="1"/>
  <c r="J15" i="52"/>
  <c r="B15" i="52"/>
  <c r="R14" i="52"/>
  <c r="J14" i="52"/>
  <c r="B14" i="52"/>
  <c r="R13" i="52"/>
  <c r="J13" i="52"/>
  <c r="B13" i="52"/>
  <c r="R12" i="52"/>
  <c r="J12" i="52"/>
  <c r="B12" i="52"/>
  <c r="R11" i="52"/>
  <c r="J11" i="52"/>
  <c r="B11" i="52"/>
  <c r="R10" i="52"/>
  <c r="J10" i="52"/>
  <c r="B10" i="52"/>
  <c r="R9" i="52"/>
  <c r="J9" i="52"/>
  <c r="B9" i="52"/>
  <c r="R8" i="52"/>
  <c r="J8" i="52"/>
  <c r="B8" i="52"/>
  <c r="R7" i="52"/>
  <c r="J7" i="52"/>
  <c r="B7" i="52"/>
  <c r="R6" i="52"/>
  <c r="J6" i="52"/>
  <c r="B6" i="52"/>
  <c r="R5" i="52"/>
  <c r="J5" i="52"/>
  <c r="B5" i="52"/>
  <c r="F8" i="3" l="1"/>
  <c r="H8" i="3" s="1"/>
  <c r="J8" i="3" s="1"/>
  <c r="F7" i="3"/>
  <c r="H7" i="3" s="1"/>
  <c r="J7" i="3" s="1"/>
  <c r="F6" i="3"/>
  <c r="H6" i="3" s="1"/>
  <c r="J6" i="3" s="1"/>
  <c r="F5" i="3"/>
  <c r="H5" i="3" s="1"/>
  <c r="J5" i="3" s="1"/>
  <c r="F4" i="3"/>
  <c r="H4" i="3" s="1"/>
  <c r="J4" i="3" s="1"/>
  <c r="F3" i="3"/>
  <c r="H3" i="3" s="1"/>
  <c r="J3" i="3" s="1"/>
</calcChain>
</file>

<file path=xl/sharedStrings.xml><?xml version="1.0" encoding="utf-8"?>
<sst xmlns="http://schemas.openxmlformats.org/spreadsheetml/2006/main" count="27" uniqueCount="22">
  <si>
    <t>Sample - Blank</t>
  </si>
  <si>
    <t>Sample</t>
  </si>
  <si>
    <t>Code</t>
  </si>
  <si>
    <t>Slope(sample -blank sample)</t>
  </si>
  <si>
    <t>NC slope</t>
  </si>
  <si>
    <t>X Phenol oxidase activity</t>
  </si>
  <si>
    <t xml:space="preserve">Standard slope </t>
  </si>
  <si>
    <t>nmol*well*min</t>
  </si>
  <si>
    <t>TS%</t>
  </si>
  <si>
    <t>micromol*g soil*hour</t>
  </si>
  <si>
    <t>Rep</t>
  </si>
  <si>
    <t>Sample 91153</t>
  </si>
  <si>
    <t>C1</t>
  </si>
  <si>
    <t>C2</t>
  </si>
  <si>
    <t>C3</t>
  </si>
  <si>
    <t>C4</t>
  </si>
  <si>
    <t>C5</t>
  </si>
  <si>
    <t>C6</t>
  </si>
  <si>
    <t>G4</t>
  </si>
  <si>
    <t>G5</t>
  </si>
  <si>
    <t>G6</t>
  </si>
  <si>
    <t>SEG - 45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</si>
</sst>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1"/>
      <scheme val="minor"/>
    </font>
    <font>
      <sz val="11"/>
      <color rgb="FFFFFFFF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1">
    <xf numFmtId="0" fontId="0" fillId="0" borderId="0" xfId="0"/>
    <xf numFmtId="0" fontId="0" fillId="0" borderId="0" xfId="0"/>
    <xf numFmtId="0" fontId="2" fillId="0" borderId="0" xfId="1"/>
    <xf numFmtId="0" fontId="1" fillId="2" borderId="0" xfId="1" applyFont="1" applyFill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2" fontId="0" fillId="0" borderId="0" xfId="0" applyNumberFormat="1"/>
    <xf numFmtId="11" fontId="0" fillId="0" borderId="0" xfId="0" applyNumberFormat="1"/>
    <xf numFmtId="0" fontId="0" fillId="0" borderId="0" xfId="0" applyAlignment="1">
      <alignment horizontal="center" vertical="center"/>
    </xf>
    <xf numFmtId="0" fontId="3" fillId="0" borderId="0" xfId="0" applyFont="1" applyFill="1"/>
    <xf numFmtId="0" fontId="0" fillId="0" borderId="0" xfId="0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6198775153105863"/>
                  <c:y val="-0.3418135753864100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Blank!$A$5:$A$15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Blank!$B$5:$B$15</c:f>
              <c:numCache>
                <c:formatCode>General</c:formatCode>
                <c:ptCount val="11"/>
                <c:pt idx="0">
                  <c:v>0.38209998607635498</c:v>
                </c:pt>
                <c:pt idx="1">
                  <c:v>0.38100001215934753</c:v>
                </c:pt>
                <c:pt idx="2">
                  <c:v>0.37869998812675476</c:v>
                </c:pt>
                <c:pt idx="3">
                  <c:v>0.37740001082420349</c:v>
                </c:pt>
                <c:pt idx="4">
                  <c:v>0.37569999694824219</c:v>
                </c:pt>
                <c:pt idx="5">
                  <c:v>0.37380000948905945</c:v>
                </c:pt>
                <c:pt idx="6">
                  <c:v>0.37419998645782471</c:v>
                </c:pt>
                <c:pt idx="7">
                  <c:v>0.37310001254081726</c:v>
                </c:pt>
                <c:pt idx="8">
                  <c:v>0.3734000027179718</c:v>
                </c:pt>
                <c:pt idx="9">
                  <c:v>0.37239998579025269</c:v>
                </c:pt>
                <c:pt idx="10">
                  <c:v>0.37149998545646667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926928"/>
        <c:axId val="245413456"/>
      </c:scatterChart>
      <c:valAx>
        <c:axId val="246926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413456"/>
        <c:crosses val="autoZero"/>
        <c:crossBetween val="midCat"/>
      </c:valAx>
      <c:valAx>
        <c:axId val="24541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926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7587664041994755"/>
                  <c:y val="-0.374220982793817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Blank!$I$5:$I$15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Blank!$J$5:$J$15</c:f>
              <c:numCache>
                <c:formatCode>General</c:formatCode>
                <c:ptCount val="11"/>
                <c:pt idx="0">
                  <c:v>0.42140001058578491</c:v>
                </c:pt>
                <c:pt idx="1">
                  <c:v>0.42460000514984131</c:v>
                </c:pt>
                <c:pt idx="2">
                  <c:v>0.42120000720024109</c:v>
                </c:pt>
                <c:pt idx="3">
                  <c:v>0.42120000720024109</c:v>
                </c:pt>
                <c:pt idx="4">
                  <c:v>0.42030000686645508</c:v>
                </c:pt>
                <c:pt idx="5">
                  <c:v>0.41999998688697815</c:v>
                </c:pt>
                <c:pt idx="6">
                  <c:v>0.41819998621940613</c:v>
                </c:pt>
                <c:pt idx="7">
                  <c:v>0.41609999537467957</c:v>
                </c:pt>
                <c:pt idx="8">
                  <c:v>0.41629999876022339</c:v>
                </c:pt>
                <c:pt idx="9">
                  <c:v>0.41609999537467957</c:v>
                </c:pt>
                <c:pt idx="10">
                  <c:v>0.41710001230239868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193128"/>
        <c:axId val="246644768"/>
      </c:scatterChart>
      <c:valAx>
        <c:axId val="247193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644768"/>
        <c:crosses val="autoZero"/>
        <c:crossBetween val="midCat"/>
      </c:valAx>
      <c:valAx>
        <c:axId val="24664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193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3143219597550307"/>
                  <c:y val="-0.3923403324584426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Blank!$Q$5:$Q$15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Blank!$R$5:$R$15</c:f>
              <c:numCache>
                <c:formatCode>General</c:formatCode>
                <c:ptCount val="11"/>
                <c:pt idx="0">
                  <c:v>0.38620001077651978</c:v>
                </c:pt>
                <c:pt idx="1">
                  <c:v>0.38220000267028809</c:v>
                </c:pt>
                <c:pt idx="2">
                  <c:v>0.37900000810623169</c:v>
                </c:pt>
                <c:pt idx="3">
                  <c:v>0.37869998812675476</c:v>
                </c:pt>
                <c:pt idx="4">
                  <c:v>0.37749999761581421</c:v>
                </c:pt>
                <c:pt idx="5">
                  <c:v>0.3767000138759613</c:v>
                </c:pt>
                <c:pt idx="6">
                  <c:v>0.37569999694824219</c:v>
                </c:pt>
                <c:pt idx="7">
                  <c:v>0.3767000138759613</c:v>
                </c:pt>
                <c:pt idx="8">
                  <c:v>0.37799999117851257</c:v>
                </c:pt>
                <c:pt idx="9">
                  <c:v>0.37869998812675476</c:v>
                </c:pt>
                <c:pt idx="10">
                  <c:v>0.3783000111579895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601888"/>
        <c:axId val="246543880"/>
      </c:scatterChart>
      <c:valAx>
        <c:axId val="246601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543880"/>
        <c:crosses val="autoZero"/>
        <c:crossBetween val="midCat"/>
      </c:valAx>
      <c:valAx>
        <c:axId val="246543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601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2338648293963255"/>
                  <c:y val="0.2045031350247885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'1'!$N$4:$N$14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'1'!$O$4:$O$14</c:f>
              <c:numCache>
                <c:formatCode>General</c:formatCode>
                <c:ptCount val="11"/>
                <c:pt idx="0">
                  <c:v>0.4830000102519989</c:v>
                </c:pt>
                <c:pt idx="1">
                  <c:v>0.48149999976158142</c:v>
                </c:pt>
                <c:pt idx="2">
                  <c:v>0.48989999294281006</c:v>
                </c:pt>
                <c:pt idx="3">
                  <c:v>0.49889999628067017</c:v>
                </c:pt>
                <c:pt idx="4">
                  <c:v>0.51139998435974121</c:v>
                </c:pt>
                <c:pt idx="5">
                  <c:v>0.51959997415542603</c:v>
                </c:pt>
                <c:pt idx="6">
                  <c:v>0.53439998626708984</c:v>
                </c:pt>
                <c:pt idx="7">
                  <c:v>0.54559999704360962</c:v>
                </c:pt>
                <c:pt idx="8">
                  <c:v>0.55510002374649048</c:v>
                </c:pt>
                <c:pt idx="9">
                  <c:v>0.56199997663497925</c:v>
                </c:pt>
                <c:pt idx="10">
                  <c:v>0.56760001182556152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8562688"/>
        <c:axId val="246966040"/>
      </c:scatterChart>
      <c:valAx>
        <c:axId val="288562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966040"/>
        <c:crosses val="autoZero"/>
        <c:crossBetween val="midCat"/>
      </c:valAx>
      <c:valAx>
        <c:axId val="246966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562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076881014873141"/>
                  <c:y val="0.226435185185185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'1'!$N$19:$N$29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'1'!$O$19:$O$29</c:f>
              <c:numCache>
                <c:formatCode>General</c:formatCode>
                <c:ptCount val="11"/>
                <c:pt idx="0">
                  <c:v>0.54189997911453247</c:v>
                </c:pt>
                <c:pt idx="1">
                  <c:v>0.52679997682571411</c:v>
                </c:pt>
                <c:pt idx="2">
                  <c:v>0.53229999542236328</c:v>
                </c:pt>
                <c:pt idx="3">
                  <c:v>0.54070001840591431</c:v>
                </c:pt>
                <c:pt idx="4">
                  <c:v>0.54699999094009399</c:v>
                </c:pt>
                <c:pt idx="5">
                  <c:v>0.55800002813339233</c:v>
                </c:pt>
                <c:pt idx="6">
                  <c:v>0.57389998435974121</c:v>
                </c:pt>
                <c:pt idx="7">
                  <c:v>0.59030002355575562</c:v>
                </c:pt>
                <c:pt idx="8">
                  <c:v>0.60519999265670776</c:v>
                </c:pt>
                <c:pt idx="9">
                  <c:v>0.61720001697540283</c:v>
                </c:pt>
                <c:pt idx="10">
                  <c:v>0.62319999933242798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227056"/>
        <c:axId val="247221360"/>
      </c:scatterChart>
      <c:valAx>
        <c:axId val="247227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221360"/>
        <c:crosses val="autoZero"/>
        <c:crossBetween val="midCat"/>
      </c:valAx>
      <c:valAx>
        <c:axId val="24722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227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4871587926509188"/>
                  <c:y val="0.2376786235053951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'1'!$N$35:$N$45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'1'!$O$35:$O$45</c:f>
              <c:numCache>
                <c:formatCode>General</c:formatCode>
                <c:ptCount val="11"/>
                <c:pt idx="0">
                  <c:v>0.51469999551773071</c:v>
                </c:pt>
                <c:pt idx="1">
                  <c:v>0.55150002241134644</c:v>
                </c:pt>
                <c:pt idx="2">
                  <c:v>0.55419999361038208</c:v>
                </c:pt>
                <c:pt idx="3">
                  <c:v>0.56330001354217529</c:v>
                </c:pt>
                <c:pt idx="4">
                  <c:v>0.57940000295639038</c:v>
                </c:pt>
                <c:pt idx="5">
                  <c:v>0.59280002117156982</c:v>
                </c:pt>
                <c:pt idx="6">
                  <c:v>0.60729998350143433</c:v>
                </c:pt>
                <c:pt idx="7">
                  <c:v>0.61760002374649048</c:v>
                </c:pt>
                <c:pt idx="8">
                  <c:v>0.62749999761581421</c:v>
                </c:pt>
                <c:pt idx="9">
                  <c:v>0.63380002975463867</c:v>
                </c:pt>
                <c:pt idx="10">
                  <c:v>0.64179998636245728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216896"/>
        <c:axId val="247217288"/>
      </c:scatterChart>
      <c:valAx>
        <c:axId val="247216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217288"/>
        <c:crosses val="autoZero"/>
        <c:crossBetween val="midCat"/>
      </c:valAx>
      <c:valAx>
        <c:axId val="247217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216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4935476815398073"/>
                  <c:y val="1.339639836687080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'1'!$N$51:$N$61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'1'!$O$51:$O$61</c:f>
              <c:numCache>
                <c:formatCode>General</c:formatCode>
                <c:ptCount val="11"/>
                <c:pt idx="0">
                  <c:v>0.48919999599456787</c:v>
                </c:pt>
                <c:pt idx="1">
                  <c:v>0.50900000333786011</c:v>
                </c:pt>
                <c:pt idx="2">
                  <c:v>0.51090002059936523</c:v>
                </c:pt>
                <c:pt idx="3">
                  <c:v>0.51800000667572021</c:v>
                </c:pt>
                <c:pt idx="4">
                  <c:v>0.5250999927520752</c:v>
                </c:pt>
                <c:pt idx="5">
                  <c:v>0.53560000658035278</c:v>
                </c:pt>
                <c:pt idx="6">
                  <c:v>0.55089998245239258</c:v>
                </c:pt>
                <c:pt idx="7">
                  <c:v>0.56260001659393311</c:v>
                </c:pt>
                <c:pt idx="8">
                  <c:v>0.57130002975463867</c:v>
                </c:pt>
                <c:pt idx="9">
                  <c:v>0.58090001344680786</c:v>
                </c:pt>
                <c:pt idx="10">
                  <c:v>0.58939999341964722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218072"/>
        <c:axId val="247215720"/>
      </c:scatterChart>
      <c:valAx>
        <c:axId val="247218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215720"/>
        <c:crosses val="autoZero"/>
        <c:crossBetween val="midCat"/>
      </c:valAx>
      <c:valAx>
        <c:axId val="247215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218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4935476815398075"/>
                  <c:y val="0.1940277777777777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'1'!$N$68:$N$78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'1'!$O$68:$O$78</c:f>
              <c:numCache>
                <c:formatCode>General</c:formatCode>
                <c:ptCount val="11"/>
                <c:pt idx="0">
                  <c:v>0.44699999690055847</c:v>
                </c:pt>
                <c:pt idx="1">
                  <c:v>0.4627000093460083</c:v>
                </c:pt>
                <c:pt idx="2">
                  <c:v>0.47710001468658447</c:v>
                </c:pt>
                <c:pt idx="3">
                  <c:v>0.48910000920295715</c:v>
                </c:pt>
                <c:pt idx="4">
                  <c:v>0.50360000133514404</c:v>
                </c:pt>
                <c:pt idx="5">
                  <c:v>0.51719999313354492</c:v>
                </c:pt>
                <c:pt idx="6">
                  <c:v>0.53250002861022949</c:v>
                </c:pt>
                <c:pt idx="7">
                  <c:v>0.54259997606277466</c:v>
                </c:pt>
                <c:pt idx="8">
                  <c:v>0.55260002613067627</c:v>
                </c:pt>
                <c:pt idx="9">
                  <c:v>0.56000000238418579</c:v>
                </c:pt>
                <c:pt idx="10">
                  <c:v>0.56449997425079346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257376"/>
        <c:axId val="247263256"/>
      </c:scatterChart>
      <c:valAx>
        <c:axId val="247257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263256"/>
        <c:crosses val="autoZero"/>
        <c:crossBetween val="midCat"/>
      </c:valAx>
      <c:valAx>
        <c:axId val="247263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257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7494203849518809"/>
                  <c:y val="0.1806999125109361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'1'!$N$85:$N$95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'1'!$O$85:$O$95</c:f>
              <c:numCache>
                <c:formatCode>General</c:formatCode>
                <c:ptCount val="11"/>
                <c:pt idx="0">
                  <c:v>0.48489999771118164</c:v>
                </c:pt>
                <c:pt idx="1">
                  <c:v>0.49180001020431519</c:v>
                </c:pt>
                <c:pt idx="2">
                  <c:v>0.50269997119903564</c:v>
                </c:pt>
                <c:pt idx="3">
                  <c:v>0.51050001382827759</c:v>
                </c:pt>
                <c:pt idx="4">
                  <c:v>0.51800000667572021</c:v>
                </c:pt>
                <c:pt idx="5">
                  <c:v>0.52979999780654907</c:v>
                </c:pt>
                <c:pt idx="6">
                  <c:v>0.54199999570846558</c:v>
                </c:pt>
                <c:pt idx="7">
                  <c:v>0.55449998378753662</c:v>
                </c:pt>
                <c:pt idx="8">
                  <c:v>0.56870001554489136</c:v>
                </c:pt>
                <c:pt idx="9">
                  <c:v>0.58190000057220459</c:v>
                </c:pt>
                <c:pt idx="10">
                  <c:v>0.59259998798370361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257768"/>
        <c:axId val="247261688"/>
      </c:scatterChart>
      <c:valAx>
        <c:axId val="247257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261688"/>
        <c:crosses val="autoZero"/>
        <c:crossBetween val="midCat"/>
      </c:valAx>
      <c:valAx>
        <c:axId val="247261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257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144780</xdr:rowOff>
    </xdr:from>
    <xdr:to>
      <xdr:col>7</xdr:col>
      <xdr:colOff>304800</xdr:colOff>
      <xdr:row>30</xdr:row>
      <xdr:rowOff>144780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15</xdr:row>
      <xdr:rowOff>160020</xdr:rowOff>
    </xdr:from>
    <xdr:to>
      <xdr:col>15</xdr:col>
      <xdr:colOff>304800</xdr:colOff>
      <xdr:row>30</xdr:row>
      <xdr:rowOff>160020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7620</xdr:colOff>
      <xdr:row>16</xdr:row>
      <xdr:rowOff>0</xdr:rowOff>
    </xdr:from>
    <xdr:to>
      <xdr:col>23</xdr:col>
      <xdr:colOff>312420</xdr:colOff>
      <xdr:row>31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7620</xdr:colOff>
      <xdr:row>0</xdr:row>
      <xdr:rowOff>175260</xdr:rowOff>
    </xdr:from>
    <xdr:to>
      <xdr:col>23</xdr:col>
      <xdr:colOff>312420</xdr:colOff>
      <xdr:row>15</xdr:row>
      <xdr:rowOff>175260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7620</xdr:colOff>
      <xdr:row>16</xdr:row>
      <xdr:rowOff>175260</xdr:rowOff>
    </xdr:from>
    <xdr:to>
      <xdr:col>23</xdr:col>
      <xdr:colOff>312420</xdr:colOff>
      <xdr:row>31</xdr:row>
      <xdr:rowOff>175260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601980</xdr:colOff>
      <xdr:row>32</xdr:row>
      <xdr:rowOff>45720</xdr:rowOff>
    </xdr:from>
    <xdr:to>
      <xdr:col>23</xdr:col>
      <xdr:colOff>297180</xdr:colOff>
      <xdr:row>47</xdr:row>
      <xdr:rowOff>45720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601980</xdr:colOff>
      <xdr:row>48</xdr:row>
      <xdr:rowOff>7620</xdr:rowOff>
    </xdr:from>
    <xdr:to>
      <xdr:col>23</xdr:col>
      <xdr:colOff>297180</xdr:colOff>
      <xdr:row>63</xdr:row>
      <xdr:rowOff>7620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594360</xdr:colOff>
      <xdr:row>63</xdr:row>
      <xdr:rowOff>175260</xdr:rowOff>
    </xdr:from>
    <xdr:to>
      <xdr:col>23</xdr:col>
      <xdr:colOff>289560</xdr:colOff>
      <xdr:row>78</xdr:row>
      <xdr:rowOff>175260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80</xdr:row>
      <xdr:rowOff>7620</xdr:rowOff>
    </xdr:from>
    <xdr:to>
      <xdr:col>23</xdr:col>
      <xdr:colOff>304800</xdr:colOff>
      <xdr:row>95</xdr:row>
      <xdr:rowOff>7620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15"/>
  <sheetViews>
    <sheetView tabSelected="1" zoomScaleNormal="100" workbookViewId="0">
      <selection activeCell="N2" sqref="N2"/>
    </sheetView>
  </sheetViews>
  <sheetFormatPr defaultRowHeight="14.4" x14ac:dyDescent="0.3"/>
  <cols>
    <col min="1" max="16384" width="8.88671875" style="2"/>
  </cols>
  <sheetData>
    <row r="1" spans="1:21" x14ac:dyDescent="0.3">
      <c r="A1" s="1" t="s">
        <v>18</v>
      </c>
      <c r="B1" s="1">
        <v>0.38209998607635498</v>
      </c>
      <c r="C1" s="1">
        <v>0.38100001215934753</v>
      </c>
      <c r="D1" s="1">
        <v>0.37869998812675476</v>
      </c>
      <c r="E1" s="1">
        <v>0.37740001082420349</v>
      </c>
      <c r="F1" s="1">
        <v>0.37569999694824219</v>
      </c>
      <c r="G1" s="1">
        <v>0.37380000948905945</v>
      </c>
      <c r="H1" s="1">
        <v>0.37419998645782471</v>
      </c>
      <c r="I1" s="1">
        <v>0.37310001254081726</v>
      </c>
      <c r="J1" s="1">
        <v>0.3734000027179718</v>
      </c>
      <c r="K1" s="1">
        <v>0.37239998579025269</v>
      </c>
      <c r="L1" s="1">
        <v>0.37149998545646667</v>
      </c>
    </row>
    <row r="2" spans="1:21" x14ac:dyDescent="0.3">
      <c r="A2" s="1" t="s">
        <v>19</v>
      </c>
      <c r="B2" s="1">
        <v>0.42140001058578491</v>
      </c>
      <c r="C2" s="1">
        <v>0.42460000514984131</v>
      </c>
      <c r="D2" s="1">
        <v>0.42120000720024109</v>
      </c>
      <c r="E2" s="1">
        <v>0.42120000720024109</v>
      </c>
      <c r="F2" s="1">
        <v>0.42030000686645508</v>
      </c>
      <c r="G2" s="1">
        <v>0.41999998688697815</v>
      </c>
      <c r="H2" s="1">
        <v>0.41819998621940613</v>
      </c>
      <c r="I2" s="1">
        <v>0.41609999537467957</v>
      </c>
      <c r="J2" s="1">
        <v>0.41629999876022339</v>
      </c>
      <c r="K2" s="1">
        <v>0.41609999537467957</v>
      </c>
      <c r="L2" s="1">
        <v>0.41710001230239868</v>
      </c>
    </row>
    <row r="3" spans="1:21" x14ac:dyDescent="0.3">
      <c r="A3" s="1" t="s">
        <v>20</v>
      </c>
      <c r="B3" s="1">
        <v>0.38620001077651978</v>
      </c>
      <c r="C3" s="1">
        <v>0.38220000267028809</v>
      </c>
      <c r="D3" s="1">
        <v>0.37900000810623169</v>
      </c>
      <c r="E3" s="1">
        <v>0.37869998812675476</v>
      </c>
      <c r="F3" s="1">
        <v>0.37749999761581421</v>
      </c>
      <c r="G3" s="1">
        <v>0.3767000138759613</v>
      </c>
      <c r="H3" s="1">
        <v>0.37569999694824219</v>
      </c>
      <c r="I3" s="1">
        <v>0.3767000138759613</v>
      </c>
      <c r="J3" s="1">
        <v>0.37799999117851257</v>
      </c>
      <c r="K3" s="1">
        <v>0.37869998812675476</v>
      </c>
      <c r="L3" s="1">
        <v>0.3783000111579895</v>
      </c>
    </row>
    <row r="5" spans="1:21" x14ac:dyDescent="0.3">
      <c r="A5" s="2">
        <v>0</v>
      </c>
      <c r="B5" s="1">
        <f>B1</f>
        <v>0.38209998607635498</v>
      </c>
      <c r="I5" s="2">
        <v>0</v>
      </c>
      <c r="J5" s="1">
        <f>B2</f>
        <v>0.42140001058578491</v>
      </c>
      <c r="Q5" s="2">
        <v>0</v>
      </c>
      <c r="R5" s="1">
        <f>B3</f>
        <v>0.38620001077651978</v>
      </c>
    </row>
    <row r="6" spans="1:21" x14ac:dyDescent="0.3">
      <c r="A6" s="2">
        <v>3</v>
      </c>
      <c r="B6" s="1">
        <f>C1</f>
        <v>0.38100001215934753</v>
      </c>
      <c r="I6" s="2">
        <v>3</v>
      </c>
      <c r="J6" s="1">
        <f>C2</f>
        <v>0.42460000514984131</v>
      </c>
      <c r="Q6" s="2">
        <v>3</v>
      </c>
      <c r="R6" s="1">
        <f>C3</f>
        <v>0.38220000267028809</v>
      </c>
    </row>
    <row r="7" spans="1:21" x14ac:dyDescent="0.3">
      <c r="A7" s="2">
        <v>6</v>
      </c>
      <c r="B7" s="1">
        <f>D1</f>
        <v>0.37869998812675476</v>
      </c>
      <c r="I7" s="2">
        <v>6</v>
      </c>
      <c r="J7" s="1">
        <f>D2</f>
        <v>0.42120000720024109</v>
      </c>
      <c r="Q7" s="2">
        <v>6</v>
      </c>
      <c r="R7" s="1">
        <f>D3</f>
        <v>0.37900000810623169</v>
      </c>
    </row>
    <row r="8" spans="1:21" x14ac:dyDescent="0.3">
      <c r="A8" s="2">
        <v>9</v>
      </c>
      <c r="B8" s="1">
        <f>E1</f>
        <v>0.37740001082420349</v>
      </c>
      <c r="I8" s="2">
        <v>9</v>
      </c>
      <c r="J8" s="1">
        <f>E2</f>
        <v>0.42120000720024109</v>
      </c>
      <c r="Q8" s="2">
        <v>9</v>
      </c>
      <c r="R8" s="1">
        <f>E3</f>
        <v>0.37869998812675476</v>
      </c>
      <c r="U8" s="7"/>
    </row>
    <row r="9" spans="1:21" x14ac:dyDescent="0.3">
      <c r="A9" s="2">
        <v>12</v>
      </c>
      <c r="B9" s="1">
        <f>F1</f>
        <v>0.37569999694824219</v>
      </c>
      <c r="I9" s="2">
        <v>12</v>
      </c>
      <c r="J9" s="1">
        <f>F2</f>
        <v>0.42030000686645508</v>
      </c>
      <c r="Q9" s="2">
        <v>12</v>
      </c>
      <c r="R9" s="1">
        <f>F3</f>
        <v>0.37749999761581421</v>
      </c>
      <c r="U9" s="7"/>
    </row>
    <row r="10" spans="1:21" x14ac:dyDescent="0.3">
      <c r="A10" s="2">
        <v>15</v>
      </c>
      <c r="B10" s="1">
        <f>G1</f>
        <v>0.37380000948905945</v>
      </c>
      <c r="I10" s="2">
        <v>15</v>
      </c>
      <c r="J10" s="1">
        <f>G2</f>
        <v>0.41999998688697815</v>
      </c>
      <c r="Q10" s="2">
        <v>15</v>
      </c>
      <c r="R10" s="1">
        <f>G3</f>
        <v>0.3767000138759613</v>
      </c>
    </row>
    <row r="11" spans="1:21" x14ac:dyDescent="0.3">
      <c r="A11" s="2">
        <v>18</v>
      </c>
      <c r="B11" s="1">
        <f>H1</f>
        <v>0.37419998645782471</v>
      </c>
      <c r="I11" s="2">
        <v>18</v>
      </c>
      <c r="J11" s="1">
        <f>H2</f>
        <v>0.41819998621940613</v>
      </c>
      <c r="Q11" s="2">
        <v>18</v>
      </c>
      <c r="R11" s="1">
        <f>H3</f>
        <v>0.37569999694824219</v>
      </c>
      <c r="U11" s="7"/>
    </row>
    <row r="12" spans="1:21" x14ac:dyDescent="0.3">
      <c r="A12" s="2">
        <v>21</v>
      </c>
      <c r="B12" s="1">
        <f>I1</f>
        <v>0.37310001254081726</v>
      </c>
      <c r="I12" s="2">
        <v>21</v>
      </c>
      <c r="J12" s="1">
        <f>I2</f>
        <v>0.41609999537467957</v>
      </c>
      <c r="Q12" s="2">
        <v>21</v>
      </c>
      <c r="R12" s="1">
        <f>I3</f>
        <v>0.3767000138759613</v>
      </c>
    </row>
    <row r="13" spans="1:21" x14ac:dyDescent="0.3">
      <c r="A13" s="2">
        <v>24</v>
      </c>
      <c r="B13" s="1">
        <f>J1</f>
        <v>0.3734000027179718</v>
      </c>
      <c r="I13" s="2">
        <v>24</v>
      </c>
      <c r="J13" s="1">
        <f>J2</f>
        <v>0.41629999876022339</v>
      </c>
      <c r="Q13" s="2">
        <v>24</v>
      </c>
      <c r="R13" s="1">
        <f>J3</f>
        <v>0.37799999117851257</v>
      </c>
    </row>
    <row r="14" spans="1:21" x14ac:dyDescent="0.3">
      <c r="A14" s="2">
        <v>27</v>
      </c>
      <c r="B14" s="1">
        <f>K1</f>
        <v>0.37239998579025269</v>
      </c>
      <c r="I14" s="2">
        <v>27</v>
      </c>
      <c r="J14" s="1">
        <f>K2</f>
        <v>0.41609999537467957</v>
      </c>
      <c r="Q14" s="2">
        <v>27</v>
      </c>
      <c r="R14" s="1">
        <f>K3</f>
        <v>0.37869998812675476</v>
      </c>
    </row>
    <row r="15" spans="1:21" x14ac:dyDescent="0.3">
      <c r="A15" s="2">
        <v>30</v>
      </c>
      <c r="B15" s="1">
        <f>L1</f>
        <v>0.37149998545646667</v>
      </c>
      <c r="I15" s="2">
        <v>30</v>
      </c>
      <c r="J15" s="1">
        <f>L2</f>
        <v>0.41710001230239868</v>
      </c>
      <c r="Q15" s="2">
        <v>30</v>
      </c>
      <c r="R15" s="1">
        <f>L3</f>
        <v>0.3783000111579895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95"/>
  <sheetViews>
    <sheetView workbookViewId="0">
      <selection activeCell="J15" sqref="J15"/>
    </sheetView>
  </sheetViews>
  <sheetFormatPr defaultRowHeight="14.4" x14ac:dyDescent="0.3"/>
  <cols>
    <col min="1" max="1" width="12.88671875" style="1" bestFit="1" customWidth="1"/>
    <col min="2" max="16384" width="8.88671875" style="1"/>
  </cols>
  <sheetData>
    <row r="3" spans="1:15" x14ac:dyDescent="0.3">
      <c r="A3" s="1" t="s">
        <v>11</v>
      </c>
      <c r="N3" s="2">
        <v>91153</v>
      </c>
    </row>
    <row r="4" spans="1:15" x14ac:dyDescent="0.3">
      <c r="A4" s="1" t="s">
        <v>12</v>
      </c>
      <c r="B4" s="1">
        <v>0.4830000102519989</v>
      </c>
      <c r="C4" s="1">
        <v>0.48149999976158142</v>
      </c>
      <c r="D4" s="1">
        <v>0.48989999294281006</v>
      </c>
      <c r="E4" s="1">
        <v>0.49889999628067017</v>
      </c>
      <c r="F4" s="1">
        <v>0.51139998435974121</v>
      </c>
      <c r="G4" s="1">
        <v>0.51959997415542603</v>
      </c>
      <c r="H4" s="1">
        <v>0.53439998626708984</v>
      </c>
      <c r="I4" s="1">
        <v>0.54559999704360962</v>
      </c>
      <c r="J4" s="1">
        <v>0.55510002374649048</v>
      </c>
      <c r="K4" s="1">
        <v>0.56199997663497925</v>
      </c>
      <c r="L4" s="1">
        <v>0.56760001182556152</v>
      </c>
      <c r="N4" s="2">
        <v>0</v>
      </c>
      <c r="O4" s="2">
        <f>B6</f>
        <v>0.4830000102519989</v>
      </c>
    </row>
    <row r="5" spans="1:15" x14ac:dyDescent="0.3">
      <c r="N5" s="2">
        <v>3</v>
      </c>
      <c r="O5" s="2">
        <f>C6</f>
        <v>0.48149999976158142</v>
      </c>
    </row>
    <row r="6" spans="1:15" x14ac:dyDescent="0.3">
      <c r="A6" s="3" t="s">
        <v>0</v>
      </c>
      <c r="B6" s="2">
        <f t="shared" ref="B6:L6" si="0">B4</f>
        <v>0.4830000102519989</v>
      </c>
      <c r="C6" s="2">
        <f t="shared" si="0"/>
        <v>0.48149999976158142</v>
      </c>
      <c r="D6" s="2">
        <f t="shared" si="0"/>
        <v>0.48989999294281006</v>
      </c>
      <c r="E6" s="2">
        <f t="shared" si="0"/>
        <v>0.49889999628067017</v>
      </c>
      <c r="F6" s="2">
        <f t="shared" si="0"/>
        <v>0.51139998435974121</v>
      </c>
      <c r="G6" s="2">
        <f t="shared" si="0"/>
        <v>0.51959997415542603</v>
      </c>
      <c r="H6" s="2">
        <f t="shared" si="0"/>
        <v>0.53439998626708984</v>
      </c>
      <c r="I6" s="2">
        <f t="shared" si="0"/>
        <v>0.54559999704360962</v>
      </c>
      <c r="J6" s="2">
        <f t="shared" si="0"/>
        <v>0.55510002374649048</v>
      </c>
      <c r="K6" s="2">
        <f t="shared" si="0"/>
        <v>0.56199997663497925</v>
      </c>
      <c r="L6" s="2">
        <f t="shared" si="0"/>
        <v>0.56760001182556152</v>
      </c>
      <c r="N6" s="2">
        <v>6</v>
      </c>
      <c r="O6" s="2">
        <f>D6</f>
        <v>0.48989999294281006</v>
      </c>
    </row>
    <row r="7" spans="1:15" x14ac:dyDescent="0.3">
      <c r="N7" s="2">
        <v>9</v>
      </c>
      <c r="O7" s="2">
        <f>E6</f>
        <v>0.49889999628067017</v>
      </c>
    </row>
    <row r="8" spans="1:15" x14ac:dyDescent="0.3">
      <c r="N8" s="2">
        <v>12</v>
      </c>
      <c r="O8" s="2">
        <f>F6</f>
        <v>0.51139998435974121</v>
      </c>
    </row>
    <row r="9" spans="1:15" x14ac:dyDescent="0.3">
      <c r="N9" s="2">
        <v>15</v>
      </c>
      <c r="O9" s="2">
        <f>G6</f>
        <v>0.51959997415542603</v>
      </c>
    </row>
    <row r="10" spans="1:15" x14ac:dyDescent="0.3">
      <c r="N10" s="2">
        <v>18</v>
      </c>
      <c r="O10" s="2">
        <f>H6</f>
        <v>0.53439998626708984</v>
      </c>
    </row>
    <row r="11" spans="1:15" x14ac:dyDescent="0.3">
      <c r="N11" s="2">
        <v>21</v>
      </c>
      <c r="O11" s="2">
        <f>I6</f>
        <v>0.54559999704360962</v>
      </c>
    </row>
    <row r="12" spans="1:15" x14ac:dyDescent="0.3">
      <c r="N12" s="2">
        <v>24</v>
      </c>
      <c r="O12" s="2">
        <f>J6</f>
        <v>0.55510002374649048</v>
      </c>
    </row>
    <row r="13" spans="1:15" x14ac:dyDescent="0.3">
      <c r="N13" s="2">
        <v>27</v>
      </c>
      <c r="O13" s="2">
        <f>K6</f>
        <v>0.56199997663497925</v>
      </c>
    </row>
    <row r="14" spans="1:15" x14ac:dyDescent="0.3">
      <c r="N14" s="2">
        <v>30</v>
      </c>
      <c r="O14" s="2">
        <f>L6</f>
        <v>0.56760001182556152</v>
      </c>
    </row>
    <row r="17" spans="1:15" x14ac:dyDescent="0.3">
      <c r="A17" s="9"/>
    </row>
    <row r="19" spans="1:15" x14ac:dyDescent="0.3">
      <c r="A19" s="1" t="s">
        <v>13</v>
      </c>
      <c r="B19" s="1">
        <v>0.54189997911453247</v>
      </c>
      <c r="C19" s="1">
        <v>0.52679997682571411</v>
      </c>
      <c r="D19" s="1">
        <v>0.53229999542236328</v>
      </c>
      <c r="E19" s="1">
        <v>0.54070001840591431</v>
      </c>
      <c r="F19" s="1">
        <v>0.54699999094009399</v>
      </c>
      <c r="G19" s="1">
        <v>0.55800002813339233</v>
      </c>
      <c r="H19" s="1">
        <v>0.57389998435974121</v>
      </c>
      <c r="I19" s="1">
        <v>0.59030002355575562</v>
      </c>
      <c r="J19" s="1">
        <v>0.60519999265670776</v>
      </c>
      <c r="K19" s="1">
        <v>0.61720001697540283</v>
      </c>
      <c r="L19" s="1">
        <v>0.62319999933242798</v>
      </c>
      <c r="N19" s="2">
        <v>0</v>
      </c>
      <c r="O19" s="2">
        <f>B21</f>
        <v>0.54189997911453247</v>
      </c>
    </row>
    <row r="20" spans="1:15" x14ac:dyDescent="0.3">
      <c r="N20" s="2">
        <v>3</v>
      </c>
      <c r="O20" s="2">
        <f>C21</f>
        <v>0.52679997682571411</v>
      </c>
    </row>
    <row r="21" spans="1:15" x14ac:dyDescent="0.3">
      <c r="A21" s="3" t="s">
        <v>0</v>
      </c>
      <c r="B21" s="2">
        <f>B19</f>
        <v>0.54189997911453247</v>
      </c>
      <c r="C21" s="2">
        <f t="shared" ref="C21:L21" si="1">C19</f>
        <v>0.52679997682571411</v>
      </c>
      <c r="D21" s="2">
        <f t="shared" si="1"/>
        <v>0.53229999542236328</v>
      </c>
      <c r="E21" s="2">
        <f t="shared" si="1"/>
        <v>0.54070001840591431</v>
      </c>
      <c r="F21" s="2">
        <f t="shared" si="1"/>
        <v>0.54699999094009399</v>
      </c>
      <c r="G21" s="2">
        <f t="shared" si="1"/>
        <v>0.55800002813339233</v>
      </c>
      <c r="H21" s="2">
        <f t="shared" si="1"/>
        <v>0.57389998435974121</v>
      </c>
      <c r="I21" s="2">
        <f t="shared" si="1"/>
        <v>0.59030002355575562</v>
      </c>
      <c r="J21" s="2">
        <f t="shared" si="1"/>
        <v>0.60519999265670776</v>
      </c>
      <c r="K21" s="2">
        <f t="shared" si="1"/>
        <v>0.61720001697540283</v>
      </c>
      <c r="L21" s="2">
        <f t="shared" si="1"/>
        <v>0.62319999933242798</v>
      </c>
      <c r="N21" s="2">
        <v>6</v>
      </c>
      <c r="O21" s="2">
        <f>D21</f>
        <v>0.53229999542236328</v>
      </c>
    </row>
    <row r="22" spans="1:15" x14ac:dyDescent="0.3">
      <c r="N22" s="2">
        <v>9</v>
      </c>
      <c r="O22" s="2">
        <f>E21</f>
        <v>0.54070001840591431</v>
      </c>
    </row>
    <row r="23" spans="1:15" x14ac:dyDescent="0.3">
      <c r="N23" s="2">
        <v>12</v>
      </c>
      <c r="O23" s="2">
        <f>F21</f>
        <v>0.54699999094009399</v>
      </c>
    </row>
    <row r="24" spans="1:15" x14ac:dyDescent="0.3">
      <c r="N24" s="2">
        <v>15</v>
      </c>
      <c r="O24" s="2">
        <f>G21</f>
        <v>0.55800002813339233</v>
      </c>
    </row>
    <row r="25" spans="1:15" x14ac:dyDescent="0.3">
      <c r="N25" s="2">
        <v>18</v>
      </c>
      <c r="O25" s="2">
        <f>H21</f>
        <v>0.57389998435974121</v>
      </c>
    </row>
    <row r="26" spans="1:15" x14ac:dyDescent="0.3">
      <c r="N26" s="2">
        <v>21</v>
      </c>
      <c r="O26" s="2">
        <f>I21</f>
        <v>0.59030002355575562</v>
      </c>
    </row>
    <row r="27" spans="1:15" x14ac:dyDescent="0.3">
      <c r="N27" s="2">
        <v>24</v>
      </c>
      <c r="O27" s="2">
        <f>J21</f>
        <v>0.60519999265670776</v>
      </c>
    </row>
    <row r="28" spans="1:15" x14ac:dyDescent="0.3">
      <c r="N28" s="2">
        <v>27</v>
      </c>
      <c r="O28" s="2">
        <f>K21</f>
        <v>0.61720001697540283</v>
      </c>
    </row>
    <row r="29" spans="1:15" x14ac:dyDescent="0.3">
      <c r="N29" s="2">
        <v>30</v>
      </c>
      <c r="O29" s="2">
        <f>L21</f>
        <v>0.62319999933242798</v>
      </c>
    </row>
    <row r="35" spans="1:15" x14ac:dyDescent="0.3">
      <c r="A35" s="1" t="s">
        <v>14</v>
      </c>
      <c r="B35" s="1">
        <v>0.51469999551773071</v>
      </c>
      <c r="C35" s="1">
        <v>0.55150002241134644</v>
      </c>
      <c r="D35" s="1">
        <v>0.55419999361038208</v>
      </c>
      <c r="E35" s="1">
        <v>0.56330001354217529</v>
      </c>
      <c r="F35" s="1">
        <v>0.57940000295639038</v>
      </c>
      <c r="G35" s="1">
        <v>0.59280002117156982</v>
      </c>
      <c r="H35" s="1">
        <v>0.60729998350143433</v>
      </c>
      <c r="I35" s="1">
        <v>0.61760002374649048</v>
      </c>
      <c r="J35" s="1">
        <v>0.62749999761581421</v>
      </c>
      <c r="K35" s="1">
        <v>0.63380002975463867</v>
      </c>
      <c r="L35" s="1">
        <v>0.64179998636245728</v>
      </c>
      <c r="N35" s="2">
        <v>0</v>
      </c>
      <c r="O35" s="2">
        <f>B37</f>
        <v>0.51469999551773071</v>
      </c>
    </row>
    <row r="36" spans="1:15" x14ac:dyDescent="0.3">
      <c r="N36" s="2">
        <v>3</v>
      </c>
      <c r="O36" s="2">
        <f>C37</f>
        <v>0.55150002241134644</v>
      </c>
    </row>
    <row r="37" spans="1:15" x14ac:dyDescent="0.3">
      <c r="A37" s="3" t="s">
        <v>0</v>
      </c>
      <c r="B37" s="2">
        <f>B35</f>
        <v>0.51469999551773071</v>
      </c>
      <c r="C37" s="2">
        <f t="shared" ref="C37:L37" si="2">C35</f>
        <v>0.55150002241134644</v>
      </c>
      <c r="D37" s="2">
        <f t="shared" si="2"/>
        <v>0.55419999361038208</v>
      </c>
      <c r="E37" s="2">
        <f t="shared" si="2"/>
        <v>0.56330001354217529</v>
      </c>
      <c r="F37" s="2">
        <f t="shared" si="2"/>
        <v>0.57940000295639038</v>
      </c>
      <c r="G37" s="2">
        <f t="shared" si="2"/>
        <v>0.59280002117156982</v>
      </c>
      <c r="H37" s="2">
        <f t="shared" si="2"/>
        <v>0.60729998350143433</v>
      </c>
      <c r="I37" s="2">
        <f t="shared" si="2"/>
        <v>0.61760002374649048</v>
      </c>
      <c r="J37" s="2">
        <f t="shared" si="2"/>
        <v>0.62749999761581421</v>
      </c>
      <c r="K37" s="2">
        <f t="shared" si="2"/>
        <v>0.63380002975463867</v>
      </c>
      <c r="L37" s="2">
        <f t="shared" si="2"/>
        <v>0.64179998636245728</v>
      </c>
      <c r="N37" s="2">
        <v>6</v>
      </c>
      <c r="O37" s="2">
        <f>D37</f>
        <v>0.55419999361038208</v>
      </c>
    </row>
    <row r="38" spans="1:15" x14ac:dyDescent="0.3">
      <c r="N38" s="2">
        <v>9</v>
      </c>
      <c r="O38" s="2">
        <f>E37</f>
        <v>0.56330001354217529</v>
      </c>
    </row>
    <row r="39" spans="1:15" x14ac:dyDescent="0.3">
      <c r="N39" s="2">
        <v>12</v>
      </c>
      <c r="O39" s="2">
        <f>F37</f>
        <v>0.57940000295639038</v>
      </c>
    </row>
    <row r="40" spans="1:15" x14ac:dyDescent="0.3">
      <c r="N40" s="2">
        <v>15</v>
      </c>
      <c r="O40" s="2">
        <f>G37</f>
        <v>0.59280002117156982</v>
      </c>
    </row>
    <row r="41" spans="1:15" x14ac:dyDescent="0.3">
      <c r="N41" s="2">
        <v>18</v>
      </c>
      <c r="O41" s="2">
        <f>H37</f>
        <v>0.60729998350143433</v>
      </c>
    </row>
    <row r="42" spans="1:15" x14ac:dyDescent="0.3">
      <c r="N42" s="2">
        <v>21</v>
      </c>
      <c r="O42" s="2">
        <f>I37</f>
        <v>0.61760002374649048</v>
      </c>
    </row>
    <row r="43" spans="1:15" x14ac:dyDescent="0.3">
      <c r="N43" s="2">
        <v>24</v>
      </c>
      <c r="O43" s="2">
        <f>J37</f>
        <v>0.62749999761581421</v>
      </c>
    </row>
    <row r="44" spans="1:15" x14ac:dyDescent="0.3">
      <c r="N44" s="2">
        <v>27</v>
      </c>
      <c r="O44" s="2">
        <f>K37</f>
        <v>0.63380002975463867</v>
      </c>
    </row>
    <row r="45" spans="1:15" x14ac:dyDescent="0.3">
      <c r="N45" s="2">
        <v>30</v>
      </c>
      <c r="O45" s="2">
        <f>L37</f>
        <v>0.64179998636245728</v>
      </c>
    </row>
    <row r="51" spans="1:15" x14ac:dyDescent="0.3">
      <c r="A51" s="1" t="s">
        <v>15</v>
      </c>
      <c r="B51" s="1">
        <v>0.48919999599456787</v>
      </c>
      <c r="C51" s="1">
        <v>0.50900000333786011</v>
      </c>
      <c r="D51" s="1">
        <v>0.51090002059936523</v>
      </c>
      <c r="E51" s="1">
        <v>0.51800000667572021</v>
      </c>
      <c r="F51" s="1">
        <v>0.5250999927520752</v>
      </c>
      <c r="G51" s="1">
        <v>0.53560000658035278</v>
      </c>
      <c r="H51" s="1">
        <v>0.55089998245239258</v>
      </c>
      <c r="I51" s="1">
        <v>0.56260001659393311</v>
      </c>
      <c r="J51" s="1">
        <v>0.57130002975463867</v>
      </c>
      <c r="K51" s="1">
        <v>0.58090001344680786</v>
      </c>
      <c r="L51" s="1">
        <v>0.58939999341964722</v>
      </c>
      <c r="N51" s="2">
        <v>0</v>
      </c>
      <c r="O51" s="2">
        <f>B53</f>
        <v>0.48919999599456787</v>
      </c>
    </row>
    <row r="52" spans="1:15" x14ac:dyDescent="0.3">
      <c r="N52" s="2">
        <v>3</v>
      </c>
      <c r="O52" s="2">
        <f>C53</f>
        <v>0.50900000333786011</v>
      </c>
    </row>
    <row r="53" spans="1:15" x14ac:dyDescent="0.3">
      <c r="A53" s="3" t="s">
        <v>0</v>
      </c>
      <c r="B53" s="2">
        <f>B51</f>
        <v>0.48919999599456787</v>
      </c>
      <c r="C53" s="2">
        <f t="shared" ref="C53:L53" si="3">C51</f>
        <v>0.50900000333786011</v>
      </c>
      <c r="D53" s="2">
        <f t="shared" si="3"/>
        <v>0.51090002059936523</v>
      </c>
      <c r="E53" s="2">
        <f t="shared" si="3"/>
        <v>0.51800000667572021</v>
      </c>
      <c r="F53" s="2">
        <f t="shared" si="3"/>
        <v>0.5250999927520752</v>
      </c>
      <c r="G53" s="2">
        <f t="shared" si="3"/>
        <v>0.53560000658035278</v>
      </c>
      <c r="H53" s="2">
        <f t="shared" si="3"/>
        <v>0.55089998245239258</v>
      </c>
      <c r="I53" s="2">
        <f t="shared" si="3"/>
        <v>0.56260001659393311</v>
      </c>
      <c r="J53" s="2">
        <f t="shared" si="3"/>
        <v>0.57130002975463867</v>
      </c>
      <c r="K53" s="2">
        <f t="shared" si="3"/>
        <v>0.58090001344680786</v>
      </c>
      <c r="L53" s="2">
        <f t="shared" si="3"/>
        <v>0.58939999341964722</v>
      </c>
      <c r="N53" s="2">
        <v>6</v>
      </c>
      <c r="O53" s="2">
        <f>D53</f>
        <v>0.51090002059936523</v>
      </c>
    </row>
    <row r="54" spans="1:15" x14ac:dyDescent="0.3">
      <c r="N54" s="2">
        <v>9</v>
      </c>
      <c r="O54" s="2">
        <f>E53</f>
        <v>0.51800000667572021</v>
      </c>
    </row>
    <row r="55" spans="1:15" x14ac:dyDescent="0.3">
      <c r="N55" s="2">
        <v>12</v>
      </c>
      <c r="O55" s="2">
        <f>F53</f>
        <v>0.5250999927520752</v>
      </c>
    </row>
    <row r="56" spans="1:15" x14ac:dyDescent="0.3">
      <c r="N56" s="2">
        <v>15</v>
      </c>
      <c r="O56" s="2">
        <f>G53</f>
        <v>0.53560000658035278</v>
      </c>
    </row>
    <row r="57" spans="1:15" x14ac:dyDescent="0.3">
      <c r="N57" s="2">
        <v>18</v>
      </c>
      <c r="O57" s="2">
        <f>H53</f>
        <v>0.55089998245239258</v>
      </c>
    </row>
    <row r="58" spans="1:15" x14ac:dyDescent="0.3">
      <c r="N58" s="2">
        <v>21</v>
      </c>
      <c r="O58" s="2">
        <f>I53</f>
        <v>0.56260001659393311</v>
      </c>
    </row>
    <row r="59" spans="1:15" x14ac:dyDescent="0.3">
      <c r="N59" s="2">
        <v>24</v>
      </c>
      <c r="O59" s="2">
        <f>J53</f>
        <v>0.57130002975463867</v>
      </c>
    </row>
    <row r="60" spans="1:15" x14ac:dyDescent="0.3">
      <c r="N60" s="2">
        <v>27</v>
      </c>
      <c r="O60" s="2">
        <f>K53</f>
        <v>0.58090001344680786</v>
      </c>
    </row>
    <row r="61" spans="1:15" x14ac:dyDescent="0.3">
      <c r="N61" s="2">
        <v>30</v>
      </c>
      <c r="O61" s="2">
        <f>L53</f>
        <v>0.58939999341964722</v>
      </c>
    </row>
    <row r="68" spans="1:15" x14ac:dyDescent="0.3">
      <c r="A68" s="1" t="s">
        <v>16</v>
      </c>
      <c r="B68" s="1">
        <v>0.44699999690055847</v>
      </c>
      <c r="C68" s="1">
        <v>0.4627000093460083</v>
      </c>
      <c r="D68" s="1">
        <v>0.47710001468658447</v>
      </c>
      <c r="E68" s="1">
        <v>0.48910000920295715</v>
      </c>
      <c r="F68" s="1">
        <v>0.50360000133514404</v>
      </c>
      <c r="G68" s="1">
        <v>0.51719999313354492</v>
      </c>
      <c r="H68" s="1">
        <v>0.53250002861022949</v>
      </c>
      <c r="I68" s="1">
        <v>0.54259997606277466</v>
      </c>
      <c r="J68" s="1">
        <v>0.55260002613067627</v>
      </c>
      <c r="K68" s="1">
        <v>0.56000000238418579</v>
      </c>
      <c r="L68" s="1">
        <v>0.56449997425079346</v>
      </c>
      <c r="N68" s="2">
        <v>0</v>
      </c>
      <c r="O68" s="2">
        <f>B70</f>
        <v>0.44699999690055847</v>
      </c>
    </row>
    <row r="69" spans="1:15" x14ac:dyDescent="0.3">
      <c r="N69" s="2">
        <v>3</v>
      </c>
      <c r="O69" s="2">
        <f>C70</f>
        <v>0.4627000093460083</v>
      </c>
    </row>
    <row r="70" spans="1:15" x14ac:dyDescent="0.3">
      <c r="A70" s="3" t="s">
        <v>0</v>
      </c>
      <c r="B70" s="2">
        <f>B68</f>
        <v>0.44699999690055847</v>
      </c>
      <c r="C70" s="2">
        <f t="shared" ref="C70:L70" si="4">C68</f>
        <v>0.4627000093460083</v>
      </c>
      <c r="D70" s="2">
        <f t="shared" si="4"/>
        <v>0.47710001468658447</v>
      </c>
      <c r="E70" s="2">
        <f t="shared" si="4"/>
        <v>0.48910000920295715</v>
      </c>
      <c r="F70" s="2">
        <f t="shared" si="4"/>
        <v>0.50360000133514404</v>
      </c>
      <c r="G70" s="2">
        <f t="shared" si="4"/>
        <v>0.51719999313354492</v>
      </c>
      <c r="H70" s="2">
        <f t="shared" si="4"/>
        <v>0.53250002861022949</v>
      </c>
      <c r="I70" s="2">
        <f t="shared" si="4"/>
        <v>0.54259997606277466</v>
      </c>
      <c r="J70" s="2">
        <f t="shared" si="4"/>
        <v>0.55260002613067627</v>
      </c>
      <c r="K70" s="2">
        <f t="shared" si="4"/>
        <v>0.56000000238418579</v>
      </c>
      <c r="L70" s="2">
        <f t="shared" si="4"/>
        <v>0.56449997425079346</v>
      </c>
      <c r="N70" s="2">
        <v>6</v>
      </c>
      <c r="O70" s="2">
        <f>D70</f>
        <v>0.47710001468658447</v>
      </c>
    </row>
    <row r="71" spans="1:15" x14ac:dyDescent="0.3">
      <c r="N71" s="2">
        <v>9</v>
      </c>
      <c r="O71" s="2">
        <f>E70</f>
        <v>0.48910000920295715</v>
      </c>
    </row>
    <row r="72" spans="1:15" x14ac:dyDescent="0.3">
      <c r="N72" s="2">
        <v>12</v>
      </c>
      <c r="O72" s="2">
        <f>F70</f>
        <v>0.50360000133514404</v>
      </c>
    </row>
    <row r="73" spans="1:15" x14ac:dyDescent="0.3">
      <c r="N73" s="2">
        <v>15</v>
      </c>
      <c r="O73" s="2">
        <f>G70</f>
        <v>0.51719999313354492</v>
      </c>
    </row>
    <row r="74" spans="1:15" x14ac:dyDescent="0.3">
      <c r="N74" s="2">
        <v>18</v>
      </c>
      <c r="O74" s="2">
        <f>H70</f>
        <v>0.53250002861022949</v>
      </c>
    </row>
    <row r="75" spans="1:15" x14ac:dyDescent="0.3">
      <c r="N75" s="2">
        <v>21</v>
      </c>
      <c r="O75" s="2">
        <f>I70</f>
        <v>0.54259997606277466</v>
      </c>
    </row>
    <row r="76" spans="1:15" x14ac:dyDescent="0.3">
      <c r="N76" s="2">
        <v>24</v>
      </c>
      <c r="O76" s="2">
        <f>J70</f>
        <v>0.55260002613067627</v>
      </c>
    </row>
    <row r="77" spans="1:15" x14ac:dyDescent="0.3">
      <c r="N77" s="2">
        <v>27</v>
      </c>
      <c r="O77" s="2">
        <f>K70</f>
        <v>0.56000000238418579</v>
      </c>
    </row>
    <row r="78" spans="1:15" x14ac:dyDescent="0.3">
      <c r="N78" s="2">
        <v>30</v>
      </c>
      <c r="O78" s="2">
        <f>L70</f>
        <v>0.56449997425079346</v>
      </c>
    </row>
    <row r="85" spans="1:15" x14ac:dyDescent="0.3">
      <c r="A85" s="1" t="s">
        <v>17</v>
      </c>
      <c r="B85" s="1">
        <v>0.48489999771118164</v>
      </c>
      <c r="C85" s="1">
        <v>0.49180001020431519</v>
      </c>
      <c r="D85" s="1">
        <v>0.50269997119903564</v>
      </c>
      <c r="E85" s="1">
        <v>0.51050001382827759</v>
      </c>
      <c r="F85" s="1">
        <v>0.51800000667572021</v>
      </c>
      <c r="G85" s="1">
        <v>0.52979999780654907</v>
      </c>
      <c r="H85" s="1">
        <v>0.54199999570846558</v>
      </c>
      <c r="I85" s="1">
        <v>0.55449998378753662</v>
      </c>
      <c r="J85" s="1">
        <v>0.56870001554489136</v>
      </c>
      <c r="K85" s="1">
        <v>0.58190000057220459</v>
      </c>
      <c r="L85" s="1">
        <v>0.59259998798370361</v>
      </c>
      <c r="N85" s="2">
        <v>0</v>
      </c>
      <c r="O85" s="2">
        <f>B87</f>
        <v>0.48489999771118164</v>
      </c>
    </row>
    <row r="86" spans="1:15" x14ac:dyDescent="0.3">
      <c r="N86" s="2">
        <v>3</v>
      </c>
      <c r="O86" s="2">
        <f>C87</f>
        <v>0.49180001020431519</v>
      </c>
    </row>
    <row r="87" spans="1:15" x14ac:dyDescent="0.3">
      <c r="A87" s="3" t="s">
        <v>0</v>
      </c>
      <c r="B87" s="2">
        <f>B85</f>
        <v>0.48489999771118164</v>
      </c>
      <c r="C87" s="2">
        <f t="shared" ref="C87:L87" si="5">C85</f>
        <v>0.49180001020431519</v>
      </c>
      <c r="D87" s="2">
        <f t="shared" si="5"/>
        <v>0.50269997119903564</v>
      </c>
      <c r="E87" s="2">
        <f t="shared" si="5"/>
        <v>0.51050001382827759</v>
      </c>
      <c r="F87" s="2">
        <f t="shared" si="5"/>
        <v>0.51800000667572021</v>
      </c>
      <c r="G87" s="2">
        <f t="shared" si="5"/>
        <v>0.52979999780654907</v>
      </c>
      <c r="H87" s="2">
        <f t="shared" si="5"/>
        <v>0.54199999570846558</v>
      </c>
      <c r="I87" s="2">
        <f t="shared" si="5"/>
        <v>0.55449998378753662</v>
      </c>
      <c r="J87" s="2">
        <f t="shared" si="5"/>
        <v>0.56870001554489136</v>
      </c>
      <c r="K87" s="2">
        <f t="shared" si="5"/>
        <v>0.58190000057220459</v>
      </c>
      <c r="L87" s="2">
        <f t="shared" si="5"/>
        <v>0.59259998798370361</v>
      </c>
      <c r="N87" s="2">
        <v>6</v>
      </c>
      <c r="O87" s="2">
        <f>D87</f>
        <v>0.50269997119903564</v>
      </c>
    </row>
    <row r="88" spans="1:15" x14ac:dyDescent="0.3">
      <c r="N88" s="2">
        <v>9</v>
      </c>
      <c r="O88" s="2">
        <f>E87</f>
        <v>0.51050001382827759</v>
      </c>
    </row>
    <row r="89" spans="1:15" x14ac:dyDescent="0.3">
      <c r="N89" s="2">
        <v>12</v>
      </c>
      <c r="O89" s="2">
        <f>F87</f>
        <v>0.51800000667572021</v>
      </c>
    </row>
    <row r="90" spans="1:15" x14ac:dyDescent="0.3">
      <c r="N90" s="2">
        <v>15</v>
      </c>
      <c r="O90" s="2">
        <f>G87</f>
        <v>0.52979999780654907</v>
      </c>
    </row>
    <row r="91" spans="1:15" x14ac:dyDescent="0.3">
      <c r="N91" s="2">
        <v>18</v>
      </c>
      <c r="O91" s="2">
        <f>H87</f>
        <v>0.54199999570846558</v>
      </c>
    </row>
    <row r="92" spans="1:15" x14ac:dyDescent="0.3">
      <c r="N92" s="2">
        <v>21</v>
      </c>
      <c r="O92" s="2">
        <f>I87</f>
        <v>0.55449998378753662</v>
      </c>
    </row>
    <row r="93" spans="1:15" x14ac:dyDescent="0.3">
      <c r="N93" s="2">
        <v>24</v>
      </c>
      <c r="O93" s="2">
        <f>J87</f>
        <v>0.56870001554489136</v>
      </c>
    </row>
    <row r="94" spans="1:15" x14ac:dyDescent="0.3">
      <c r="N94" s="2">
        <v>27</v>
      </c>
      <c r="O94" s="2">
        <f>K87</f>
        <v>0.58190000057220459</v>
      </c>
    </row>
    <row r="95" spans="1:15" x14ac:dyDescent="0.3">
      <c r="N95" s="2">
        <v>30</v>
      </c>
      <c r="O95" s="2">
        <f>L87</f>
        <v>0.59259998798370361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13"/>
  <sheetViews>
    <sheetView workbookViewId="0">
      <selection activeCell="J10" sqref="J10"/>
    </sheetView>
  </sheetViews>
  <sheetFormatPr defaultRowHeight="14.4" x14ac:dyDescent="0.3"/>
  <cols>
    <col min="1" max="1" width="10" customWidth="1"/>
    <col min="3" max="3" width="11.109375" style="1" customWidth="1"/>
    <col min="4" max="4" width="14.33203125" customWidth="1"/>
    <col min="5" max="5" width="12.21875" customWidth="1"/>
    <col min="6" max="6" width="13.77734375" customWidth="1"/>
    <col min="7" max="8" width="13.5546875" bestFit="1" customWidth="1"/>
    <col min="10" max="10" width="18.88671875" bestFit="1" customWidth="1"/>
  </cols>
  <sheetData>
    <row r="1" spans="1:12" x14ac:dyDescent="0.3">
      <c r="A1">
        <v>2</v>
      </c>
    </row>
    <row r="2" spans="1:12" ht="28.8" x14ac:dyDescent="0.3">
      <c r="A2" s="4" t="s">
        <v>1</v>
      </c>
      <c r="B2" s="4" t="s">
        <v>2</v>
      </c>
      <c r="C2" s="4" t="s">
        <v>10</v>
      </c>
      <c r="D2" s="5" t="s">
        <v>3</v>
      </c>
      <c r="E2" s="4" t="s">
        <v>4</v>
      </c>
      <c r="F2" s="5" t="s">
        <v>5</v>
      </c>
      <c r="G2" s="4" t="s">
        <v>6</v>
      </c>
      <c r="H2" s="4" t="s">
        <v>7</v>
      </c>
      <c r="I2" s="8" t="s">
        <v>8</v>
      </c>
      <c r="J2" s="4" t="s">
        <v>9</v>
      </c>
    </row>
    <row r="3" spans="1:12" x14ac:dyDescent="0.3">
      <c r="A3" s="10">
        <v>91277</v>
      </c>
      <c r="B3" s="10" t="s">
        <v>21</v>
      </c>
      <c r="C3" s="8">
        <v>1</v>
      </c>
      <c r="D3">
        <v>3.2000000000000002E-3</v>
      </c>
      <c r="E3" s="1">
        <v>1E-4</v>
      </c>
      <c r="F3" s="1">
        <f t="shared" ref="F3:F8" si="0">D3-E3</f>
        <v>3.1000000000000003E-3</v>
      </c>
      <c r="G3" s="1">
        <v>6.0499999999999998E-2</v>
      </c>
      <c r="H3" s="1">
        <f t="shared" ref="H3:H8" si="1">F3/G3</f>
        <v>5.123966942148761E-2</v>
      </c>
      <c r="I3" s="6">
        <v>88.615179760319592</v>
      </c>
      <c r="J3" s="6">
        <f t="shared" ref="J3:J8" si="2">(H3*60*50000*100)/(1000*50*0.6*I3)</f>
        <v>5.7822677288560769</v>
      </c>
    </row>
    <row r="4" spans="1:12" x14ac:dyDescent="0.3">
      <c r="A4" s="10"/>
      <c r="B4" s="10"/>
      <c r="C4" s="8">
        <v>2</v>
      </c>
      <c r="D4">
        <v>3.3999999999999998E-3</v>
      </c>
      <c r="E4" s="1">
        <v>1E-4</v>
      </c>
      <c r="F4" s="1">
        <f t="shared" si="0"/>
        <v>3.3E-3</v>
      </c>
      <c r="G4" s="1">
        <v>6.0499999999999998E-2</v>
      </c>
      <c r="H4" s="1">
        <f t="shared" si="1"/>
        <v>5.454545454545455E-2</v>
      </c>
      <c r="I4" s="6">
        <v>88.615179760319592</v>
      </c>
      <c r="J4" s="6">
        <f t="shared" si="2"/>
        <v>6.1553172597500172</v>
      </c>
    </row>
    <row r="5" spans="1:12" x14ac:dyDescent="0.3">
      <c r="A5" s="10"/>
      <c r="B5" s="10"/>
      <c r="C5" s="8">
        <v>3</v>
      </c>
      <c r="D5">
        <v>4.0000000000000001E-3</v>
      </c>
      <c r="E5" s="1">
        <v>1E-4</v>
      </c>
      <c r="F5" s="1">
        <f t="shared" si="0"/>
        <v>3.9000000000000003E-3</v>
      </c>
      <c r="G5" s="1">
        <v>6.0499999999999998E-2</v>
      </c>
      <c r="H5" s="1">
        <f t="shared" si="1"/>
        <v>6.4462809917355382E-2</v>
      </c>
      <c r="I5" s="6">
        <v>88.615179760319592</v>
      </c>
      <c r="J5" s="6">
        <f t="shared" si="2"/>
        <v>7.2744658524318382</v>
      </c>
    </row>
    <row r="6" spans="1:12" x14ac:dyDescent="0.3">
      <c r="A6" s="10"/>
      <c r="B6" s="10"/>
      <c r="C6" s="8">
        <v>4</v>
      </c>
      <c r="D6">
        <v>3.3E-3</v>
      </c>
      <c r="E6" s="1">
        <v>1E-4</v>
      </c>
      <c r="F6" s="1">
        <f t="shared" si="0"/>
        <v>3.2000000000000002E-3</v>
      </c>
      <c r="G6" s="1">
        <v>6.0499999999999998E-2</v>
      </c>
      <c r="H6" s="1">
        <f t="shared" si="1"/>
        <v>5.289256198347108E-2</v>
      </c>
      <c r="I6" s="6">
        <v>88.615179760319592</v>
      </c>
      <c r="J6" s="6">
        <f t="shared" si="2"/>
        <v>5.968792494303047</v>
      </c>
    </row>
    <row r="7" spans="1:12" x14ac:dyDescent="0.3">
      <c r="A7" s="10"/>
      <c r="B7" s="10"/>
      <c r="C7" s="8">
        <v>5</v>
      </c>
      <c r="D7">
        <v>4.1000000000000003E-3</v>
      </c>
      <c r="E7" s="1">
        <v>1E-4</v>
      </c>
      <c r="F7" s="1">
        <f t="shared" si="0"/>
        <v>4.0000000000000001E-3</v>
      </c>
      <c r="G7" s="1">
        <v>6.0499999999999998E-2</v>
      </c>
      <c r="H7" s="1">
        <f t="shared" si="1"/>
        <v>6.6115702479338845E-2</v>
      </c>
      <c r="I7" s="6">
        <v>88.615179760319592</v>
      </c>
      <c r="J7" s="6">
        <f t="shared" si="2"/>
        <v>7.4609906178788075</v>
      </c>
    </row>
    <row r="8" spans="1:12" x14ac:dyDescent="0.3">
      <c r="A8" s="10"/>
      <c r="B8" s="10"/>
      <c r="C8" s="8">
        <v>6</v>
      </c>
      <c r="D8">
        <v>3.7000000000000002E-3</v>
      </c>
      <c r="E8" s="1">
        <v>1E-4</v>
      </c>
      <c r="F8" s="1">
        <f t="shared" si="0"/>
        <v>3.6000000000000003E-3</v>
      </c>
      <c r="G8" s="1">
        <v>6.0499999999999998E-2</v>
      </c>
      <c r="H8" s="1">
        <f t="shared" si="1"/>
        <v>5.9504132231404966E-2</v>
      </c>
      <c r="I8" s="6">
        <v>88.615179760319592</v>
      </c>
      <c r="J8" s="6">
        <f t="shared" si="2"/>
        <v>6.7148915560909277</v>
      </c>
    </row>
    <row r="10" spans="1:12" x14ac:dyDescent="0.3">
      <c r="D10" s="1"/>
      <c r="E10" s="1"/>
    </row>
    <row r="11" spans="1:12" x14ac:dyDescent="0.3">
      <c r="A11" s="1"/>
      <c r="B11" s="1"/>
      <c r="D11" s="1"/>
      <c r="E11" s="1"/>
      <c r="F11" s="1"/>
      <c r="G11" s="1"/>
      <c r="H11" s="1"/>
      <c r="I11" s="1"/>
      <c r="J11" s="1"/>
      <c r="K11" s="1"/>
      <c r="L11" s="1"/>
    </row>
    <row r="12" spans="1:12" x14ac:dyDescent="0.3">
      <c r="A12" s="1"/>
      <c r="B12" s="1"/>
      <c r="D12" s="1"/>
      <c r="E12" s="1"/>
      <c r="F12" s="1"/>
      <c r="G12" s="1"/>
      <c r="H12" s="1"/>
      <c r="I12" s="1"/>
      <c r="J12" s="1"/>
      <c r="K12" s="1"/>
      <c r="L12" s="1"/>
    </row>
    <row r="13" spans="1:12" x14ac:dyDescent="0.3">
      <c r="A13" s="1"/>
      <c r="B13" s="1"/>
      <c r="D13" s="1"/>
      <c r="E13" s="1"/>
      <c r="F13" s="1"/>
      <c r="G13" s="1"/>
      <c r="H13" s="1"/>
      <c r="I13" s="1"/>
      <c r="J13" s="1"/>
      <c r="K13" s="1"/>
      <c r="L13" s="1"/>
    </row>
  </sheetData>
  <mergeCells count="2">
    <mergeCell ref="A3:A8"/>
    <mergeCell ref="B3:B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Blank</vt:lpstr>
      <vt:lpstr>1</vt:lpstr>
      <vt:lpstr>Phenol oxidase activity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Inkyin May</dc:creator>
  <cp:lastModifiedBy>Inkyin May</cp:lastModifiedBy>
  <dcterms:created xsi:type="dcterms:W3CDTF">2024-09-17T22:49:34Z</dcterms:created>
  <dcterms:modified xsi:type="dcterms:W3CDTF">2024-11-09T19:38:50Z</dcterms:modified>
</cp:coreProperties>
</file>