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nkyi\OneDrive\Desktop\Research\Data\Phenol oxidase activity\Phenoloxidase Activity data\"/>
    </mc:Choice>
  </mc:AlternateContent>
  <bookViews>
    <workbookView xWindow="0" yWindow="0" windowWidth="23040" windowHeight="8964" activeTab="2"/>
  </bookViews>
  <sheets>
    <sheet name="Blank " sheetId="4" r:id="rId1"/>
    <sheet name="1 " sheetId="14" r:id="rId2"/>
    <sheet name="Phenol oxidase activity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89" i="14" l="1"/>
  <c r="K89" i="14"/>
  <c r="J89" i="14"/>
  <c r="I89" i="14"/>
  <c r="H89" i="14"/>
  <c r="G89" i="14"/>
  <c r="F89" i="14"/>
  <c r="E89" i="14"/>
  <c r="D89" i="14"/>
  <c r="C89" i="14"/>
  <c r="B89" i="14"/>
  <c r="L72" i="14"/>
  <c r="K72" i="14"/>
  <c r="J72" i="14"/>
  <c r="I72" i="14"/>
  <c r="H72" i="14"/>
  <c r="G72" i="14"/>
  <c r="F72" i="14"/>
  <c r="E72" i="14"/>
  <c r="D72" i="14"/>
  <c r="C72" i="14"/>
  <c r="B72" i="14"/>
  <c r="L55" i="14"/>
  <c r="K55" i="14"/>
  <c r="J55" i="14"/>
  <c r="I55" i="14"/>
  <c r="H55" i="14"/>
  <c r="G55" i="14"/>
  <c r="F55" i="14"/>
  <c r="E55" i="14"/>
  <c r="D55" i="14"/>
  <c r="C55" i="14"/>
  <c r="B55" i="14"/>
  <c r="L39" i="14"/>
  <c r="K39" i="14"/>
  <c r="J39" i="14"/>
  <c r="I39" i="14"/>
  <c r="H39" i="14"/>
  <c r="G39" i="14"/>
  <c r="F39" i="14"/>
  <c r="E39" i="14"/>
  <c r="D39" i="14"/>
  <c r="C39" i="14"/>
  <c r="B39" i="14"/>
  <c r="L23" i="14"/>
  <c r="K23" i="14"/>
  <c r="J23" i="14"/>
  <c r="I23" i="14"/>
  <c r="H23" i="14"/>
  <c r="G23" i="14"/>
  <c r="F23" i="14"/>
  <c r="E23" i="14"/>
  <c r="D23" i="14"/>
  <c r="C23" i="14"/>
  <c r="B23" i="14"/>
  <c r="L8" i="14"/>
  <c r="K8" i="14"/>
  <c r="J8" i="14"/>
  <c r="I8" i="14"/>
  <c r="H8" i="14"/>
  <c r="G8" i="14"/>
  <c r="F8" i="14"/>
  <c r="E8" i="14"/>
  <c r="D8" i="14"/>
  <c r="C8" i="14"/>
  <c r="B8" i="14"/>
  <c r="F8" i="3" l="1"/>
  <c r="H8" i="3" s="1"/>
  <c r="J8" i="3" s="1"/>
  <c r="F7" i="3"/>
  <c r="H7" i="3" s="1"/>
  <c r="J7" i="3" s="1"/>
  <c r="F6" i="3"/>
  <c r="H6" i="3" s="1"/>
  <c r="J6" i="3" s="1"/>
  <c r="F5" i="3"/>
  <c r="H5" i="3" s="1"/>
  <c r="J5" i="3" s="1"/>
  <c r="F4" i="3"/>
  <c r="H4" i="3" s="1"/>
  <c r="J4" i="3" s="1"/>
  <c r="F3" i="3"/>
  <c r="H3" i="3" s="1"/>
  <c r="J3" i="3" s="1"/>
</calcChain>
</file>

<file path=xl/sharedStrings.xml><?xml version="1.0" encoding="utf-8"?>
<sst xmlns="http://schemas.openxmlformats.org/spreadsheetml/2006/main" count="45" uniqueCount="22">
  <si>
    <t>Sample - Blank</t>
  </si>
  <si>
    <t>Sample</t>
  </si>
  <si>
    <t>Code</t>
  </si>
  <si>
    <t>Slope(sample -blank sample)</t>
  </si>
  <si>
    <t>NC slope</t>
  </si>
  <si>
    <t>X Phenol oxidase activity</t>
  </si>
  <si>
    <t xml:space="preserve">Standard slope </t>
  </si>
  <si>
    <t>nmol*well*min</t>
  </si>
  <si>
    <t>TS%</t>
  </si>
  <si>
    <t>micromol*g soil*hour</t>
  </si>
  <si>
    <t>Rep</t>
  </si>
  <si>
    <t>E1</t>
  </si>
  <si>
    <t>E2</t>
  </si>
  <si>
    <t>E3</t>
  </si>
  <si>
    <t>E4</t>
  </si>
  <si>
    <t>E5</t>
  </si>
  <si>
    <t>E6</t>
  </si>
  <si>
    <t>H7</t>
  </si>
  <si>
    <t>H8</t>
  </si>
  <si>
    <t>H9</t>
  </si>
  <si>
    <t>Sample 91147</t>
  </si>
  <si>
    <t>AEG - 22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</si>
</sst>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1"/>
      <scheme val="minor"/>
    </font>
    <font>
      <sz val="11"/>
      <color rgb="FFFFFFFF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1">
    <xf numFmtId="0" fontId="0" fillId="0" borderId="0" xfId="0"/>
    <xf numFmtId="0" fontId="0" fillId="0" borderId="0" xfId="0"/>
    <xf numFmtId="0" fontId="2" fillId="0" borderId="0" xfId="1"/>
    <xf numFmtId="0" fontId="1" fillId="2" borderId="0" xfId="1" applyFont="1" applyFill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2" fontId="0" fillId="0" borderId="0" xfId="0" applyNumberFormat="1"/>
    <xf numFmtId="0" fontId="1" fillId="0" borderId="0" xfId="0" applyFont="1" applyFill="1"/>
    <xf numFmtId="11" fontId="0" fillId="0" borderId="0" xfId="0" applyNumberFormat="1"/>
    <xf numFmtId="0" fontId="0" fillId="0" borderId="0" xfId="0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0086264216972879"/>
                  <c:y val="-0.236743584135316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'Blank '!$A$5:$A$15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'Blank '!$B$5:$B$15</c:f>
              <c:numCache>
                <c:formatCode>General</c:formatCode>
                <c:ptCount val="11"/>
                <c:pt idx="0">
                  <c:v>1.7968000173568726</c:v>
                </c:pt>
                <c:pt idx="1">
                  <c:v>1.8123999834060669</c:v>
                </c:pt>
                <c:pt idx="2">
                  <c:v>1.8130999803543091</c:v>
                </c:pt>
                <c:pt idx="3">
                  <c:v>1.7970000505447388</c:v>
                </c:pt>
                <c:pt idx="4">
                  <c:v>1.794700026512146</c:v>
                </c:pt>
                <c:pt idx="5">
                  <c:v>1.7969000339508057</c:v>
                </c:pt>
                <c:pt idx="6">
                  <c:v>1.7950999736785889</c:v>
                </c:pt>
                <c:pt idx="7">
                  <c:v>1.7973999977111816</c:v>
                </c:pt>
                <c:pt idx="8">
                  <c:v>1.801300048828125</c:v>
                </c:pt>
                <c:pt idx="9">
                  <c:v>1.7972999811172485</c:v>
                </c:pt>
                <c:pt idx="10">
                  <c:v>1.7989000082015991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7178176"/>
        <c:axId val="237177392"/>
      </c:scatterChart>
      <c:valAx>
        <c:axId val="237178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177392"/>
        <c:crosses val="autoZero"/>
        <c:crossBetween val="midCat"/>
      </c:valAx>
      <c:valAx>
        <c:axId val="23717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178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0520997375328084"/>
                  <c:y val="-0.28581729367162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'Blank '!$I$5:$I$15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'Blank '!$J$5:$J$15</c:f>
              <c:numCache>
                <c:formatCode>General</c:formatCode>
                <c:ptCount val="11"/>
                <c:pt idx="0">
                  <c:v>1.5858999490737915</c:v>
                </c:pt>
                <c:pt idx="1">
                  <c:v>1.5561000108718872</c:v>
                </c:pt>
                <c:pt idx="2">
                  <c:v>1.5663000345230103</c:v>
                </c:pt>
                <c:pt idx="3">
                  <c:v>1.5677000284194946</c:v>
                </c:pt>
                <c:pt idx="4">
                  <c:v>1.5664000511169434</c:v>
                </c:pt>
                <c:pt idx="5">
                  <c:v>1.5680999755859375</c:v>
                </c:pt>
                <c:pt idx="6">
                  <c:v>1.5635999441146851</c:v>
                </c:pt>
                <c:pt idx="7">
                  <c:v>1.5595999956130981</c:v>
                </c:pt>
                <c:pt idx="8">
                  <c:v>1.5569000244140625</c:v>
                </c:pt>
                <c:pt idx="9">
                  <c:v>1.5569000244140625</c:v>
                </c:pt>
                <c:pt idx="10">
                  <c:v>1.5561000108718872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7175824"/>
        <c:axId val="237177000"/>
      </c:scatterChart>
      <c:valAx>
        <c:axId val="237175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177000"/>
        <c:crosses val="autoZero"/>
        <c:crossBetween val="midCat"/>
      </c:valAx>
      <c:valAx>
        <c:axId val="237177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175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2865441819772527"/>
                  <c:y val="-0.3989862204724409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'Blank '!$Q$5:$Q$15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'Blank '!$R$5:$R$15</c:f>
              <c:numCache>
                <c:formatCode>General</c:formatCode>
                <c:ptCount val="11"/>
                <c:pt idx="0">
                  <c:v>1.756600022315979</c:v>
                </c:pt>
                <c:pt idx="1">
                  <c:v>1.7532000541687012</c:v>
                </c:pt>
                <c:pt idx="2">
                  <c:v>1.743899941444397</c:v>
                </c:pt>
                <c:pt idx="3">
                  <c:v>1.7391999959945679</c:v>
                </c:pt>
                <c:pt idx="4">
                  <c:v>1.7332999706268311</c:v>
                </c:pt>
                <c:pt idx="5">
                  <c:v>1.732699990272522</c:v>
                </c:pt>
                <c:pt idx="6">
                  <c:v>1.7312999963760376</c:v>
                </c:pt>
                <c:pt idx="7">
                  <c:v>1.7328000068664551</c:v>
                </c:pt>
                <c:pt idx="8">
                  <c:v>1.7317999601364136</c:v>
                </c:pt>
                <c:pt idx="9">
                  <c:v>1.7316000461578369</c:v>
                </c:pt>
                <c:pt idx="10">
                  <c:v>1.7303999662399292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7178960"/>
        <c:axId val="237176216"/>
      </c:scatterChart>
      <c:valAx>
        <c:axId val="237178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176216"/>
        <c:crosses val="autoZero"/>
        <c:crossBetween val="midCat"/>
      </c:valAx>
      <c:valAx>
        <c:axId val="237176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178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7371587926509185"/>
                  <c:y val="9.2045785943423739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 '!$N$4:$N$14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 '!$O$4:$O$14</c:f>
              <c:numCache>
                <c:formatCode>General</c:formatCode>
                <c:ptCount val="11"/>
                <c:pt idx="0">
                  <c:v>-9.5899979273478264E-2</c:v>
                </c:pt>
                <c:pt idx="1">
                  <c:v>-7.5133363405863518E-2</c:v>
                </c:pt>
                <c:pt idx="2">
                  <c:v>-1.8466711044311523E-2</c:v>
                </c:pt>
                <c:pt idx="3">
                  <c:v>4.5599937438964844E-2</c:v>
                </c:pt>
                <c:pt idx="4">
                  <c:v>0.1122666597366333</c:v>
                </c:pt>
                <c:pt idx="5">
                  <c:v>0.16536660989125562</c:v>
                </c:pt>
                <c:pt idx="6">
                  <c:v>0.21353336175282789</c:v>
                </c:pt>
                <c:pt idx="7">
                  <c:v>0.2504000266393025</c:v>
                </c:pt>
                <c:pt idx="8">
                  <c:v>0.28043333689371752</c:v>
                </c:pt>
                <c:pt idx="9">
                  <c:v>0.31873325506846117</c:v>
                </c:pt>
                <c:pt idx="10">
                  <c:v>0.3248666524887085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7538384"/>
        <c:axId val="237537600"/>
      </c:scatterChart>
      <c:valAx>
        <c:axId val="237538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537600"/>
        <c:crosses val="autoZero"/>
        <c:crossBetween val="midCat"/>
      </c:valAx>
      <c:valAx>
        <c:axId val="23753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538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6816032370953633"/>
                  <c:y val="0.120251895596383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 '!$N$19:$N$29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 '!$O$19:$O$29</c:f>
              <c:numCache>
                <c:formatCode>General</c:formatCode>
                <c:ptCount val="11"/>
                <c:pt idx="0">
                  <c:v>1.5700062115987068E-2</c:v>
                </c:pt>
                <c:pt idx="1">
                  <c:v>6.6566665967305427E-2</c:v>
                </c:pt>
                <c:pt idx="2">
                  <c:v>7.8733325004577637E-2</c:v>
                </c:pt>
                <c:pt idx="3">
                  <c:v>9.739995002746582E-2</c:v>
                </c:pt>
                <c:pt idx="4">
                  <c:v>0.11336660385131836</c:v>
                </c:pt>
                <c:pt idx="5">
                  <c:v>0.13096662362416578</c:v>
                </c:pt>
                <c:pt idx="6">
                  <c:v>0.15843339761098219</c:v>
                </c:pt>
                <c:pt idx="7">
                  <c:v>0.18099995454152418</c:v>
                </c:pt>
                <c:pt idx="8">
                  <c:v>0.20183328787485766</c:v>
                </c:pt>
                <c:pt idx="9">
                  <c:v>0.22863332430521655</c:v>
                </c:pt>
                <c:pt idx="10">
                  <c:v>0.2494666576385498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7533288"/>
        <c:axId val="237537992"/>
      </c:scatterChart>
      <c:valAx>
        <c:axId val="237533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537992"/>
        <c:crosses val="autoZero"/>
        <c:crossBetween val="midCat"/>
      </c:valAx>
      <c:valAx>
        <c:axId val="237537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533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0924365704286966"/>
                  <c:y val="3.237678623505395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 '!$N$35:$N$45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 '!$O$35:$O$45</c:f>
              <c:numCache>
                <c:formatCode>General</c:formatCode>
                <c:ptCount val="11"/>
                <c:pt idx="0">
                  <c:v>2.5199969609578377E-2</c:v>
                </c:pt>
                <c:pt idx="1">
                  <c:v>7.016666730244947E-2</c:v>
                </c:pt>
                <c:pt idx="2">
                  <c:v>0.11383330821990967</c:v>
                </c:pt>
                <c:pt idx="3">
                  <c:v>0.17250001430511475</c:v>
                </c:pt>
                <c:pt idx="4">
                  <c:v>0.21546661853790283</c:v>
                </c:pt>
                <c:pt idx="5">
                  <c:v>0.25056668122609449</c:v>
                </c:pt>
                <c:pt idx="6">
                  <c:v>0.29733331998189283</c:v>
                </c:pt>
                <c:pt idx="7">
                  <c:v>0.33789988358815504</c:v>
                </c:pt>
                <c:pt idx="8">
                  <c:v>0.37653330961863207</c:v>
                </c:pt>
                <c:pt idx="9">
                  <c:v>0.42053321997324633</c:v>
                </c:pt>
                <c:pt idx="10">
                  <c:v>0.45806658267974854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7532896"/>
        <c:axId val="237534856"/>
      </c:scatterChart>
      <c:valAx>
        <c:axId val="237532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534856"/>
        <c:crosses val="autoZero"/>
        <c:crossBetween val="midCat"/>
      </c:valAx>
      <c:valAx>
        <c:axId val="237534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532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2371587926509188"/>
                  <c:y val="8.754629629629630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 '!$N$51:$N$61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 '!$O$51:$O$61</c:f>
              <c:numCache>
                <c:formatCode>General</c:formatCode>
                <c:ptCount val="11"/>
                <c:pt idx="0">
                  <c:v>5.6300004323323494E-2</c:v>
                </c:pt>
                <c:pt idx="1">
                  <c:v>9.8466595013936287E-2</c:v>
                </c:pt>
                <c:pt idx="2">
                  <c:v>0.12673330307006836</c:v>
                </c:pt>
                <c:pt idx="3">
                  <c:v>0.15909993648529053</c:v>
                </c:pt>
                <c:pt idx="4">
                  <c:v>0.19286668300628662</c:v>
                </c:pt>
                <c:pt idx="5">
                  <c:v>0.21746667226155592</c:v>
                </c:pt>
                <c:pt idx="6">
                  <c:v>0.25323339303334547</c:v>
                </c:pt>
                <c:pt idx="7">
                  <c:v>0.28389998277028394</c:v>
                </c:pt>
                <c:pt idx="8">
                  <c:v>0.31543330351511645</c:v>
                </c:pt>
                <c:pt idx="9">
                  <c:v>0.35023335615793871</c:v>
                </c:pt>
                <c:pt idx="10">
                  <c:v>0.38036668300628662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7536424"/>
        <c:axId val="237531720"/>
      </c:scatterChart>
      <c:valAx>
        <c:axId val="237536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531720"/>
        <c:crosses val="autoZero"/>
        <c:crossBetween val="midCat"/>
      </c:valAx>
      <c:valAx>
        <c:axId val="237531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536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4871587926509186"/>
                  <c:y val="-4.1666666666666669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 '!$N$68:$N$78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 '!$O$68:$O$78</c:f>
              <c:numCache>
                <c:formatCode>General</c:formatCode>
                <c:ptCount val="11"/>
                <c:pt idx="0">
                  <c:v>5.8999856313068921E-3</c:v>
                </c:pt>
                <c:pt idx="1">
                  <c:v>7.8866680463155037E-2</c:v>
                </c:pt>
                <c:pt idx="2">
                  <c:v>0.12183332443237305</c:v>
                </c:pt>
                <c:pt idx="3">
                  <c:v>0.17499995231628418</c:v>
                </c:pt>
                <c:pt idx="4">
                  <c:v>0.23046660423278809</c:v>
                </c:pt>
                <c:pt idx="5">
                  <c:v>0.27436669667561842</c:v>
                </c:pt>
                <c:pt idx="6">
                  <c:v>0.32683332761128736</c:v>
                </c:pt>
                <c:pt idx="7">
                  <c:v>0.37210007508595777</c:v>
                </c:pt>
                <c:pt idx="8">
                  <c:v>0.4152334133783977</c:v>
                </c:pt>
                <c:pt idx="9">
                  <c:v>0.45703319708506274</c:v>
                </c:pt>
                <c:pt idx="10">
                  <c:v>0.49156677722930908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7536816"/>
        <c:axId val="237532112"/>
      </c:scatterChart>
      <c:valAx>
        <c:axId val="237536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532112"/>
        <c:crosses val="autoZero"/>
        <c:crossBetween val="midCat"/>
      </c:valAx>
      <c:valAx>
        <c:axId val="23753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536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2927143482064741"/>
                  <c:y val="4.859981044036162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 '!$N$85:$N$95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 '!$O$85:$O$95</c:f>
              <c:numCache>
                <c:formatCode>General</c:formatCode>
                <c:ptCount val="11"/>
                <c:pt idx="0">
                  <c:v>-6.6000024477640862E-2</c:v>
                </c:pt>
                <c:pt idx="1">
                  <c:v>-3.6233345667521233E-2</c:v>
                </c:pt>
                <c:pt idx="2">
                  <c:v>-1.6466617584228516E-2</c:v>
                </c:pt>
                <c:pt idx="3">
                  <c:v>2.4099946022033691E-2</c:v>
                </c:pt>
                <c:pt idx="4">
                  <c:v>6.1866641044616699E-2</c:v>
                </c:pt>
                <c:pt idx="5">
                  <c:v>0.10016663869221998</c:v>
                </c:pt>
                <c:pt idx="6">
                  <c:v>0.14133342107137037</c:v>
                </c:pt>
                <c:pt idx="7">
                  <c:v>0.18119998772939039</c:v>
                </c:pt>
                <c:pt idx="8">
                  <c:v>0.2175332705179851</c:v>
                </c:pt>
                <c:pt idx="9">
                  <c:v>0.25173334280649828</c:v>
                </c:pt>
                <c:pt idx="10">
                  <c:v>0.28326666355133057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7535248"/>
        <c:axId val="237534072"/>
      </c:scatterChart>
      <c:valAx>
        <c:axId val="237535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534072"/>
        <c:crosses val="autoZero"/>
        <c:crossBetween val="midCat"/>
      </c:valAx>
      <c:valAx>
        <c:axId val="237534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535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152400</xdr:rowOff>
    </xdr:from>
    <xdr:to>
      <xdr:col>7</xdr:col>
      <xdr:colOff>304800</xdr:colOff>
      <xdr:row>30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15</xdr:row>
      <xdr:rowOff>160020</xdr:rowOff>
    </xdr:from>
    <xdr:to>
      <xdr:col>15</xdr:col>
      <xdr:colOff>304800</xdr:colOff>
      <xdr:row>30</xdr:row>
      <xdr:rowOff>160020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7620</xdr:colOff>
      <xdr:row>16</xdr:row>
      <xdr:rowOff>0</xdr:rowOff>
    </xdr:from>
    <xdr:to>
      <xdr:col>23</xdr:col>
      <xdr:colOff>312420</xdr:colOff>
      <xdr:row>31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7620</xdr:colOff>
      <xdr:row>0</xdr:row>
      <xdr:rowOff>175260</xdr:rowOff>
    </xdr:from>
    <xdr:to>
      <xdr:col>23</xdr:col>
      <xdr:colOff>312420</xdr:colOff>
      <xdr:row>15</xdr:row>
      <xdr:rowOff>175260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7620</xdr:colOff>
      <xdr:row>16</xdr:row>
      <xdr:rowOff>175260</xdr:rowOff>
    </xdr:from>
    <xdr:to>
      <xdr:col>23</xdr:col>
      <xdr:colOff>312420</xdr:colOff>
      <xdr:row>31</xdr:row>
      <xdr:rowOff>175260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601980</xdr:colOff>
      <xdr:row>32</xdr:row>
      <xdr:rowOff>45720</xdr:rowOff>
    </xdr:from>
    <xdr:to>
      <xdr:col>23</xdr:col>
      <xdr:colOff>297180</xdr:colOff>
      <xdr:row>47</xdr:row>
      <xdr:rowOff>45720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601980</xdr:colOff>
      <xdr:row>48</xdr:row>
      <xdr:rowOff>7620</xdr:rowOff>
    </xdr:from>
    <xdr:to>
      <xdr:col>23</xdr:col>
      <xdr:colOff>297180</xdr:colOff>
      <xdr:row>63</xdr:row>
      <xdr:rowOff>7620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594360</xdr:colOff>
      <xdr:row>63</xdr:row>
      <xdr:rowOff>175260</xdr:rowOff>
    </xdr:from>
    <xdr:to>
      <xdr:col>23</xdr:col>
      <xdr:colOff>289560</xdr:colOff>
      <xdr:row>78</xdr:row>
      <xdr:rowOff>175260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80</xdr:row>
      <xdr:rowOff>7620</xdr:rowOff>
    </xdr:from>
    <xdr:to>
      <xdr:col>23</xdr:col>
      <xdr:colOff>304800</xdr:colOff>
      <xdr:row>95</xdr:row>
      <xdr:rowOff>7620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"/>
  <sheetViews>
    <sheetView zoomScaleNormal="100" workbookViewId="0">
      <selection activeCell="O5" sqref="O5"/>
    </sheetView>
  </sheetViews>
  <sheetFormatPr defaultRowHeight="14.4" x14ac:dyDescent="0.3"/>
  <cols>
    <col min="1" max="16384" width="8.88671875" style="2"/>
  </cols>
  <sheetData>
    <row r="1" spans="1:21" x14ac:dyDescent="0.3">
      <c r="A1" s="1" t="s">
        <v>17</v>
      </c>
      <c r="B1" s="1">
        <v>1.7968000173568726</v>
      </c>
      <c r="C1" s="1">
        <v>1.8123999834060669</v>
      </c>
      <c r="D1" s="1">
        <v>1.8130999803543091</v>
      </c>
      <c r="E1" s="1">
        <v>1.7970000505447388</v>
      </c>
      <c r="F1" s="1">
        <v>1.794700026512146</v>
      </c>
      <c r="G1" s="1">
        <v>1.7969000339508057</v>
      </c>
      <c r="H1" s="1">
        <v>1.7950999736785889</v>
      </c>
      <c r="I1" s="1">
        <v>1.7973999977111816</v>
      </c>
      <c r="J1" s="1">
        <v>1.801300048828125</v>
      </c>
      <c r="K1" s="1">
        <v>1.7972999811172485</v>
      </c>
      <c r="L1" s="1">
        <v>1.7989000082015991</v>
      </c>
    </row>
    <row r="2" spans="1:21" x14ac:dyDescent="0.3">
      <c r="A2" s="1" t="s">
        <v>18</v>
      </c>
      <c r="B2" s="1">
        <v>1.5858999490737915</v>
      </c>
      <c r="C2" s="1">
        <v>1.5561000108718872</v>
      </c>
      <c r="D2" s="1">
        <v>1.5663000345230103</v>
      </c>
      <c r="E2" s="1">
        <v>1.5677000284194946</v>
      </c>
      <c r="F2" s="1">
        <v>1.5664000511169434</v>
      </c>
      <c r="G2" s="1">
        <v>1.5680999755859375</v>
      </c>
      <c r="H2" s="1">
        <v>1.5635999441146851</v>
      </c>
      <c r="I2" s="1">
        <v>1.5595999956130981</v>
      </c>
      <c r="J2" s="1">
        <v>1.5569000244140625</v>
      </c>
      <c r="K2" s="1">
        <v>1.5569000244140625</v>
      </c>
      <c r="L2" s="1">
        <v>1.5561000108718872</v>
      </c>
    </row>
    <row r="3" spans="1:21" x14ac:dyDescent="0.3">
      <c r="A3" s="1" t="s">
        <v>19</v>
      </c>
      <c r="B3" s="1">
        <v>1.756600022315979</v>
      </c>
      <c r="C3" s="1">
        <v>1.7532000541687012</v>
      </c>
      <c r="D3" s="1">
        <v>1.743899941444397</v>
      </c>
      <c r="E3" s="1">
        <v>1.7391999959945679</v>
      </c>
      <c r="F3" s="1">
        <v>1.7332999706268311</v>
      </c>
      <c r="G3" s="1">
        <v>1.732699990272522</v>
      </c>
      <c r="H3" s="1">
        <v>1.7312999963760376</v>
      </c>
      <c r="I3" s="1">
        <v>1.7328000068664551</v>
      </c>
      <c r="J3" s="1">
        <v>1.7317999601364136</v>
      </c>
      <c r="K3" s="1">
        <v>1.7316000461578369</v>
      </c>
      <c r="L3" s="1">
        <v>1.7303999662399292</v>
      </c>
    </row>
    <row r="5" spans="1:21" x14ac:dyDescent="0.3">
      <c r="A5" s="2">
        <v>0</v>
      </c>
      <c r="B5" s="1">
        <v>1.7968000173568726</v>
      </c>
      <c r="I5" s="2">
        <v>0</v>
      </c>
      <c r="J5" s="1">
        <v>1.5858999490737915</v>
      </c>
      <c r="Q5" s="2">
        <v>0</v>
      </c>
      <c r="R5" s="1">
        <v>1.756600022315979</v>
      </c>
    </row>
    <row r="6" spans="1:21" x14ac:dyDescent="0.3">
      <c r="A6" s="2">
        <v>3</v>
      </c>
      <c r="B6" s="1">
        <v>1.8123999834060669</v>
      </c>
      <c r="I6" s="2">
        <v>3</v>
      </c>
      <c r="J6" s="1">
        <v>1.5561000108718872</v>
      </c>
      <c r="Q6" s="2">
        <v>3</v>
      </c>
      <c r="R6" s="1">
        <v>1.7532000541687012</v>
      </c>
    </row>
    <row r="7" spans="1:21" x14ac:dyDescent="0.3">
      <c r="A7" s="2">
        <v>6</v>
      </c>
      <c r="B7" s="1">
        <v>1.8130999803543091</v>
      </c>
      <c r="I7" s="2">
        <v>6</v>
      </c>
      <c r="J7" s="1">
        <v>1.5663000345230103</v>
      </c>
      <c r="Q7" s="2">
        <v>6</v>
      </c>
      <c r="R7" s="1">
        <v>1.743899941444397</v>
      </c>
    </row>
    <row r="8" spans="1:21" x14ac:dyDescent="0.3">
      <c r="A8" s="2">
        <v>9</v>
      </c>
      <c r="B8" s="1">
        <v>1.7970000505447388</v>
      </c>
      <c r="I8" s="2">
        <v>9</v>
      </c>
      <c r="J8" s="1">
        <v>1.5677000284194946</v>
      </c>
      <c r="Q8" s="2">
        <v>9</v>
      </c>
      <c r="R8" s="1">
        <v>1.7391999959945679</v>
      </c>
      <c r="U8" s="9"/>
    </row>
    <row r="9" spans="1:21" x14ac:dyDescent="0.3">
      <c r="A9" s="2">
        <v>12</v>
      </c>
      <c r="B9" s="1">
        <v>1.794700026512146</v>
      </c>
      <c r="I9" s="2">
        <v>12</v>
      </c>
      <c r="J9" s="1">
        <v>1.5664000511169434</v>
      </c>
      <c r="Q9" s="2">
        <v>12</v>
      </c>
      <c r="R9" s="1">
        <v>1.7332999706268311</v>
      </c>
    </row>
    <row r="10" spans="1:21" x14ac:dyDescent="0.3">
      <c r="A10" s="2">
        <v>15</v>
      </c>
      <c r="B10" s="1">
        <v>1.7969000339508057</v>
      </c>
      <c r="I10" s="2">
        <v>15</v>
      </c>
      <c r="J10" s="1">
        <v>1.5680999755859375</v>
      </c>
      <c r="Q10" s="2">
        <v>15</v>
      </c>
      <c r="R10" s="1">
        <v>1.732699990272522</v>
      </c>
    </row>
    <row r="11" spans="1:21" x14ac:dyDescent="0.3">
      <c r="A11" s="2">
        <v>18</v>
      </c>
      <c r="B11" s="1">
        <v>1.7950999736785889</v>
      </c>
      <c r="I11" s="2">
        <v>18</v>
      </c>
      <c r="J11" s="1">
        <v>1.5635999441146851</v>
      </c>
      <c r="Q11" s="2">
        <v>18</v>
      </c>
      <c r="R11" s="1">
        <v>1.7312999963760376</v>
      </c>
    </row>
    <row r="12" spans="1:21" x14ac:dyDescent="0.3">
      <c r="A12" s="2">
        <v>21</v>
      </c>
      <c r="B12" s="1">
        <v>1.7973999977111816</v>
      </c>
      <c r="I12" s="2">
        <v>21</v>
      </c>
      <c r="J12" s="1">
        <v>1.5595999956130981</v>
      </c>
      <c r="Q12" s="2">
        <v>21</v>
      </c>
      <c r="R12" s="1">
        <v>1.7328000068664551</v>
      </c>
    </row>
    <row r="13" spans="1:21" x14ac:dyDescent="0.3">
      <c r="A13" s="2">
        <v>24</v>
      </c>
      <c r="B13" s="1">
        <v>1.801300048828125</v>
      </c>
      <c r="I13" s="2">
        <v>24</v>
      </c>
      <c r="J13" s="1">
        <v>1.5569000244140625</v>
      </c>
      <c r="Q13" s="2">
        <v>24</v>
      </c>
      <c r="R13" s="1">
        <v>1.7317999601364136</v>
      </c>
    </row>
    <row r="14" spans="1:21" x14ac:dyDescent="0.3">
      <c r="A14" s="2">
        <v>27</v>
      </c>
      <c r="B14" s="1">
        <v>1.7972999811172485</v>
      </c>
      <c r="I14" s="2">
        <v>27</v>
      </c>
      <c r="J14" s="1">
        <v>1.5569000244140625</v>
      </c>
      <c r="Q14" s="2">
        <v>27</v>
      </c>
      <c r="R14" s="1">
        <v>1.7316000461578369</v>
      </c>
    </row>
    <row r="15" spans="1:21" x14ac:dyDescent="0.3">
      <c r="A15" s="2">
        <v>30</v>
      </c>
      <c r="B15" s="1">
        <v>1.7989000082015991</v>
      </c>
      <c r="I15" s="2">
        <v>30</v>
      </c>
      <c r="J15" s="1">
        <v>1.5561000108718872</v>
      </c>
      <c r="Q15" s="2">
        <v>30</v>
      </c>
      <c r="R15" s="1">
        <v>1.7303999662399292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95"/>
  <sheetViews>
    <sheetView topLeftCell="A2" workbookViewId="0">
      <selection activeCell="O100" sqref="O100"/>
    </sheetView>
  </sheetViews>
  <sheetFormatPr defaultRowHeight="14.4" x14ac:dyDescent="0.3"/>
  <cols>
    <col min="1" max="1" width="12.88671875" style="1" bestFit="1" customWidth="1"/>
    <col min="2" max="16384" width="8.88671875" style="1"/>
  </cols>
  <sheetData>
    <row r="3" spans="1:15" x14ac:dyDescent="0.3">
      <c r="A3" s="1" t="s">
        <v>20</v>
      </c>
      <c r="N3" s="2">
        <v>91147</v>
      </c>
    </row>
    <row r="4" spans="1:15" x14ac:dyDescent="0.3">
      <c r="A4" s="1" t="s">
        <v>11</v>
      </c>
      <c r="B4" s="1">
        <v>1.6172000169754028</v>
      </c>
      <c r="C4" s="1">
        <v>1.632099986076355</v>
      </c>
      <c r="D4" s="1">
        <v>1.6892999410629272</v>
      </c>
      <c r="E4" s="1">
        <v>1.7468999624252319</v>
      </c>
      <c r="F4" s="1">
        <v>1.8104000091552734</v>
      </c>
      <c r="G4" s="1">
        <v>1.8645999431610107</v>
      </c>
      <c r="H4" s="1">
        <v>1.9101999998092651</v>
      </c>
      <c r="I4" s="1">
        <v>1.9470000267028809</v>
      </c>
      <c r="J4" s="1">
        <v>1.9771000146865845</v>
      </c>
      <c r="K4" s="1">
        <v>2.0139999389648437</v>
      </c>
      <c r="L4" s="1">
        <v>2.0199999809265137</v>
      </c>
      <c r="N4" s="2">
        <v>0</v>
      </c>
      <c r="O4" s="2">
        <v>-9.5899979273478264E-2</v>
      </c>
    </row>
    <row r="5" spans="1:15" x14ac:dyDescent="0.3">
      <c r="A5" s="1" t="s">
        <v>17</v>
      </c>
      <c r="B5" s="1">
        <v>1.7968000173568726</v>
      </c>
      <c r="C5" s="1">
        <v>1.8123999834060669</v>
      </c>
      <c r="D5" s="1">
        <v>1.8130999803543091</v>
      </c>
      <c r="E5" s="1">
        <v>1.7970000505447388</v>
      </c>
      <c r="F5" s="1">
        <v>1.794700026512146</v>
      </c>
      <c r="G5" s="1">
        <v>1.7969000339508057</v>
      </c>
      <c r="H5" s="1">
        <v>1.7950999736785889</v>
      </c>
      <c r="I5" s="1">
        <v>1.7973999977111816</v>
      </c>
      <c r="J5" s="1">
        <v>1.801300048828125</v>
      </c>
      <c r="K5" s="1">
        <v>1.7972999811172485</v>
      </c>
      <c r="L5" s="1">
        <v>1.7989000082015991</v>
      </c>
      <c r="N5" s="2">
        <v>3</v>
      </c>
      <c r="O5" s="2">
        <v>-7.5133363405863518E-2</v>
      </c>
    </row>
    <row r="6" spans="1:15" x14ac:dyDescent="0.3">
      <c r="A6" s="1" t="s">
        <v>18</v>
      </c>
      <c r="B6" s="1">
        <v>1.5858999490737915</v>
      </c>
      <c r="C6" s="1">
        <v>1.5561000108718872</v>
      </c>
      <c r="D6" s="1">
        <v>1.5663000345230103</v>
      </c>
      <c r="E6" s="1">
        <v>1.5677000284194946</v>
      </c>
      <c r="F6" s="1">
        <v>1.5664000511169434</v>
      </c>
      <c r="G6" s="1">
        <v>1.5680999755859375</v>
      </c>
      <c r="H6" s="1">
        <v>1.5635999441146851</v>
      </c>
      <c r="I6" s="1">
        <v>1.5595999956130981</v>
      </c>
      <c r="J6" s="1">
        <v>1.5569000244140625</v>
      </c>
      <c r="K6" s="1">
        <v>1.5569000244140625</v>
      </c>
      <c r="L6" s="1">
        <v>1.5561000108718872</v>
      </c>
      <c r="N6" s="2">
        <v>6</v>
      </c>
      <c r="O6" s="2">
        <v>-1.8466711044311523E-2</v>
      </c>
    </row>
    <row r="7" spans="1:15" x14ac:dyDescent="0.3">
      <c r="A7" s="1" t="s">
        <v>19</v>
      </c>
      <c r="B7" s="1">
        <v>1.756600022315979</v>
      </c>
      <c r="C7" s="1">
        <v>1.7532000541687012</v>
      </c>
      <c r="D7" s="1">
        <v>1.743899941444397</v>
      </c>
      <c r="E7" s="1">
        <v>1.7391999959945679</v>
      </c>
      <c r="F7" s="1">
        <v>1.7332999706268311</v>
      </c>
      <c r="G7" s="1">
        <v>1.732699990272522</v>
      </c>
      <c r="H7" s="1">
        <v>1.7312999963760376</v>
      </c>
      <c r="I7" s="1">
        <v>1.7328000068664551</v>
      </c>
      <c r="J7" s="1">
        <v>1.7317999601364136</v>
      </c>
      <c r="K7" s="1">
        <v>1.7316000461578369</v>
      </c>
      <c r="L7" s="1">
        <v>1.7303999662399292</v>
      </c>
      <c r="N7" s="2">
        <v>9</v>
      </c>
      <c r="O7" s="2">
        <v>4.5599937438964844E-2</v>
      </c>
    </row>
    <row r="8" spans="1:15" x14ac:dyDescent="0.3">
      <c r="A8" s="3" t="s">
        <v>0</v>
      </c>
      <c r="B8" s="2">
        <f>B4-(AVERAGE(B5:B7))</f>
        <v>-9.5899979273478264E-2</v>
      </c>
      <c r="C8" s="2">
        <f t="shared" ref="C8:L8" si="0">C4-(AVERAGE(C5:C7))</f>
        <v>-7.5133363405863518E-2</v>
      </c>
      <c r="D8" s="2">
        <f t="shared" si="0"/>
        <v>-1.8466711044311523E-2</v>
      </c>
      <c r="E8" s="2">
        <f t="shared" si="0"/>
        <v>4.5599937438964844E-2</v>
      </c>
      <c r="F8" s="2">
        <f t="shared" si="0"/>
        <v>0.1122666597366333</v>
      </c>
      <c r="G8" s="2">
        <f t="shared" si="0"/>
        <v>0.16536660989125562</v>
      </c>
      <c r="H8" s="2">
        <f t="shared" si="0"/>
        <v>0.21353336175282789</v>
      </c>
      <c r="I8" s="2">
        <f t="shared" si="0"/>
        <v>0.2504000266393025</v>
      </c>
      <c r="J8" s="2">
        <f t="shared" si="0"/>
        <v>0.28043333689371752</v>
      </c>
      <c r="K8" s="2">
        <f t="shared" si="0"/>
        <v>0.31873325506846117</v>
      </c>
      <c r="L8" s="2">
        <f t="shared" si="0"/>
        <v>0.3248666524887085</v>
      </c>
      <c r="N8" s="2">
        <v>12</v>
      </c>
      <c r="O8" s="2">
        <v>0.1122666597366333</v>
      </c>
    </row>
    <row r="9" spans="1:15" x14ac:dyDescent="0.3">
      <c r="N9" s="2">
        <v>15</v>
      </c>
      <c r="O9" s="2">
        <v>0.16536660989125562</v>
      </c>
    </row>
    <row r="10" spans="1:15" x14ac:dyDescent="0.3">
      <c r="N10" s="2">
        <v>18</v>
      </c>
      <c r="O10" s="2">
        <v>0.21353336175282789</v>
      </c>
    </row>
    <row r="11" spans="1:15" x14ac:dyDescent="0.3">
      <c r="N11" s="2">
        <v>21</v>
      </c>
      <c r="O11" s="2">
        <v>0.2504000266393025</v>
      </c>
    </row>
    <row r="12" spans="1:15" x14ac:dyDescent="0.3">
      <c r="N12" s="2">
        <v>24</v>
      </c>
      <c r="O12" s="2">
        <v>0.28043333689371752</v>
      </c>
    </row>
    <row r="13" spans="1:15" x14ac:dyDescent="0.3">
      <c r="N13" s="2">
        <v>27</v>
      </c>
      <c r="O13" s="2">
        <v>0.31873325506846117</v>
      </c>
    </row>
    <row r="14" spans="1:15" x14ac:dyDescent="0.3">
      <c r="N14" s="2">
        <v>30</v>
      </c>
      <c r="O14" s="2">
        <v>0.3248666524887085</v>
      </c>
    </row>
    <row r="19" spans="1:15" x14ac:dyDescent="0.3">
      <c r="A19" s="1" t="s">
        <v>12</v>
      </c>
      <c r="B19" s="1">
        <v>1.7288000583648682</v>
      </c>
      <c r="C19" s="1">
        <v>1.7738000154495239</v>
      </c>
      <c r="D19" s="1">
        <v>1.7864999771118164</v>
      </c>
      <c r="E19" s="1">
        <v>1.7986999750137329</v>
      </c>
      <c r="F19" s="1">
        <v>1.8114999532699585</v>
      </c>
      <c r="G19" s="1">
        <v>1.8301999568939209</v>
      </c>
      <c r="H19" s="1">
        <v>1.8551000356674194</v>
      </c>
      <c r="I19" s="1">
        <v>1.8775999546051025</v>
      </c>
      <c r="J19" s="1">
        <v>1.8984999656677246</v>
      </c>
      <c r="K19" s="1">
        <v>1.9239000082015991</v>
      </c>
      <c r="L19" s="1">
        <v>1.944599986076355</v>
      </c>
      <c r="N19" s="2">
        <v>0</v>
      </c>
      <c r="O19" s="2">
        <v>1.5700062115987068E-2</v>
      </c>
    </row>
    <row r="20" spans="1:15" x14ac:dyDescent="0.3">
      <c r="A20" s="1" t="s">
        <v>17</v>
      </c>
      <c r="B20" s="1">
        <v>1.7968000173568726</v>
      </c>
      <c r="C20" s="1">
        <v>1.8123999834060669</v>
      </c>
      <c r="D20" s="1">
        <v>1.8130999803543091</v>
      </c>
      <c r="E20" s="1">
        <v>1.7970000505447388</v>
      </c>
      <c r="F20" s="1">
        <v>1.794700026512146</v>
      </c>
      <c r="G20" s="1">
        <v>1.7969000339508057</v>
      </c>
      <c r="H20" s="1">
        <v>1.7950999736785889</v>
      </c>
      <c r="I20" s="1">
        <v>1.7973999977111816</v>
      </c>
      <c r="J20" s="1">
        <v>1.801300048828125</v>
      </c>
      <c r="K20" s="1">
        <v>1.7972999811172485</v>
      </c>
      <c r="L20" s="1">
        <v>1.7989000082015991</v>
      </c>
      <c r="N20" s="2">
        <v>3</v>
      </c>
      <c r="O20" s="2">
        <v>6.6566665967305427E-2</v>
      </c>
    </row>
    <row r="21" spans="1:15" x14ac:dyDescent="0.3">
      <c r="A21" s="1" t="s">
        <v>18</v>
      </c>
      <c r="B21" s="1">
        <v>1.5858999490737915</v>
      </c>
      <c r="C21" s="1">
        <v>1.5561000108718872</v>
      </c>
      <c r="D21" s="1">
        <v>1.5663000345230103</v>
      </c>
      <c r="E21" s="1">
        <v>1.5677000284194946</v>
      </c>
      <c r="F21" s="1">
        <v>1.5664000511169434</v>
      </c>
      <c r="G21" s="1">
        <v>1.5680999755859375</v>
      </c>
      <c r="H21" s="1">
        <v>1.5635999441146851</v>
      </c>
      <c r="I21" s="1">
        <v>1.5595999956130981</v>
      </c>
      <c r="J21" s="1">
        <v>1.5569000244140625</v>
      </c>
      <c r="K21" s="1">
        <v>1.5569000244140625</v>
      </c>
      <c r="L21" s="1">
        <v>1.5561000108718872</v>
      </c>
      <c r="N21" s="2">
        <v>6</v>
      </c>
      <c r="O21" s="2">
        <v>7.8733325004577637E-2</v>
      </c>
    </row>
    <row r="22" spans="1:15" x14ac:dyDescent="0.3">
      <c r="A22" s="1" t="s">
        <v>19</v>
      </c>
      <c r="B22" s="1">
        <v>1.756600022315979</v>
      </c>
      <c r="C22" s="1">
        <v>1.7532000541687012</v>
      </c>
      <c r="D22" s="1">
        <v>1.743899941444397</v>
      </c>
      <c r="E22" s="1">
        <v>1.7391999959945679</v>
      </c>
      <c r="F22" s="1">
        <v>1.7332999706268311</v>
      </c>
      <c r="G22" s="1">
        <v>1.732699990272522</v>
      </c>
      <c r="H22" s="1">
        <v>1.7312999963760376</v>
      </c>
      <c r="I22" s="1">
        <v>1.7328000068664551</v>
      </c>
      <c r="J22" s="1">
        <v>1.7317999601364136</v>
      </c>
      <c r="K22" s="1">
        <v>1.7316000461578369</v>
      </c>
      <c r="L22" s="1">
        <v>1.7303999662399292</v>
      </c>
      <c r="N22" s="2">
        <v>9</v>
      </c>
      <c r="O22" s="2">
        <v>9.739995002746582E-2</v>
      </c>
    </row>
    <row r="23" spans="1:15" x14ac:dyDescent="0.3">
      <c r="A23" s="3" t="s">
        <v>0</v>
      </c>
      <c r="B23" s="2">
        <f>B19-(AVERAGE(B20:B22))</f>
        <v>1.5700062115987068E-2</v>
      </c>
      <c r="C23" s="2">
        <f t="shared" ref="C23:L23" si="1">C19-(AVERAGE(C20:C22))</f>
        <v>6.6566665967305427E-2</v>
      </c>
      <c r="D23" s="2">
        <f t="shared" si="1"/>
        <v>7.8733325004577637E-2</v>
      </c>
      <c r="E23" s="2">
        <f t="shared" si="1"/>
        <v>9.739995002746582E-2</v>
      </c>
      <c r="F23" s="2">
        <f t="shared" si="1"/>
        <v>0.11336660385131836</v>
      </c>
      <c r="G23" s="2">
        <f t="shared" si="1"/>
        <v>0.13096662362416578</v>
      </c>
      <c r="H23" s="2">
        <f t="shared" si="1"/>
        <v>0.15843339761098219</v>
      </c>
      <c r="I23" s="2">
        <f t="shared" si="1"/>
        <v>0.18099995454152418</v>
      </c>
      <c r="J23" s="2">
        <f t="shared" si="1"/>
        <v>0.20183328787485766</v>
      </c>
      <c r="K23" s="2">
        <f t="shared" si="1"/>
        <v>0.22863332430521655</v>
      </c>
      <c r="L23" s="2">
        <f t="shared" si="1"/>
        <v>0.2494666576385498</v>
      </c>
      <c r="N23" s="2">
        <v>12</v>
      </c>
      <c r="O23" s="2">
        <v>0.11336660385131836</v>
      </c>
    </row>
    <row r="24" spans="1:15" x14ac:dyDescent="0.3">
      <c r="N24" s="2">
        <v>15</v>
      </c>
      <c r="O24" s="2">
        <v>0.13096662362416578</v>
      </c>
    </row>
    <row r="25" spans="1:15" x14ac:dyDescent="0.3">
      <c r="N25" s="2">
        <v>18</v>
      </c>
      <c r="O25" s="2">
        <v>0.15843339761098219</v>
      </c>
    </row>
    <row r="26" spans="1:15" x14ac:dyDescent="0.3">
      <c r="N26" s="2">
        <v>21</v>
      </c>
      <c r="O26" s="2">
        <v>0.18099995454152418</v>
      </c>
    </row>
    <row r="27" spans="1:15" x14ac:dyDescent="0.3">
      <c r="N27" s="2">
        <v>24</v>
      </c>
      <c r="O27" s="2">
        <v>0.20183328787485766</v>
      </c>
    </row>
    <row r="28" spans="1:15" x14ac:dyDescent="0.3">
      <c r="N28" s="2">
        <v>27</v>
      </c>
      <c r="O28" s="2">
        <v>0.22863332430521655</v>
      </c>
    </row>
    <row r="29" spans="1:15" x14ac:dyDescent="0.3">
      <c r="N29" s="2">
        <v>30</v>
      </c>
      <c r="O29" s="2">
        <v>0.2494666576385498</v>
      </c>
    </row>
    <row r="35" spans="1:15" x14ac:dyDescent="0.3">
      <c r="A35" s="1" t="s">
        <v>13</v>
      </c>
      <c r="B35" s="1">
        <v>1.7382999658584595</v>
      </c>
      <c r="C35" s="1">
        <v>1.777400016784668</v>
      </c>
      <c r="D35" s="1">
        <v>1.8215999603271484</v>
      </c>
      <c r="E35" s="1">
        <v>1.8738000392913818</v>
      </c>
      <c r="F35" s="1">
        <v>1.913599967956543</v>
      </c>
      <c r="G35" s="1">
        <v>1.9498000144958496</v>
      </c>
      <c r="H35" s="1">
        <v>1.9939999580383301</v>
      </c>
      <c r="I35" s="1">
        <v>2.0344998836517334</v>
      </c>
      <c r="J35" s="1">
        <v>2.073199987411499</v>
      </c>
      <c r="K35" s="1">
        <v>2.1157999038696289</v>
      </c>
      <c r="L35" s="1">
        <v>2.1531999111175537</v>
      </c>
      <c r="N35" s="2">
        <v>0</v>
      </c>
      <c r="O35" s="2">
        <v>2.5199969609578377E-2</v>
      </c>
    </row>
    <row r="36" spans="1:15" x14ac:dyDescent="0.3">
      <c r="A36" s="1" t="s">
        <v>17</v>
      </c>
      <c r="B36" s="1">
        <v>1.7968000173568726</v>
      </c>
      <c r="C36" s="1">
        <v>1.8123999834060669</v>
      </c>
      <c r="D36" s="1">
        <v>1.8130999803543091</v>
      </c>
      <c r="E36" s="1">
        <v>1.7970000505447388</v>
      </c>
      <c r="F36" s="1">
        <v>1.794700026512146</v>
      </c>
      <c r="G36" s="1">
        <v>1.7969000339508057</v>
      </c>
      <c r="H36" s="1">
        <v>1.7950999736785889</v>
      </c>
      <c r="I36" s="1">
        <v>1.7973999977111816</v>
      </c>
      <c r="J36" s="1">
        <v>1.801300048828125</v>
      </c>
      <c r="K36" s="1">
        <v>1.7972999811172485</v>
      </c>
      <c r="L36" s="1">
        <v>1.7989000082015991</v>
      </c>
      <c r="N36" s="2">
        <v>3</v>
      </c>
      <c r="O36" s="2">
        <v>7.016666730244947E-2</v>
      </c>
    </row>
    <row r="37" spans="1:15" x14ac:dyDescent="0.3">
      <c r="A37" s="1" t="s">
        <v>18</v>
      </c>
      <c r="B37" s="1">
        <v>1.5858999490737915</v>
      </c>
      <c r="C37" s="1">
        <v>1.5561000108718872</v>
      </c>
      <c r="D37" s="1">
        <v>1.5663000345230103</v>
      </c>
      <c r="E37" s="1">
        <v>1.5677000284194946</v>
      </c>
      <c r="F37" s="1">
        <v>1.5664000511169434</v>
      </c>
      <c r="G37" s="1">
        <v>1.5680999755859375</v>
      </c>
      <c r="H37" s="1">
        <v>1.5635999441146851</v>
      </c>
      <c r="I37" s="1">
        <v>1.5595999956130981</v>
      </c>
      <c r="J37" s="1">
        <v>1.5569000244140625</v>
      </c>
      <c r="K37" s="1">
        <v>1.5569000244140625</v>
      </c>
      <c r="L37" s="1">
        <v>1.5561000108718872</v>
      </c>
      <c r="N37" s="2">
        <v>6</v>
      </c>
      <c r="O37" s="2">
        <v>0.11383330821990967</v>
      </c>
    </row>
    <row r="38" spans="1:15" x14ac:dyDescent="0.3">
      <c r="A38" s="1" t="s">
        <v>19</v>
      </c>
      <c r="B38" s="1">
        <v>1.756600022315979</v>
      </c>
      <c r="C38" s="1">
        <v>1.7532000541687012</v>
      </c>
      <c r="D38" s="1">
        <v>1.743899941444397</v>
      </c>
      <c r="E38" s="1">
        <v>1.7391999959945679</v>
      </c>
      <c r="F38" s="1">
        <v>1.7332999706268311</v>
      </c>
      <c r="G38" s="1">
        <v>1.732699990272522</v>
      </c>
      <c r="H38" s="1">
        <v>1.7312999963760376</v>
      </c>
      <c r="I38" s="1">
        <v>1.7328000068664551</v>
      </c>
      <c r="J38" s="1">
        <v>1.7317999601364136</v>
      </c>
      <c r="K38" s="1">
        <v>1.7316000461578369</v>
      </c>
      <c r="L38" s="1">
        <v>1.7303999662399292</v>
      </c>
      <c r="N38" s="2">
        <v>9</v>
      </c>
      <c r="O38" s="2">
        <v>0.17250001430511475</v>
      </c>
    </row>
    <row r="39" spans="1:15" x14ac:dyDescent="0.3">
      <c r="A39" s="3" t="s">
        <v>0</v>
      </c>
      <c r="B39" s="2">
        <f>B35-(AVERAGE(B36:B38))</f>
        <v>2.5199969609578377E-2</v>
      </c>
      <c r="C39" s="2">
        <f t="shared" ref="C39:L39" si="2">C35-(AVERAGE(C36:C38))</f>
        <v>7.016666730244947E-2</v>
      </c>
      <c r="D39" s="2">
        <f t="shared" si="2"/>
        <v>0.11383330821990967</v>
      </c>
      <c r="E39" s="2">
        <f t="shared" si="2"/>
        <v>0.17250001430511475</v>
      </c>
      <c r="F39" s="2">
        <f t="shared" si="2"/>
        <v>0.21546661853790283</v>
      </c>
      <c r="G39" s="2">
        <f t="shared" si="2"/>
        <v>0.25056668122609449</v>
      </c>
      <c r="H39" s="2">
        <f t="shared" si="2"/>
        <v>0.29733331998189283</v>
      </c>
      <c r="I39" s="2">
        <f t="shared" si="2"/>
        <v>0.33789988358815504</v>
      </c>
      <c r="J39" s="2">
        <f t="shared" si="2"/>
        <v>0.37653330961863207</v>
      </c>
      <c r="K39" s="2">
        <f t="shared" si="2"/>
        <v>0.42053321997324633</v>
      </c>
      <c r="L39" s="2">
        <f t="shared" si="2"/>
        <v>0.45806658267974854</v>
      </c>
      <c r="N39" s="2">
        <v>12</v>
      </c>
      <c r="O39" s="2">
        <v>0.21546661853790283</v>
      </c>
    </row>
    <row r="40" spans="1:15" x14ac:dyDescent="0.3">
      <c r="N40" s="2">
        <v>15</v>
      </c>
      <c r="O40" s="2">
        <v>0.25056668122609449</v>
      </c>
    </row>
    <row r="41" spans="1:15" x14ac:dyDescent="0.3">
      <c r="N41" s="2">
        <v>18</v>
      </c>
      <c r="O41" s="2">
        <v>0.29733331998189283</v>
      </c>
    </row>
    <row r="42" spans="1:15" x14ac:dyDescent="0.3">
      <c r="N42" s="2">
        <v>21</v>
      </c>
      <c r="O42" s="2">
        <v>0.33789988358815504</v>
      </c>
    </row>
    <row r="43" spans="1:15" x14ac:dyDescent="0.3">
      <c r="A43" s="8"/>
      <c r="N43" s="2">
        <v>24</v>
      </c>
      <c r="O43" s="2">
        <v>0.37653330961863207</v>
      </c>
    </row>
    <row r="44" spans="1:15" x14ac:dyDescent="0.3">
      <c r="N44" s="2">
        <v>27</v>
      </c>
      <c r="O44" s="2">
        <v>0.42053321997324633</v>
      </c>
    </row>
    <row r="45" spans="1:15" x14ac:dyDescent="0.3">
      <c r="N45" s="2">
        <v>30</v>
      </c>
      <c r="O45" s="2">
        <v>0.45806658267974854</v>
      </c>
    </row>
    <row r="51" spans="1:15" x14ac:dyDescent="0.3">
      <c r="A51" s="1" t="s">
        <v>14</v>
      </c>
      <c r="B51" s="1">
        <v>1.7694000005722046</v>
      </c>
      <c r="C51" s="1">
        <v>1.8056999444961548</v>
      </c>
      <c r="D51" s="1">
        <v>1.8344999551773071</v>
      </c>
      <c r="E51" s="1">
        <v>1.8603999614715576</v>
      </c>
      <c r="F51" s="1">
        <v>1.8910000324249268</v>
      </c>
      <c r="G51" s="1">
        <v>1.916700005531311</v>
      </c>
      <c r="H51" s="1">
        <v>1.9499000310897827</v>
      </c>
      <c r="I51" s="1">
        <v>1.9804999828338623</v>
      </c>
      <c r="J51" s="1">
        <v>2.0120999813079834</v>
      </c>
      <c r="K51" s="1">
        <v>2.0455000400543213</v>
      </c>
      <c r="L51" s="1">
        <v>2.0755000114440918</v>
      </c>
      <c r="N51" s="2">
        <v>0</v>
      </c>
      <c r="O51" s="2">
        <v>5.6300004323323494E-2</v>
      </c>
    </row>
    <row r="52" spans="1:15" x14ac:dyDescent="0.3">
      <c r="A52" s="1" t="s">
        <v>17</v>
      </c>
      <c r="B52" s="1">
        <v>1.7968000173568726</v>
      </c>
      <c r="C52" s="1">
        <v>1.8123999834060669</v>
      </c>
      <c r="D52" s="1">
        <v>1.8130999803543091</v>
      </c>
      <c r="E52" s="1">
        <v>1.7970000505447388</v>
      </c>
      <c r="F52" s="1">
        <v>1.794700026512146</v>
      </c>
      <c r="G52" s="1">
        <v>1.7969000339508057</v>
      </c>
      <c r="H52" s="1">
        <v>1.7950999736785889</v>
      </c>
      <c r="I52" s="1">
        <v>1.7973999977111816</v>
      </c>
      <c r="J52" s="1">
        <v>1.801300048828125</v>
      </c>
      <c r="K52" s="1">
        <v>1.7972999811172485</v>
      </c>
      <c r="L52" s="1">
        <v>1.7989000082015991</v>
      </c>
      <c r="N52" s="2">
        <v>3</v>
      </c>
      <c r="O52" s="2">
        <v>9.8466595013936287E-2</v>
      </c>
    </row>
    <row r="53" spans="1:15" x14ac:dyDescent="0.3">
      <c r="A53" s="1" t="s">
        <v>18</v>
      </c>
      <c r="B53" s="1">
        <v>1.5858999490737915</v>
      </c>
      <c r="C53" s="1">
        <v>1.5561000108718872</v>
      </c>
      <c r="D53" s="1">
        <v>1.5663000345230103</v>
      </c>
      <c r="E53" s="1">
        <v>1.5677000284194946</v>
      </c>
      <c r="F53" s="1">
        <v>1.5664000511169434</v>
      </c>
      <c r="G53" s="1">
        <v>1.5680999755859375</v>
      </c>
      <c r="H53" s="1">
        <v>1.5635999441146851</v>
      </c>
      <c r="I53" s="1">
        <v>1.5595999956130981</v>
      </c>
      <c r="J53" s="1">
        <v>1.5569000244140625</v>
      </c>
      <c r="K53" s="1">
        <v>1.5569000244140625</v>
      </c>
      <c r="L53" s="1">
        <v>1.5561000108718872</v>
      </c>
      <c r="N53" s="2">
        <v>6</v>
      </c>
      <c r="O53" s="2">
        <v>0.12673330307006836</v>
      </c>
    </row>
    <row r="54" spans="1:15" x14ac:dyDescent="0.3">
      <c r="A54" s="1" t="s">
        <v>19</v>
      </c>
      <c r="B54" s="1">
        <v>1.756600022315979</v>
      </c>
      <c r="C54" s="1">
        <v>1.7532000541687012</v>
      </c>
      <c r="D54" s="1">
        <v>1.743899941444397</v>
      </c>
      <c r="E54" s="1">
        <v>1.7391999959945679</v>
      </c>
      <c r="F54" s="1">
        <v>1.7332999706268311</v>
      </c>
      <c r="G54" s="1">
        <v>1.732699990272522</v>
      </c>
      <c r="H54" s="1">
        <v>1.7312999963760376</v>
      </c>
      <c r="I54" s="1">
        <v>1.7328000068664551</v>
      </c>
      <c r="J54" s="1">
        <v>1.7317999601364136</v>
      </c>
      <c r="K54" s="1">
        <v>1.7316000461578369</v>
      </c>
      <c r="L54" s="1">
        <v>1.7303999662399292</v>
      </c>
      <c r="N54" s="2">
        <v>9</v>
      </c>
      <c r="O54" s="2">
        <v>0.15909993648529053</v>
      </c>
    </row>
    <row r="55" spans="1:15" x14ac:dyDescent="0.3">
      <c r="A55" s="3" t="s">
        <v>0</v>
      </c>
      <c r="B55" s="2">
        <f>B51-(AVERAGE(B52:B54))</f>
        <v>5.6300004323323494E-2</v>
      </c>
      <c r="C55" s="2">
        <f t="shared" ref="C55:L55" si="3">C51-(AVERAGE(C52:C54))</f>
        <v>9.8466595013936287E-2</v>
      </c>
      <c r="D55" s="2">
        <f t="shared" si="3"/>
        <v>0.12673330307006836</v>
      </c>
      <c r="E55" s="2">
        <f t="shared" si="3"/>
        <v>0.15909993648529053</v>
      </c>
      <c r="F55" s="2">
        <f t="shared" si="3"/>
        <v>0.19286668300628662</v>
      </c>
      <c r="G55" s="2">
        <f t="shared" si="3"/>
        <v>0.21746667226155592</v>
      </c>
      <c r="H55" s="2">
        <f t="shared" si="3"/>
        <v>0.25323339303334547</v>
      </c>
      <c r="I55" s="2">
        <f t="shared" si="3"/>
        <v>0.28389998277028394</v>
      </c>
      <c r="J55" s="2">
        <f t="shared" si="3"/>
        <v>0.31543330351511645</v>
      </c>
      <c r="K55" s="2">
        <f t="shared" si="3"/>
        <v>0.35023335615793871</v>
      </c>
      <c r="L55" s="2">
        <f t="shared" si="3"/>
        <v>0.38036668300628662</v>
      </c>
      <c r="N55" s="2">
        <v>12</v>
      </c>
      <c r="O55" s="2">
        <v>0.19286668300628662</v>
      </c>
    </row>
    <row r="56" spans="1:15" x14ac:dyDescent="0.3">
      <c r="N56" s="2">
        <v>15</v>
      </c>
      <c r="O56" s="2">
        <v>0.21746667226155592</v>
      </c>
    </row>
    <row r="57" spans="1:15" x14ac:dyDescent="0.3">
      <c r="N57" s="2">
        <v>18</v>
      </c>
      <c r="O57" s="2">
        <v>0.25323339303334547</v>
      </c>
    </row>
    <row r="58" spans="1:15" x14ac:dyDescent="0.3">
      <c r="N58" s="2">
        <v>21</v>
      </c>
      <c r="O58" s="2">
        <v>0.28389998277028394</v>
      </c>
    </row>
    <row r="59" spans="1:15" x14ac:dyDescent="0.3">
      <c r="N59" s="2">
        <v>24</v>
      </c>
      <c r="O59" s="2">
        <v>0.31543330351511645</v>
      </c>
    </row>
    <row r="60" spans="1:15" x14ac:dyDescent="0.3">
      <c r="N60" s="2">
        <v>27</v>
      </c>
      <c r="O60" s="2">
        <v>0.35023335615793871</v>
      </c>
    </row>
    <row r="61" spans="1:15" x14ac:dyDescent="0.3">
      <c r="N61" s="2">
        <v>30</v>
      </c>
      <c r="O61" s="2">
        <v>0.38036668300628662</v>
      </c>
    </row>
    <row r="68" spans="1:15" x14ac:dyDescent="0.3">
      <c r="A68" s="1" t="s">
        <v>15</v>
      </c>
      <c r="B68" s="1">
        <v>1.718999981880188</v>
      </c>
      <c r="C68" s="1">
        <v>1.7861000299453735</v>
      </c>
      <c r="D68" s="1">
        <v>1.8295999765396118</v>
      </c>
      <c r="E68" s="1">
        <v>1.8762999773025513</v>
      </c>
      <c r="F68" s="1">
        <v>1.9285999536514282</v>
      </c>
      <c r="G68" s="1">
        <v>1.9736000299453735</v>
      </c>
      <c r="H68" s="1">
        <v>2.0234999656677246</v>
      </c>
      <c r="I68" s="1">
        <v>2.0687000751495361</v>
      </c>
      <c r="J68" s="1">
        <v>2.1119000911712646</v>
      </c>
      <c r="K68" s="1">
        <v>2.1522998809814453</v>
      </c>
      <c r="L68" s="1">
        <v>2.1867001056671143</v>
      </c>
      <c r="N68" s="2">
        <v>0</v>
      </c>
      <c r="O68" s="2">
        <v>5.8999856313068921E-3</v>
      </c>
    </row>
    <row r="69" spans="1:15" x14ac:dyDescent="0.3">
      <c r="A69" s="1" t="s">
        <v>17</v>
      </c>
      <c r="B69" s="1">
        <v>1.7968000173568726</v>
      </c>
      <c r="C69" s="1">
        <v>1.8123999834060669</v>
      </c>
      <c r="D69" s="1">
        <v>1.8130999803543091</v>
      </c>
      <c r="E69" s="1">
        <v>1.7970000505447388</v>
      </c>
      <c r="F69" s="1">
        <v>1.794700026512146</v>
      </c>
      <c r="G69" s="1">
        <v>1.7969000339508057</v>
      </c>
      <c r="H69" s="1">
        <v>1.7950999736785889</v>
      </c>
      <c r="I69" s="1">
        <v>1.7973999977111816</v>
      </c>
      <c r="J69" s="1">
        <v>1.801300048828125</v>
      </c>
      <c r="K69" s="1">
        <v>1.7972999811172485</v>
      </c>
      <c r="L69" s="1">
        <v>1.7989000082015991</v>
      </c>
      <c r="N69" s="2">
        <v>3</v>
      </c>
      <c r="O69" s="2">
        <v>7.8866680463155037E-2</v>
      </c>
    </row>
    <row r="70" spans="1:15" x14ac:dyDescent="0.3">
      <c r="A70" s="1" t="s">
        <v>18</v>
      </c>
      <c r="B70" s="1">
        <v>1.5858999490737915</v>
      </c>
      <c r="C70" s="1">
        <v>1.5561000108718872</v>
      </c>
      <c r="D70" s="1">
        <v>1.5663000345230103</v>
      </c>
      <c r="E70" s="1">
        <v>1.5677000284194946</v>
      </c>
      <c r="F70" s="1">
        <v>1.5664000511169434</v>
      </c>
      <c r="G70" s="1">
        <v>1.5680999755859375</v>
      </c>
      <c r="H70" s="1">
        <v>1.5635999441146851</v>
      </c>
      <c r="I70" s="1">
        <v>1.5595999956130981</v>
      </c>
      <c r="J70" s="1">
        <v>1.5569000244140625</v>
      </c>
      <c r="K70" s="1">
        <v>1.5569000244140625</v>
      </c>
      <c r="L70" s="1">
        <v>1.5561000108718872</v>
      </c>
      <c r="N70" s="2">
        <v>6</v>
      </c>
      <c r="O70" s="2">
        <v>0.12183332443237305</v>
      </c>
    </row>
    <row r="71" spans="1:15" x14ac:dyDescent="0.3">
      <c r="A71" s="1" t="s">
        <v>19</v>
      </c>
      <c r="B71" s="1">
        <v>1.756600022315979</v>
      </c>
      <c r="C71" s="1">
        <v>1.7532000541687012</v>
      </c>
      <c r="D71" s="1">
        <v>1.743899941444397</v>
      </c>
      <c r="E71" s="1">
        <v>1.7391999959945679</v>
      </c>
      <c r="F71" s="1">
        <v>1.7332999706268311</v>
      </c>
      <c r="G71" s="1">
        <v>1.732699990272522</v>
      </c>
      <c r="H71" s="1">
        <v>1.7312999963760376</v>
      </c>
      <c r="I71" s="1">
        <v>1.7328000068664551</v>
      </c>
      <c r="J71" s="1">
        <v>1.7317999601364136</v>
      </c>
      <c r="K71" s="1">
        <v>1.7316000461578369</v>
      </c>
      <c r="L71" s="1">
        <v>1.7303999662399292</v>
      </c>
      <c r="N71" s="2">
        <v>9</v>
      </c>
      <c r="O71" s="2">
        <v>0.17499995231628418</v>
      </c>
    </row>
    <row r="72" spans="1:15" x14ac:dyDescent="0.3">
      <c r="A72" s="3" t="s">
        <v>0</v>
      </c>
      <c r="B72" s="2">
        <f>B68-(AVERAGE(B69:B71))</f>
        <v>5.8999856313068921E-3</v>
      </c>
      <c r="C72" s="2">
        <f t="shared" ref="C72:L72" si="4">C68-(AVERAGE(C69:C71))</f>
        <v>7.8866680463155037E-2</v>
      </c>
      <c r="D72" s="2">
        <f t="shared" si="4"/>
        <v>0.12183332443237305</v>
      </c>
      <c r="E72" s="2">
        <f t="shared" si="4"/>
        <v>0.17499995231628418</v>
      </c>
      <c r="F72" s="2">
        <f t="shared" si="4"/>
        <v>0.23046660423278809</v>
      </c>
      <c r="G72" s="2">
        <f t="shared" si="4"/>
        <v>0.27436669667561842</v>
      </c>
      <c r="H72" s="2">
        <f t="shared" si="4"/>
        <v>0.32683332761128736</v>
      </c>
      <c r="I72" s="2">
        <f t="shared" si="4"/>
        <v>0.37210007508595777</v>
      </c>
      <c r="J72" s="2">
        <f t="shared" si="4"/>
        <v>0.4152334133783977</v>
      </c>
      <c r="K72" s="2">
        <f t="shared" si="4"/>
        <v>0.45703319708506274</v>
      </c>
      <c r="L72" s="2">
        <f t="shared" si="4"/>
        <v>0.49156677722930908</v>
      </c>
      <c r="N72" s="2">
        <v>12</v>
      </c>
      <c r="O72" s="2">
        <v>0.23046660423278809</v>
      </c>
    </row>
    <row r="73" spans="1:15" x14ac:dyDescent="0.3">
      <c r="N73" s="2">
        <v>15</v>
      </c>
      <c r="O73" s="2">
        <v>0.27436669667561842</v>
      </c>
    </row>
    <row r="74" spans="1:15" x14ac:dyDescent="0.3">
      <c r="N74" s="2">
        <v>18</v>
      </c>
      <c r="O74" s="2">
        <v>0.32683332761128736</v>
      </c>
    </row>
    <row r="75" spans="1:15" x14ac:dyDescent="0.3">
      <c r="N75" s="2">
        <v>21</v>
      </c>
      <c r="O75" s="2">
        <v>0.37210007508595777</v>
      </c>
    </row>
    <row r="76" spans="1:15" x14ac:dyDescent="0.3">
      <c r="N76" s="2">
        <v>24</v>
      </c>
      <c r="O76" s="2">
        <v>0.4152334133783977</v>
      </c>
    </row>
    <row r="77" spans="1:15" x14ac:dyDescent="0.3">
      <c r="N77" s="2">
        <v>27</v>
      </c>
      <c r="O77" s="2">
        <v>0.45703319708506274</v>
      </c>
    </row>
    <row r="78" spans="1:15" x14ac:dyDescent="0.3">
      <c r="N78" s="2">
        <v>30</v>
      </c>
      <c r="O78" s="2">
        <v>0.49156677722930908</v>
      </c>
    </row>
    <row r="85" spans="1:15" x14ac:dyDescent="0.3">
      <c r="A85" s="1" t="s">
        <v>16</v>
      </c>
      <c r="B85" s="1">
        <v>1.6470999717712402</v>
      </c>
      <c r="C85" s="1">
        <v>1.6710000038146973</v>
      </c>
      <c r="D85" s="1">
        <v>1.6913000345230103</v>
      </c>
      <c r="E85" s="1">
        <v>1.7253999710083008</v>
      </c>
      <c r="F85" s="1">
        <v>1.7599999904632568</v>
      </c>
      <c r="G85" s="1">
        <v>1.7993999719619751</v>
      </c>
      <c r="H85" s="1">
        <v>1.8380000591278076</v>
      </c>
      <c r="I85" s="1">
        <v>1.8777999877929687</v>
      </c>
      <c r="J85" s="1">
        <v>1.9141999483108521</v>
      </c>
      <c r="K85" s="1">
        <v>1.9470000267028809</v>
      </c>
      <c r="L85" s="1">
        <v>1.9783999919891357</v>
      </c>
      <c r="N85" s="2">
        <v>0</v>
      </c>
      <c r="O85" s="2">
        <v>-6.6000024477640862E-2</v>
      </c>
    </row>
    <row r="86" spans="1:15" x14ac:dyDescent="0.3">
      <c r="A86" s="1" t="s">
        <v>17</v>
      </c>
      <c r="B86" s="1">
        <v>1.7968000173568726</v>
      </c>
      <c r="C86" s="1">
        <v>1.8123999834060669</v>
      </c>
      <c r="D86" s="1">
        <v>1.8130999803543091</v>
      </c>
      <c r="E86" s="1">
        <v>1.7970000505447388</v>
      </c>
      <c r="F86" s="1">
        <v>1.794700026512146</v>
      </c>
      <c r="G86" s="1">
        <v>1.7969000339508057</v>
      </c>
      <c r="H86" s="1">
        <v>1.7950999736785889</v>
      </c>
      <c r="I86" s="1">
        <v>1.7973999977111816</v>
      </c>
      <c r="J86" s="1">
        <v>1.801300048828125</v>
      </c>
      <c r="K86" s="1">
        <v>1.7972999811172485</v>
      </c>
      <c r="L86" s="1">
        <v>1.7989000082015991</v>
      </c>
      <c r="N86" s="2">
        <v>3</v>
      </c>
      <c r="O86" s="2">
        <v>-3.6233345667521233E-2</v>
      </c>
    </row>
    <row r="87" spans="1:15" x14ac:dyDescent="0.3">
      <c r="A87" s="1" t="s">
        <v>18</v>
      </c>
      <c r="B87" s="1">
        <v>1.5858999490737915</v>
      </c>
      <c r="C87" s="1">
        <v>1.5561000108718872</v>
      </c>
      <c r="D87" s="1">
        <v>1.5663000345230103</v>
      </c>
      <c r="E87" s="1">
        <v>1.5677000284194946</v>
      </c>
      <c r="F87" s="1">
        <v>1.5664000511169434</v>
      </c>
      <c r="G87" s="1">
        <v>1.5680999755859375</v>
      </c>
      <c r="H87" s="1">
        <v>1.5635999441146851</v>
      </c>
      <c r="I87" s="1">
        <v>1.5595999956130981</v>
      </c>
      <c r="J87" s="1">
        <v>1.5569000244140625</v>
      </c>
      <c r="K87" s="1">
        <v>1.5569000244140625</v>
      </c>
      <c r="L87" s="1">
        <v>1.5561000108718872</v>
      </c>
      <c r="N87" s="2">
        <v>6</v>
      </c>
      <c r="O87" s="2">
        <v>-1.6466617584228516E-2</v>
      </c>
    </row>
    <row r="88" spans="1:15" x14ac:dyDescent="0.3">
      <c r="A88" s="1" t="s">
        <v>19</v>
      </c>
      <c r="B88" s="1">
        <v>1.756600022315979</v>
      </c>
      <c r="C88" s="1">
        <v>1.7532000541687012</v>
      </c>
      <c r="D88" s="1">
        <v>1.743899941444397</v>
      </c>
      <c r="E88" s="1">
        <v>1.7391999959945679</v>
      </c>
      <c r="F88" s="1">
        <v>1.7332999706268311</v>
      </c>
      <c r="G88" s="1">
        <v>1.732699990272522</v>
      </c>
      <c r="H88" s="1">
        <v>1.7312999963760376</v>
      </c>
      <c r="I88" s="1">
        <v>1.7328000068664551</v>
      </c>
      <c r="J88" s="1">
        <v>1.7317999601364136</v>
      </c>
      <c r="K88" s="1">
        <v>1.7316000461578369</v>
      </c>
      <c r="L88" s="1">
        <v>1.7303999662399292</v>
      </c>
      <c r="N88" s="2">
        <v>9</v>
      </c>
      <c r="O88" s="2">
        <v>2.4099946022033691E-2</v>
      </c>
    </row>
    <row r="89" spans="1:15" x14ac:dyDescent="0.3">
      <c r="A89" s="3" t="s">
        <v>0</v>
      </c>
      <c r="B89" s="2">
        <f>B85-(AVERAGE(B86:B88))</f>
        <v>-6.6000024477640862E-2</v>
      </c>
      <c r="C89" s="2">
        <f t="shared" ref="C89:L89" si="5">C85-(AVERAGE(C86:C88))</f>
        <v>-3.6233345667521233E-2</v>
      </c>
      <c r="D89" s="2">
        <f t="shared" si="5"/>
        <v>-1.6466617584228516E-2</v>
      </c>
      <c r="E89" s="2">
        <f t="shared" si="5"/>
        <v>2.4099946022033691E-2</v>
      </c>
      <c r="F89" s="2">
        <f t="shared" si="5"/>
        <v>6.1866641044616699E-2</v>
      </c>
      <c r="G89" s="2">
        <f t="shared" si="5"/>
        <v>0.10016663869221998</v>
      </c>
      <c r="H89" s="2">
        <f t="shared" si="5"/>
        <v>0.14133342107137037</v>
      </c>
      <c r="I89" s="2">
        <f t="shared" si="5"/>
        <v>0.18119998772939039</v>
      </c>
      <c r="J89" s="2">
        <f t="shared" si="5"/>
        <v>0.2175332705179851</v>
      </c>
      <c r="K89" s="2">
        <f t="shared" si="5"/>
        <v>0.25173334280649828</v>
      </c>
      <c r="L89" s="2">
        <f t="shared" si="5"/>
        <v>0.28326666355133057</v>
      </c>
      <c r="N89" s="2">
        <v>12</v>
      </c>
      <c r="O89" s="2">
        <v>6.1866641044616699E-2</v>
      </c>
    </row>
    <row r="90" spans="1:15" x14ac:dyDescent="0.3">
      <c r="N90" s="2">
        <v>15</v>
      </c>
      <c r="O90" s="2">
        <v>0.10016663869221998</v>
      </c>
    </row>
    <row r="91" spans="1:15" x14ac:dyDescent="0.3">
      <c r="N91" s="2">
        <v>18</v>
      </c>
      <c r="O91" s="2">
        <v>0.14133342107137037</v>
      </c>
    </row>
    <row r="92" spans="1:15" x14ac:dyDescent="0.3">
      <c r="N92" s="2">
        <v>21</v>
      </c>
      <c r="O92" s="2">
        <v>0.18119998772939039</v>
      </c>
    </row>
    <row r="93" spans="1:15" x14ac:dyDescent="0.3">
      <c r="N93" s="2">
        <v>24</v>
      </c>
      <c r="O93" s="2">
        <v>0.2175332705179851</v>
      </c>
    </row>
    <row r="94" spans="1:15" x14ac:dyDescent="0.3">
      <c r="N94" s="2">
        <v>27</v>
      </c>
      <c r="O94" s="2">
        <v>0.25173334280649828</v>
      </c>
    </row>
    <row r="95" spans="1:15" x14ac:dyDescent="0.3">
      <c r="N95" s="2">
        <v>30</v>
      </c>
      <c r="O95" s="2">
        <v>0.28326666355133057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9"/>
  <sheetViews>
    <sheetView tabSelected="1" workbookViewId="0">
      <selection activeCell="J17" sqref="J17"/>
    </sheetView>
  </sheetViews>
  <sheetFormatPr defaultRowHeight="14.4" x14ac:dyDescent="0.3"/>
  <cols>
    <col min="3" max="3" width="11.109375" style="1" customWidth="1"/>
    <col min="4" max="4" width="14.33203125" customWidth="1"/>
    <col min="5" max="5" width="12.21875" customWidth="1"/>
    <col min="6" max="6" width="13.77734375" customWidth="1"/>
    <col min="7" max="8" width="13.5546875" bestFit="1" customWidth="1"/>
    <col min="10" max="10" width="18.88671875" bestFit="1" customWidth="1"/>
  </cols>
  <sheetData>
    <row r="2" spans="1:10" ht="28.8" x14ac:dyDescent="0.3">
      <c r="A2" s="4" t="s">
        <v>1</v>
      </c>
      <c r="B2" s="4" t="s">
        <v>2</v>
      </c>
      <c r="C2" s="4" t="s">
        <v>10</v>
      </c>
      <c r="D2" s="5" t="s">
        <v>3</v>
      </c>
      <c r="E2" s="4" t="s">
        <v>4</v>
      </c>
      <c r="F2" s="5" t="s">
        <v>5</v>
      </c>
      <c r="G2" s="4" t="s">
        <v>6</v>
      </c>
      <c r="H2" s="4" t="s">
        <v>7</v>
      </c>
      <c r="I2" s="6" t="s">
        <v>8</v>
      </c>
      <c r="J2" s="4" t="s">
        <v>9</v>
      </c>
    </row>
    <row r="3" spans="1:10" x14ac:dyDescent="0.3">
      <c r="A3" s="10">
        <v>91154</v>
      </c>
      <c r="B3" s="10" t="s">
        <v>21</v>
      </c>
      <c r="C3" s="6">
        <v>1</v>
      </c>
      <c r="D3">
        <v>1.54E-2</v>
      </c>
      <c r="E3" s="1">
        <v>2.0000000000000001E-4</v>
      </c>
      <c r="F3" s="1">
        <f t="shared" ref="F3:F8" si="0">D3-E3</f>
        <v>1.52E-2</v>
      </c>
      <c r="G3" s="1">
        <v>6.83E-2</v>
      </c>
      <c r="H3" s="1">
        <f t="shared" ref="H3:H8" si="1">F3/G3</f>
        <v>0.2225475841874085</v>
      </c>
      <c r="I3" s="7">
        <v>66.866666666666674</v>
      </c>
      <c r="J3" s="7">
        <f t="shared" ref="J3:J8" si="2">(H3*60*50000*100)/(1000*50*0.6*I3)</f>
        <v>33.282290755843739</v>
      </c>
    </row>
    <row r="4" spans="1:10" x14ac:dyDescent="0.3">
      <c r="A4" s="10"/>
      <c r="B4" s="10"/>
      <c r="C4" s="6">
        <v>2</v>
      </c>
      <c r="D4">
        <v>7.3000000000000001E-3</v>
      </c>
      <c r="E4" s="1">
        <v>2.0000000000000001E-4</v>
      </c>
      <c r="F4" s="1">
        <f t="shared" si="0"/>
        <v>7.1000000000000004E-3</v>
      </c>
      <c r="G4" s="1">
        <v>6.83E-2</v>
      </c>
      <c r="H4" s="1">
        <f t="shared" si="1"/>
        <v>0.10395314787701318</v>
      </c>
      <c r="I4" s="7">
        <v>66.866666666666674</v>
      </c>
      <c r="J4" s="7">
        <f t="shared" si="2"/>
        <v>15.546333182005956</v>
      </c>
    </row>
    <row r="5" spans="1:10" x14ac:dyDescent="0.3">
      <c r="A5" s="10"/>
      <c r="B5" s="10"/>
      <c r="C5" s="6">
        <v>3</v>
      </c>
      <c r="D5">
        <v>1.44E-2</v>
      </c>
      <c r="E5" s="1">
        <v>2.0000000000000001E-4</v>
      </c>
      <c r="F5" s="1">
        <f t="shared" si="0"/>
        <v>1.4199999999999999E-2</v>
      </c>
      <c r="G5" s="1">
        <v>6.83E-2</v>
      </c>
      <c r="H5" s="1">
        <f t="shared" si="1"/>
        <v>0.20790629575402633</v>
      </c>
      <c r="I5" s="7">
        <v>66.866666666666674</v>
      </c>
      <c r="J5" s="7">
        <f t="shared" si="2"/>
        <v>31.092666364011908</v>
      </c>
    </row>
    <row r="6" spans="1:10" x14ac:dyDescent="0.3">
      <c r="A6" s="10"/>
      <c r="B6" s="10"/>
      <c r="C6" s="6">
        <v>4</v>
      </c>
      <c r="D6">
        <v>1.06E-2</v>
      </c>
      <c r="E6" s="1">
        <v>2.0000000000000001E-4</v>
      </c>
      <c r="F6" s="1">
        <f t="shared" si="0"/>
        <v>1.04E-2</v>
      </c>
      <c r="G6" s="1">
        <v>6.83E-2</v>
      </c>
      <c r="H6" s="1">
        <f t="shared" si="1"/>
        <v>0.15226939970717424</v>
      </c>
      <c r="I6" s="7">
        <v>66.866666666666674</v>
      </c>
      <c r="J6" s="7">
        <f t="shared" si="2"/>
        <v>22.772093675050979</v>
      </c>
    </row>
    <row r="7" spans="1:10" x14ac:dyDescent="0.3">
      <c r="A7" s="10"/>
      <c r="B7" s="10"/>
      <c r="C7" s="6">
        <v>5</v>
      </c>
      <c r="D7">
        <v>1.61E-2</v>
      </c>
      <c r="E7" s="1">
        <v>2.0000000000000001E-4</v>
      </c>
      <c r="F7" s="1">
        <f t="shared" si="0"/>
        <v>1.5900000000000001E-2</v>
      </c>
      <c r="G7" s="1">
        <v>6.83E-2</v>
      </c>
      <c r="H7" s="1">
        <f t="shared" si="1"/>
        <v>0.23279648609077599</v>
      </c>
      <c r="I7" s="7">
        <v>66.866666666666674</v>
      </c>
      <c r="J7" s="7">
        <f t="shared" si="2"/>
        <v>34.81502783012602</v>
      </c>
    </row>
    <row r="8" spans="1:10" x14ac:dyDescent="0.3">
      <c r="A8" s="10"/>
      <c r="B8" s="10"/>
      <c r="C8" s="6">
        <v>6</v>
      </c>
      <c r="D8">
        <v>1.21E-2</v>
      </c>
      <c r="E8" s="1">
        <v>2.0000000000000001E-4</v>
      </c>
      <c r="F8" s="1">
        <f t="shared" si="0"/>
        <v>1.1899999999999999E-2</v>
      </c>
      <c r="G8" s="1">
        <v>6.83E-2</v>
      </c>
      <c r="H8" s="1">
        <f t="shared" si="1"/>
        <v>0.17423133235724741</v>
      </c>
      <c r="I8" s="7">
        <v>66.866666666666674</v>
      </c>
      <c r="J8" s="7">
        <f t="shared" si="2"/>
        <v>26.056530262798713</v>
      </c>
    </row>
    <row r="9" spans="1:10" x14ac:dyDescent="0.3">
      <c r="J9" s="7"/>
    </row>
    <row r="10" spans="1:10" x14ac:dyDescent="0.3">
      <c r="C10"/>
    </row>
    <row r="11" spans="1:10" x14ac:dyDescent="0.3">
      <c r="C11"/>
    </row>
    <row r="12" spans="1:10" x14ac:dyDescent="0.3">
      <c r="C12"/>
    </row>
    <row r="13" spans="1:10" x14ac:dyDescent="0.3">
      <c r="D13" s="1"/>
      <c r="E13" s="1"/>
      <c r="F13" s="1"/>
      <c r="G13" s="1"/>
    </row>
    <row r="14" spans="1:10" x14ac:dyDescent="0.3">
      <c r="C14"/>
    </row>
    <row r="15" spans="1:10" x14ac:dyDescent="0.3">
      <c r="C15"/>
    </row>
    <row r="16" spans="1:10" x14ac:dyDescent="0.3">
      <c r="C16"/>
    </row>
    <row r="17" spans="3:3" x14ac:dyDescent="0.3">
      <c r="C17"/>
    </row>
    <row r="18" spans="3:3" x14ac:dyDescent="0.3">
      <c r="C18"/>
    </row>
    <row r="19" spans="3:3" x14ac:dyDescent="0.3">
      <c r="C19"/>
    </row>
  </sheetData>
  <mergeCells count="2">
    <mergeCell ref="A3:A8"/>
    <mergeCell ref="B3:B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Blank </vt:lpstr>
      <vt:lpstr>1 </vt:lpstr>
      <vt:lpstr>Phenol oxidase activity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Inkyin May</dc:creator>
  <cp:lastModifiedBy>Inkyin May</cp:lastModifiedBy>
  <dcterms:created xsi:type="dcterms:W3CDTF">2024-09-17T22:49:34Z</dcterms:created>
  <dcterms:modified xsi:type="dcterms:W3CDTF">2024-10-12T19:54:03Z</dcterms:modified>
</cp:coreProperties>
</file>