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kyi\OneDrive\Desktop\Research\Data\Phenol oxidase activity\Phenoloxidase Activity data\Data for 150 samples\"/>
    </mc:Choice>
  </mc:AlternateContent>
  <bookViews>
    <workbookView xWindow="0" yWindow="0" windowWidth="23040" windowHeight="8976" activeTab="1"/>
  </bookViews>
  <sheets>
    <sheet name="Original data" sheetId="2" r:id="rId1"/>
    <sheet name="Slope(Sample - Blank)" sheetId="1" r:id="rId2"/>
    <sheet name="Slope for standard and NC" sheetId="3" r:id="rId3"/>
    <sheet name="Phenoloxidase activity" sheetId="4" r:id="rId4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4" l="1"/>
  <c r="G9" i="4" s="1"/>
  <c r="I9" i="4" s="1"/>
  <c r="E8" i="4"/>
  <c r="G8" i="4" s="1"/>
  <c r="I8" i="4" s="1"/>
  <c r="E7" i="4"/>
  <c r="G7" i="4" s="1"/>
  <c r="I7" i="4" s="1"/>
  <c r="E6" i="4"/>
  <c r="G6" i="4" s="1"/>
  <c r="I6" i="4" s="1"/>
  <c r="E5" i="4"/>
  <c r="G5" i="4" s="1"/>
  <c r="I5" i="4" s="1"/>
  <c r="E4" i="4"/>
  <c r="G4" i="4" s="1"/>
  <c r="I4" i="4" s="1"/>
  <c r="E3" i="4"/>
  <c r="G3" i="4" s="1"/>
  <c r="I3" i="4" s="1"/>
  <c r="E2" i="4"/>
  <c r="G2" i="4" s="1"/>
  <c r="I2" i="4" s="1"/>
  <c r="L29" i="3"/>
  <c r="K29" i="3"/>
  <c r="J29" i="3"/>
  <c r="I29" i="3"/>
  <c r="H29" i="3"/>
  <c r="G29" i="3"/>
  <c r="F29" i="3"/>
  <c r="E29" i="3"/>
  <c r="D29" i="3"/>
  <c r="C29" i="3"/>
  <c r="B29" i="3"/>
  <c r="B20" i="3"/>
  <c r="B19" i="3"/>
  <c r="B18" i="3"/>
  <c r="B17" i="3"/>
  <c r="B16" i="3"/>
  <c r="B15" i="3"/>
  <c r="L123" i="1"/>
  <c r="K123" i="1"/>
  <c r="J123" i="1"/>
  <c r="I123" i="1"/>
  <c r="H123" i="1"/>
  <c r="G123" i="1"/>
  <c r="F123" i="1"/>
  <c r="E123" i="1"/>
  <c r="D123" i="1"/>
  <c r="C123" i="1"/>
  <c r="B123" i="1"/>
  <c r="L107" i="1"/>
  <c r="K107" i="1"/>
  <c r="J107" i="1"/>
  <c r="I107" i="1"/>
  <c r="H107" i="1"/>
  <c r="G107" i="1"/>
  <c r="F107" i="1"/>
  <c r="E107" i="1"/>
  <c r="D107" i="1"/>
  <c r="C107" i="1"/>
  <c r="B107" i="1"/>
  <c r="L90" i="1"/>
  <c r="K90" i="1"/>
  <c r="J90" i="1"/>
  <c r="I90" i="1"/>
  <c r="H90" i="1"/>
  <c r="G90" i="1"/>
  <c r="F90" i="1"/>
  <c r="E90" i="1"/>
  <c r="D90" i="1"/>
  <c r="C90" i="1"/>
  <c r="B90" i="1"/>
  <c r="L74" i="1"/>
  <c r="K74" i="1"/>
  <c r="J74" i="1"/>
  <c r="I74" i="1"/>
  <c r="H74" i="1"/>
  <c r="G74" i="1"/>
  <c r="F74" i="1"/>
  <c r="E74" i="1"/>
  <c r="D74" i="1"/>
  <c r="C74" i="1"/>
  <c r="B74" i="1"/>
  <c r="L59" i="1"/>
  <c r="K59" i="1"/>
  <c r="J59" i="1"/>
  <c r="I59" i="1"/>
  <c r="H59" i="1"/>
  <c r="G59" i="1"/>
  <c r="F59" i="1"/>
  <c r="E59" i="1"/>
  <c r="D59" i="1"/>
  <c r="C59" i="1"/>
  <c r="B59" i="1"/>
  <c r="L43" i="1"/>
  <c r="K43" i="1"/>
  <c r="J43" i="1"/>
  <c r="I43" i="1"/>
  <c r="H43" i="1"/>
  <c r="G43" i="1"/>
  <c r="F43" i="1"/>
  <c r="E43" i="1"/>
  <c r="D43" i="1"/>
  <c r="C43" i="1"/>
  <c r="B43" i="1"/>
  <c r="L27" i="1"/>
  <c r="K27" i="1"/>
  <c r="J27" i="1"/>
  <c r="I27" i="1"/>
  <c r="H27" i="1"/>
  <c r="G27" i="1"/>
  <c r="F27" i="1"/>
  <c r="E27" i="1"/>
  <c r="D27" i="1"/>
  <c r="C27" i="1"/>
  <c r="B27" i="1"/>
  <c r="L12" i="1"/>
  <c r="K12" i="1"/>
  <c r="J12" i="1"/>
  <c r="I12" i="1"/>
  <c r="H12" i="1"/>
  <c r="G12" i="1"/>
  <c r="F12" i="1"/>
  <c r="E12" i="1"/>
  <c r="D12" i="1"/>
  <c r="C12" i="1"/>
  <c r="B12" i="1"/>
</calcChain>
</file>

<file path=xl/comments1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Segoe UI"/>
            <charset val="1"/>
          </rPr>
          <t xml:space="preserve">Tecan.At.Common, 3.8.2.0
Tecan.At.Common.DocumentManagement, 3.8.2.0
Tecan.At.Common.DocumentManagement.Reader, 3.5.2.0
Tecan.At.Common.MCS, 3.8.2.0
Tecan.At.Common.Results, 3.8.2.0
Tecan.At.Common.UI, 3.8.2.0
Tecan.At.Common.UI.resources, 3.8.2.0
Tecan.At.Communication.Common, 3.8.2.0
Tecan.At.Communication.Port.IP, 3.8.2.0
Tecan.At.Communication.Port.RS232, 3.8.2.0
Tecan.At.Communication.Port.SIM.Common, 3.8.2.0
Tecan.At.Communication.Port.SIM.Common.resources, 3.8.2.0
Tecan.At.Communication.Port.USB, 3.8.2.0
Tecan.At.Communication.Server, 3.8.2.0
Tecan.At.Communication.SIM.AMR, 3.5.2.0
Tecan.At.Communication.SIM.AMR.resources, 3.5.2.0
Tecan.At.Communication.SIM.AMRPlus, 3.5.2.0
Tecan.At.Communication.SIM.AMRPlus.resources, 3.5.2.0
Tecan.At.Communication.SIM.Connect, 3.8.2.0
Tecan.At.Communication.SIM.GeniosUltra, 3.5.2.0
Tecan.At.Communication.SIM.GeniosUltra.resources, 3.5.2.0
Tecan.At.Communication.SIM.Safire3, 3.5.2.0
Tecan.At.Communication.SIM.Safire3.resources, 3.5.2.0
Tecan.At.Communication.SIM.Safire3Pro, 3.5.2.0
Tecan.At.Communication.SIM.Safire3Pro.resources, 3.5.2.0
Tecan.At.Communication.SIM.SunriseMini, 3.5.2.0
Tecan.At.Communication.SIM.SunriseMini.resources, 3.5.2.0
Tecan.At.Instrument.Common, 3.8.2.0
Tecan.At.Instrument.Common.GCM, 3.8.2.0
Tecan.At.Instrument.Common.Reader, 3.5.2.0
Tecan.At.Instrument.Common.Stacker, 3.8.2.0
Tecan.At.Instrument.Gas.GCM, 3.8.2.0
Tecan.At.Instrument.GCM.Server, 3.8.2.0
Tecan.At.Instrument.Reader.AMR, 3.5.2.0
Tecan.At.Instrument.Reader.AMRPlus, 3.5.2.0
Tecan.At.Instrument.Reader.GeniosUltra, 3.5.2.0
Tecan.At.Instrument.Reader.Safire3, 3.5.2.0
Tecan.At.Instrument.Reader.Safire3Pro, 3.5.2.0
Tecan.At.Instrument.Reader.SunriseMini, 3.5.2.0
Tecan.At.Instrument.Server, 3.8.2.0
Tecan.At.Instrument.Server.resources, 3.8.2.0
Tecan.At.Instrument.Stacker.Connect, 3.8.2.0
Tecan.At.Instrument.Stacker.Server, 3.8.2.0
Tecan.At.Measurement.BuiltInTest.Common, 3.5.2.0
Tecan.At.Measurement.Common, 3.5.2.0
Tecan.At.Measurement.Server, 3.5.2.0
Tecan.At.XFluor, 1.12.4.0
Tecan.At.XFluor.Connect.Reader, 1.12.4.0
Tecan.At.XFluor.Connect.Reader.resources, 1.12.4.0
Tecan.At.XFluor.Core, 1.12.4.0
Tecan.At.XFluor.Core.resources, 1.12.4.0
Tecan.At.XFluor.Device, 1.12.4.0
Tecan.At.XFluor.Device.AMR, 1.12.4.0
Tecan.At.XFluor.Device.AMRPlus, 1.12.4.0
Tecan.At.XFluor.Device.AMRPlus.resources, 1.12.4.0
Tecan.At.XFluor.Device.GeniosUltra, 1.12.4.0
Tecan.At.XFluor.Device.Reader, 1.12.4.0
Tecan.At.XFluor.Device.resources, 1.12.4.0
Tecan.At.XFluor.Device.Safire3, 1.12.4.0
Tecan.At.XFluor.Device.Safire3Pro, 1.12.4.0
Tecan.At.XFluor.Device.SunriseMini, 1.12.4.0
Tecan.At.XFluor.ExcelOutput, 1.12.4.0
Tecan.At.XFluor.NanoQuant, 1.12.4.0
Tecan.At.XFluor.NanoQuant.resources, 1.12.4.0
Tecan.At.XFluor.ReaderEditor, 1.12.4.0
Tecan.At.XFluor.ReaderEditor.resources, 1.12.4.0
Tecan.At.XFluor.resources, 1.12.4.0
</t>
        </r>
      </text>
    </comment>
    <comment ref="E3" authorId="0" shapeId="0">
      <text>
        <r>
          <rPr>
            <b/>
            <sz val="9"/>
            <color indexed="81"/>
            <rFont val="Segoe UI"/>
            <charset val="1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sharedStrings.xml><?xml version="1.0" encoding="utf-8"?>
<sst xmlns="http://schemas.openxmlformats.org/spreadsheetml/2006/main" count="263" uniqueCount="165">
  <si>
    <t>Programm: Tecan i-control</t>
  </si>
  <si>
    <t>Tecan i-control , 1.12.4.0</t>
  </si>
  <si>
    <t>Gerät: infinite 200Pro</t>
  </si>
  <si>
    <t>Seriennummer: 1607005627</t>
  </si>
  <si>
    <t>Seriennummer des verbundenen Staplers:</t>
  </si>
  <si>
    <t>Firmware: V_3.40_01/15_Infinite (Dec 23 2014/12.45.11)</t>
  </si>
  <si>
    <t>MAI, V_3.40_01/15_Infinite (Dec 23 2014/12.45.11)</t>
  </si>
  <si>
    <t>Datum:</t>
  </si>
  <si>
    <t>17.07.2024</t>
  </si>
  <si>
    <t>Zeit:</t>
  </si>
  <si>
    <t>15:14:54</t>
  </si>
  <si>
    <t>System</t>
  </si>
  <si>
    <t>BOBO12</t>
  </si>
  <si>
    <t>Anwender</t>
  </si>
  <si>
    <t>LEHM\tecan</t>
  </si>
  <si>
    <t>Platte</t>
  </si>
  <si>
    <t>Greiner 96 Flat Bottom Transparent Polystyrene Cat. No.: 655101/655161/655192 [GRE96ft.pdfx]</t>
  </si>
  <si>
    <t>Platten-ID (Stapler)</t>
  </si>
  <si>
    <t>Warten (Platte)</t>
  </si>
  <si>
    <t>Ein</t>
  </si>
  <si>
    <t>Zieltemperatur: 30 °C</t>
  </si>
  <si>
    <t>Warten (Platte Temperatur)</t>
  </si>
  <si>
    <t>Gültiger Bereich: 29.5 - 30.5 °C</t>
  </si>
  <si>
    <t>Liste der Aktionen in diesem Mess-Script:</t>
  </si>
  <si>
    <t>Kinetik</t>
  </si>
  <si>
    <t>Absorption</t>
  </si>
  <si>
    <t>Label: Label1</t>
  </si>
  <si>
    <t>Kinetik - Messung</t>
  </si>
  <si>
    <t>Kinetik - Dauer</t>
  </si>
  <si>
    <t>Intervallzeit</t>
  </si>
  <si>
    <t>Modus</t>
  </si>
  <si>
    <t>Wellenlänge</t>
  </si>
  <si>
    <t>nm</t>
  </si>
  <si>
    <t>Bandbreite</t>
  </si>
  <si>
    <t>Anzahl der Blitze</t>
  </si>
  <si>
    <t>Ruhezeit</t>
  </si>
  <si>
    <t>ms</t>
  </si>
  <si>
    <t>Bereich der Platte</t>
  </si>
  <si>
    <t>A1-E12; F1-G6; G7-G12; H1-H12</t>
  </si>
  <si>
    <t>Startzeit:</t>
  </si>
  <si>
    <t>17.07.2024 15:15:32</t>
  </si>
  <si>
    <t>Zyklus Nr.</t>
  </si>
  <si>
    <t>Zeit [s]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</si>
  <si>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</si>
  <si>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</si>
  <si>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</si>
  <si>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</si>
  <si>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</si>
  <si>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</si>
  <si>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</si>
  <si>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</si>
  <si>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</si>
  <si>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</si>
  <si>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</si>
  <si>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</si>
  <si>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</si>
  <si>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</si>
  <si>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</si>
  <si>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</si>
  <si>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</si>
  <si>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</si>
  <si>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</si>
  <si>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</si>
  <si>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</si>
  <si>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</si>
  <si>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</si>
  <si>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</si>
  <si>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</si>
  <si>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</si>
  <si>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</si>
  <si>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</si>
  <si>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</si>
  <si>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</si>
  <si>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</si>
  <si>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</si>
  <si>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</si>
  <si>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</si>
  <si>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</si>
  <si>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</si>
  <si>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</si>
  <si>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</si>
  <si>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</si>
  <si>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</si>
  <si>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</si>
  <si>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</si>
  <si>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</si>
  <si>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</si>
  <si>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</si>
  <si>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</si>
  <si>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</si>
  <si>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</si>
  <si>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</si>
  <si>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</si>
  <si>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</si>
  <si>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</si>
  <si>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</si>
  <si>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</si>
  <si>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</si>
  <si>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</si>
  <si>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</si>
  <si>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</si>
  <si>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</si>
  <si>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</si>
  <si>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</si>
  <si>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</si>
  <si>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</si>
  <si>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</si>
  <si>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</si>
  <si>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</si>
  <si>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</si>
  <si>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</si>
  <si>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</si>
  <si>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</si>
  <si>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</si>
  <si>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</si>
  <si>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</si>
  <si>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</si>
  <si>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</si>
  <si>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</si>
  <si>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</si>
  <si>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</si>
  <si>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</si>
  <si>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</si>
  <si>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</si>
  <si>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</si>
  <si>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</si>
  <si>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</si>
  <si>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</si>
  <si>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</si>
  <si>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</si>
  <si>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</si>
  <si>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</si>
  <si>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</si>
  <si>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</si>
  <si>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Endzeit:</t>
  </si>
  <si>
    <t>17.07.2024 15:46:46</t>
  </si>
  <si>
    <t>Sample - Blank</t>
  </si>
  <si>
    <t xml:space="preserve">Sample - Blank </t>
  </si>
  <si>
    <t>NC</t>
  </si>
  <si>
    <t>Average</t>
  </si>
  <si>
    <t>Sample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</si>
  <si>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</si>
  <si>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</si>
  <si>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</si>
  <si>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</si>
  <si>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</si>
  <si>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</si>
  <si>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</si>
  <si>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Sample 91156</t>
  </si>
  <si>
    <t>Sample 91157</t>
  </si>
  <si>
    <t>Sample 91158</t>
  </si>
  <si>
    <t>Sample 91159</t>
  </si>
  <si>
    <t>Sample 91160</t>
  </si>
  <si>
    <t>Sample 91161</t>
  </si>
  <si>
    <t>Sample 91162</t>
  </si>
  <si>
    <t>Sample 91163</t>
  </si>
  <si>
    <t>Code</t>
  </si>
  <si>
    <t>AEG - 24</t>
  </si>
  <si>
    <t>AEG - 25</t>
  </si>
  <si>
    <t>AEG - 28</t>
  </si>
  <si>
    <t>AEG - 26</t>
  </si>
  <si>
    <t>AEG - 27</t>
  </si>
  <si>
    <t>AEG - 29</t>
  </si>
  <si>
    <t>AEG - 30</t>
  </si>
  <si>
    <t>AEG - 31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</si>
</sst>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Segoe UI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9">
    <xf numFmtId="0" fontId="0" fillId="0" borderId="0" xfId="0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1" fillId="9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Blank)'!$N$3:$N$13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Blank)'!$O$3:$O$13</c:f>
              <c:numCache>
                <c:formatCode>General</c:formatCode>
                <c:ptCount val="11"/>
                <c:pt idx="0">
                  <c:v>2.6516695817311531E-2</c:v>
                </c:pt>
                <c:pt idx="1">
                  <c:v>3.8266599178314209E-2</c:v>
                </c:pt>
                <c:pt idx="2">
                  <c:v>4.9883325894673813E-2</c:v>
                </c:pt>
                <c:pt idx="3">
                  <c:v>6.9016655286153306E-2</c:v>
                </c:pt>
                <c:pt idx="4">
                  <c:v>7.3716660340627183E-2</c:v>
                </c:pt>
                <c:pt idx="5">
                  <c:v>8.9316705862681145E-2</c:v>
                </c:pt>
                <c:pt idx="6">
                  <c:v>0.10399995247522975</c:v>
                </c:pt>
                <c:pt idx="7">
                  <c:v>0.12240000565846754</c:v>
                </c:pt>
                <c:pt idx="8">
                  <c:v>0.143683354059855</c:v>
                </c:pt>
                <c:pt idx="9">
                  <c:v>0.15618332227071119</c:v>
                </c:pt>
                <c:pt idx="10">
                  <c:v>0.17066667477289821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937032"/>
        <c:axId val="290935856"/>
      </c:scatterChart>
      <c:valAx>
        <c:axId val="290937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935856"/>
        <c:crosses val="autoZero"/>
        <c:crossBetween val="midCat"/>
      </c:valAx>
      <c:valAx>
        <c:axId val="2909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937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NC'!$N$23:$N$33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 for standard and NC'!$O$23:$O$33</c:f>
              <c:numCache>
                <c:formatCode>General</c:formatCode>
                <c:ptCount val="11"/>
                <c:pt idx="0">
                  <c:v>6.563333235681057E-2</c:v>
                </c:pt>
                <c:pt idx="1">
                  <c:v>6.9099998722473785E-2</c:v>
                </c:pt>
                <c:pt idx="2">
                  <c:v>7.0433334757884339E-2</c:v>
                </c:pt>
                <c:pt idx="3">
                  <c:v>7.0866669217745468E-2</c:v>
                </c:pt>
                <c:pt idx="4">
                  <c:v>7.1100000292062759E-2</c:v>
                </c:pt>
                <c:pt idx="5">
                  <c:v>7.1649999668200806E-2</c:v>
                </c:pt>
                <c:pt idx="6">
                  <c:v>7.2249999890724823E-2</c:v>
                </c:pt>
                <c:pt idx="7">
                  <c:v>7.2950000564257308E-2</c:v>
                </c:pt>
                <c:pt idx="8">
                  <c:v>7.381666824221611E-2</c:v>
                </c:pt>
                <c:pt idx="9">
                  <c:v>7.4483335018157959E-2</c:v>
                </c:pt>
                <c:pt idx="10">
                  <c:v>7.5133332361777619E-2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105768"/>
        <c:axId val="287103416"/>
      </c:scatterChart>
      <c:valAx>
        <c:axId val="28710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103416"/>
        <c:crosses val="autoZero"/>
        <c:crossBetween val="midCat"/>
      </c:valAx>
      <c:valAx>
        <c:axId val="28710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105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NC'!$A$31:$A$41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 for standard and NC'!$B$31:$B$41</c:f>
              <c:numCache>
                <c:formatCode>General</c:formatCode>
                <c:ptCount val="11"/>
                <c:pt idx="0">
                  <c:v>7.4699997901916504E-2</c:v>
                </c:pt>
                <c:pt idx="1">
                  <c:v>7.5699999928474426E-2</c:v>
                </c:pt>
                <c:pt idx="2">
                  <c:v>7.5699999928474426E-2</c:v>
                </c:pt>
                <c:pt idx="3">
                  <c:v>7.590000331401825E-2</c:v>
                </c:pt>
                <c:pt idx="4">
                  <c:v>7.6300002634525299E-2</c:v>
                </c:pt>
                <c:pt idx="5">
                  <c:v>7.7100001275539398E-2</c:v>
                </c:pt>
                <c:pt idx="6">
                  <c:v>7.7899999916553497E-2</c:v>
                </c:pt>
                <c:pt idx="7">
                  <c:v>7.8800000250339508E-2</c:v>
                </c:pt>
                <c:pt idx="8">
                  <c:v>7.980000227689743E-2</c:v>
                </c:pt>
                <c:pt idx="9">
                  <c:v>8.0300003290176392E-2</c:v>
                </c:pt>
                <c:pt idx="10">
                  <c:v>8.0899998545646667E-2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106552"/>
        <c:axId val="287108512"/>
      </c:scatterChart>
      <c:valAx>
        <c:axId val="287106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108512"/>
        <c:crosses val="autoZero"/>
        <c:crossBetween val="midCat"/>
      </c:valAx>
      <c:valAx>
        <c:axId val="28710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106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NC'!$F$31:$F$41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 for standard and NC'!$G$31:$G$41</c:f>
              <c:numCache>
                <c:formatCode>General</c:formatCode>
                <c:ptCount val="11"/>
                <c:pt idx="0">
                  <c:v>6.549999862909317E-2</c:v>
                </c:pt>
                <c:pt idx="1">
                  <c:v>6.849999725818634E-2</c:v>
                </c:pt>
                <c:pt idx="2">
                  <c:v>6.9700002670288086E-2</c:v>
                </c:pt>
                <c:pt idx="3">
                  <c:v>7.0900000631809235E-2</c:v>
                </c:pt>
                <c:pt idx="4">
                  <c:v>7.1599997580051422E-2</c:v>
                </c:pt>
                <c:pt idx="5">
                  <c:v>7.2099998593330383E-2</c:v>
                </c:pt>
                <c:pt idx="6">
                  <c:v>7.2499997913837433E-2</c:v>
                </c:pt>
                <c:pt idx="7">
                  <c:v>7.2999998927116394E-2</c:v>
                </c:pt>
                <c:pt idx="8">
                  <c:v>7.3600001633167267E-2</c:v>
                </c:pt>
                <c:pt idx="9">
                  <c:v>7.4500001966953278E-2</c:v>
                </c:pt>
                <c:pt idx="10">
                  <c:v>7.5099997222423553E-2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104984"/>
        <c:axId val="287108904"/>
      </c:scatterChart>
      <c:valAx>
        <c:axId val="287104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108904"/>
        <c:crosses val="autoZero"/>
        <c:crossBetween val="midCat"/>
      </c:valAx>
      <c:valAx>
        <c:axId val="28710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104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NC'!$K$31:$K$41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 for standard and NC'!$L$31:$L$41</c:f>
              <c:numCache>
                <c:formatCode>General</c:formatCode>
                <c:ptCount val="11"/>
                <c:pt idx="0">
                  <c:v>6.379999965429306E-2</c:v>
                </c:pt>
                <c:pt idx="1">
                  <c:v>6.7699998617172241E-2</c:v>
                </c:pt>
                <c:pt idx="2">
                  <c:v>7.0200003683567047E-2</c:v>
                </c:pt>
                <c:pt idx="3">
                  <c:v>7.0600003004074097E-2</c:v>
                </c:pt>
                <c:pt idx="4">
                  <c:v>7.0500001311302185E-2</c:v>
                </c:pt>
                <c:pt idx="5">
                  <c:v>7.0900000631809235E-2</c:v>
                </c:pt>
                <c:pt idx="6">
                  <c:v>7.1599997580051422E-2</c:v>
                </c:pt>
                <c:pt idx="7">
                  <c:v>7.2400003671646118E-2</c:v>
                </c:pt>
                <c:pt idx="8">
                  <c:v>7.3200002312660217E-2</c:v>
                </c:pt>
                <c:pt idx="9">
                  <c:v>7.4000000953674316E-2</c:v>
                </c:pt>
                <c:pt idx="10">
                  <c:v>7.4799999594688416E-2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101456"/>
        <c:axId val="287107336"/>
      </c:scatterChart>
      <c:valAx>
        <c:axId val="28710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107336"/>
        <c:crosses val="autoZero"/>
        <c:crossBetween val="midCat"/>
      </c:valAx>
      <c:valAx>
        <c:axId val="28710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10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Blank)'!$N$18:$N$28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Blank)'!$O$18:$O$28</c:f>
              <c:numCache>
                <c:formatCode>General</c:formatCode>
                <c:ptCount val="11"/>
                <c:pt idx="0">
                  <c:v>-2.5150010983149285E-2</c:v>
                </c:pt>
                <c:pt idx="1">
                  <c:v>2.0183295011520386E-2</c:v>
                </c:pt>
                <c:pt idx="2">
                  <c:v>5.9950053691864014E-2</c:v>
                </c:pt>
                <c:pt idx="3">
                  <c:v>9.7850004831949722E-2</c:v>
                </c:pt>
                <c:pt idx="4">
                  <c:v>0.13733333349227905</c:v>
                </c:pt>
                <c:pt idx="5">
                  <c:v>0.17161665360132861</c:v>
                </c:pt>
                <c:pt idx="6">
                  <c:v>0.199416677157084</c:v>
                </c:pt>
                <c:pt idx="7">
                  <c:v>0.23121670881907153</c:v>
                </c:pt>
                <c:pt idx="8">
                  <c:v>0.26469997564951564</c:v>
                </c:pt>
                <c:pt idx="9">
                  <c:v>0.29039998849232984</c:v>
                </c:pt>
                <c:pt idx="10">
                  <c:v>0.31591665744781494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937424"/>
        <c:axId val="290938992"/>
      </c:scatterChart>
      <c:valAx>
        <c:axId val="29093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938992"/>
        <c:crosses val="autoZero"/>
        <c:crossBetween val="midCat"/>
      </c:valAx>
      <c:valAx>
        <c:axId val="29093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93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Blank)'!$N$33:$N$43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Blank)'!$O$33:$O$43</c:f>
              <c:numCache>
                <c:formatCode>General</c:formatCode>
                <c:ptCount val="11"/>
                <c:pt idx="0">
                  <c:v>2.8633296489715576E-2</c:v>
                </c:pt>
                <c:pt idx="1">
                  <c:v>5.9766650199890137E-2</c:v>
                </c:pt>
                <c:pt idx="2">
                  <c:v>7.8416645526885986E-2</c:v>
                </c:pt>
                <c:pt idx="3">
                  <c:v>0.11090000470479322</c:v>
                </c:pt>
                <c:pt idx="4">
                  <c:v>0.1411666671435039</c:v>
                </c:pt>
                <c:pt idx="5">
                  <c:v>0.16233334938685107</c:v>
                </c:pt>
                <c:pt idx="6">
                  <c:v>0.18641664584477735</c:v>
                </c:pt>
                <c:pt idx="7">
                  <c:v>0.21693334976832079</c:v>
                </c:pt>
                <c:pt idx="8">
                  <c:v>0.24148333072662354</c:v>
                </c:pt>
                <c:pt idx="9">
                  <c:v>0.26218334833780932</c:v>
                </c:pt>
                <c:pt idx="10">
                  <c:v>0.28549997011820483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060032"/>
        <c:axId val="289061600"/>
      </c:scatterChart>
      <c:valAx>
        <c:axId val="28906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61600"/>
        <c:crosses val="autoZero"/>
        <c:crossBetween val="midCat"/>
      </c:valAx>
      <c:valAx>
        <c:axId val="28906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6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Blank)'!$N$50:$N$60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Blank)'!$O$50:$O$60</c:f>
              <c:numCache>
                <c:formatCode>General</c:formatCode>
                <c:ptCount val="11"/>
                <c:pt idx="0">
                  <c:v>-7.1616669495900398E-2</c:v>
                </c:pt>
                <c:pt idx="1">
                  <c:v>-5.1983346541722542E-2</c:v>
                </c:pt>
                <c:pt idx="2">
                  <c:v>-4.1366666555404774E-2</c:v>
                </c:pt>
                <c:pt idx="3">
                  <c:v>-2.5550017754236931E-2</c:v>
                </c:pt>
                <c:pt idx="4">
                  <c:v>-8.6333552996318286E-3</c:v>
                </c:pt>
                <c:pt idx="5">
                  <c:v>4.1166841983795166E-3</c:v>
                </c:pt>
                <c:pt idx="6">
                  <c:v>2.115001281102491E-2</c:v>
                </c:pt>
                <c:pt idx="7">
                  <c:v>3.943336009979248E-2</c:v>
                </c:pt>
                <c:pt idx="8">
                  <c:v>5.644998947779345E-2</c:v>
                </c:pt>
                <c:pt idx="9">
                  <c:v>7.1799953778584724E-2</c:v>
                </c:pt>
                <c:pt idx="10">
                  <c:v>8.8366667429606194E-2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061992"/>
        <c:axId val="289056112"/>
      </c:scatterChart>
      <c:valAx>
        <c:axId val="289061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56112"/>
        <c:crosses val="autoZero"/>
        <c:crossBetween val="midCat"/>
      </c:valAx>
      <c:valAx>
        <c:axId val="28905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61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Blank)'!$N$65:$N$75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Blank)'!$O$65:$O$75</c:f>
              <c:numCache>
                <c:formatCode>General</c:formatCode>
                <c:ptCount val="11"/>
                <c:pt idx="0">
                  <c:v>-4.3433308601379395E-2</c:v>
                </c:pt>
                <c:pt idx="1">
                  <c:v>-7.7499747276306152E-3</c:v>
                </c:pt>
                <c:pt idx="2">
                  <c:v>6.9000323613486181E-3</c:v>
                </c:pt>
                <c:pt idx="3">
                  <c:v>2.0449995994567871E-2</c:v>
                </c:pt>
                <c:pt idx="4">
                  <c:v>4.385000467300415E-2</c:v>
                </c:pt>
                <c:pt idx="5">
                  <c:v>5.9666633605957031E-2</c:v>
                </c:pt>
                <c:pt idx="6">
                  <c:v>8.0233275890350342E-2</c:v>
                </c:pt>
                <c:pt idx="7">
                  <c:v>0.10055001576741551</c:v>
                </c:pt>
                <c:pt idx="8">
                  <c:v>0.12025000651677442</c:v>
                </c:pt>
                <c:pt idx="9">
                  <c:v>0.14355003833770752</c:v>
                </c:pt>
                <c:pt idx="10">
                  <c:v>0.16134999195734645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063168"/>
        <c:axId val="289059640"/>
      </c:scatterChart>
      <c:valAx>
        <c:axId val="28906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59640"/>
        <c:crosses val="autoZero"/>
        <c:crossBetween val="midCat"/>
      </c:valAx>
      <c:valAx>
        <c:axId val="28905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6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Blank)'!$N$80:$N$90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Blank)'!$O$80:$O$90</c:f>
              <c:numCache>
                <c:formatCode>General</c:formatCode>
                <c:ptCount val="11"/>
                <c:pt idx="0">
                  <c:v>-4.5233329137166267E-2</c:v>
                </c:pt>
                <c:pt idx="1">
                  <c:v>-1.2533346811930191E-2</c:v>
                </c:pt>
                <c:pt idx="2">
                  <c:v>1.4666696389516121E-2</c:v>
                </c:pt>
                <c:pt idx="3">
                  <c:v>3.000001112620021E-2</c:v>
                </c:pt>
                <c:pt idx="4">
                  <c:v>4.7499954700469971E-2</c:v>
                </c:pt>
                <c:pt idx="5">
                  <c:v>6.523332993189479E-2</c:v>
                </c:pt>
                <c:pt idx="6">
                  <c:v>8.8150004545847649E-2</c:v>
                </c:pt>
                <c:pt idx="7">
                  <c:v>0.1142500241597495</c:v>
                </c:pt>
                <c:pt idx="8">
                  <c:v>0.14146669705708836</c:v>
                </c:pt>
                <c:pt idx="9">
                  <c:v>0.16755000750223803</c:v>
                </c:pt>
                <c:pt idx="10">
                  <c:v>0.19216666618982936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060424"/>
        <c:axId val="289056896"/>
      </c:scatterChart>
      <c:valAx>
        <c:axId val="289060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56896"/>
        <c:crosses val="autoZero"/>
        <c:crossBetween val="midCat"/>
      </c:valAx>
      <c:valAx>
        <c:axId val="28905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60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16907261592301"/>
                  <c:y val="0.184768518518518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Blank)'!$N$98:$N$108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Blank)'!$O$98:$O$108</c:f>
              <c:numCache>
                <c:formatCode>General</c:formatCode>
                <c:ptCount val="11"/>
                <c:pt idx="0">
                  <c:v>3.0849993228912354E-2</c:v>
                </c:pt>
                <c:pt idx="1">
                  <c:v>8.6066623528798347E-2</c:v>
                </c:pt>
                <c:pt idx="2">
                  <c:v>0.11586666107177734</c:v>
                </c:pt>
                <c:pt idx="3">
                  <c:v>0.1492499907811482</c:v>
                </c:pt>
                <c:pt idx="4">
                  <c:v>0.18340001503626513</c:v>
                </c:pt>
                <c:pt idx="5">
                  <c:v>0.21471665302912402</c:v>
                </c:pt>
                <c:pt idx="6">
                  <c:v>0.25033328930536913</c:v>
                </c:pt>
                <c:pt idx="7">
                  <c:v>0.28386666377385472</c:v>
                </c:pt>
                <c:pt idx="8">
                  <c:v>0.31463332970937086</c:v>
                </c:pt>
                <c:pt idx="9">
                  <c:v>0.3431166410446167</c:v>
                </c:pt>
                <c:pt idx="10">
                  <c:v>0.36953334013620998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057680"/>
        <c:axId val="289062384"/>
      </c:scatterChart>
      <c:valAx>
        <c:axId val="28905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62384"/>
        <c:crosses val="autoZero"/>
        <c:crossBetween val="midCat"/>
      </c:valAx>
      <c:valAx>
        <c:axId val="28906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5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Blank)'!$N$114:$N$124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Blank)'!$O$114:$O$124</c:f>
              <c:numCache>
                <c:formatCode>General</c:formatCode>
                <c:ptCount val="11"/>
                <c:pt idx="0">
                  <c:v>-3.9616684118906731E-2</c:v>
                </c:pt>
                <c:pt idx="1">
                  <c:v>2.0999511082966382E-3</c:v>
                </c:pt>
                <c:pt idx="2">
                  <c:v>2.0866652329762703E-2</c:v>
                </c:pt>
                <c:pt idx="3">
                  <c:v>4.3683330217997307E-2</c:v>
                </c:pt>
                <c:pt idx="4">
                  <c:v>7.6883335908253914E-2</c:v>
                </c:pt>
                <c:pt idx="5">
                  <c:v>0.11391667524973559</c:v>
                </c:pt>
                <c:pt idx="6">
                  <c:v>0.1544000109036765</c:v>
                </c:pt>
                <c:pt idx="7">
                  <c:v>0.19441666205724073</c:v>
                </c:pt>
                <c:pt idx="8">
                  <c:v>0.2333832780520122</c:v>
                </c:pt>
                <c:pt idx="9">
                  <c:v>0.26623336474100734</c:v>
                </c:pt>
                <c:pt idx="10">
                  <c:v>0.29515000184377027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061208"/>
        <c:axId val="289058072"/>
      </c:scatterChart>
      <c:valAx>
        <c:axId val="28906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58072"/>
        <c:crosses val="autoZero"/>
        <c:crossBetween val="midCat"/>
      </c:valAx>
      <c:valAx>
        <c:axId val="28905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61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NC'!$A$15:$A$20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'Slope for standard and NC'!$B$15:$B$20</c:f>
              <c:numCache>
                <c:formatCode>General</c:formatCode>
                <c:ptCount val="6"/>
                <c:pt idx="0">
                  <c:v>3.8999998942017555E-2</c:v>
                </c:pt>
                <c:pt idx="1">
                  <c:v>0.33164998888969421</c:v>
                </c:pt>
                <c:pt idx="2">
                  <c:v>0.64420002698898315</c:v>
                </c:pt>
                <c:pt idx="3">
                  <c:v>0.95650002360343933</c:v>
                </c:pt>
                <c:pt idx="4">
                  <c:v>1.2510500550270081</c:v>
                </c:pt>
                <c:pt idx="5">
                  <c:v>1.4948999881744385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062776"/>
        <c:axId val="287103024"/>
      </c:scatterChart>
      <c:valAx>
        <c:axId val="289062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103024"/>
        <c:crosses val="autoZero"/>
        <c:crossBetween val="midCat"/>
      </c:valAx>
      <c:valAx>
        <c:axId val="28710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62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0</xdr:row>
      <xdr:rowOff>0</xdr:rowOff>
    </xdr:from>
    <xdr:to>
      <xdr:col>21</xdr:col>
      <xdr:colOff>198120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358140</xdr:colOff>
      <xdr:row>15</xdr:row>
      <xdr:rowOff>30480</xdr:rowOff>
    </xdr:from>
    <xdr:to>
      <xdr:col>21</xdr:col>
      <xdr:colOff>175260</xdr:colOff>
      <xdr:row>30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373380</xdr:colOff>
      <xdr:row>30</xdr:row>
      <xdr:rowOff>53340</xdr:rowOff>
    </xdr:from>
    <xdr:to>
      <xdr:col>21</xdr:col>
      <xdr:colOff>190500</xdr:colOff>
      <xdr:row>45</xdr:row>
      <xdr:rowOff>53340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396240</xdr:colOff>
      <xdr:row>45</xdr:row>
      <xdr:rowOff>106680</xdr:rowOff>
    </xdr:from>
    <xdr:to>
      <xdr:col>21</xdr:col>
      <xdr:colOff>213360</xdr:colOff>
      <xdr:row>60</xdr:row>
      <xdr:rowOff>106680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388620</xdr:colOff>
      <xdr:row>60</xdr:row>
      <xdr:rowOff>137160</xdr:rowOff>
    </xdr:from>
    <xdr:to>
      <xdr:col>21</xdr:col>
      <xdr:colOff>205740</xdr:colOff>
      <xdr:row>75</xdr:row>
      <xdr:rowOff>137160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396240</xdr:colOff>
      <xdr:row>76</xdr:row>
      <xdr:rowOff>0</xdr:rowOff>
    </xdr:from>
    <xdr:to>
      <xdr:col>21</xdr:col>
      <xdr:colOff>213360</xdr:colOff>
      <xdr:row>91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426720</xdr:colOff>
      <xdr:row>92</xdr:row>
      <xdr:rowOff>0</xdr:rowOff>
    </xdr:from>
    <xdr:to>
      <xdr:col>21</xdr:col>
      <xdr:colOff>243840</xdr:colOff>
      <xdr:row>107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441960</xdr:colOff>
      <xdr:row>108</xdr:row>
      <xdr:rowOff>7620</xdr:rowOff>
    </xdr:from>
    <xdr:to>
      <xdr:col>21</xdr:col>
      <xdr:colOff>259080</xdr:colOff>
      <xdr:row>123</xdr:row>
      <xdr:rowOff>7620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579120</xdr:colOff>
      <xdr:row>0</xdr:row>
      <xdr:rowOff>152400</xdr:rowOff>
    </xdr:from>
    <xdr:to>
      <xdr:col>22</xdr:col>
      <xdr:colOff>274320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411480</xdr:colOff>
      <xdr:row>18</xdr:row>
      <xdr:rowOff>22860</xdr:rowOff>
    </xdr:from>
    <xdr:to>
      <xdr:col>23</xdr:col>
      <xdr:colOff>106680</xdr:colOff>
      <xdr:row>33</xdr:row>
      <xdr:rowOff>22860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167640</xdr:colOff>
      <xdr:row>42</xdr:row>
      <xdr:rowOff>114300</xdr:rowOff>
    </xdr:from>
    <xdr:to>
      <xdr:col>7</xdr:col>
      <xdr:colOff>472440</xdr:colOff>
      <xdr:row>57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15240</xdr:colOff>
      <xdr:row>43</xdr:row>
      <xdr:rowOff>0</xdr:rowOff>
    </xdr:from>
    <xdr:to>
      <xdr:col>15</xdr:col>
      <xdr:colOff>320040</xdr:colOff>
      <xdr:row>58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601980</xdr:colOff>
      <xdr:row>42</xdr:row>
      <xdr:rowOff>167640</xdr:rowOff>
    </xdr:from>
    <xdr:to>
      <xdr:col>23</xdr:col>
      <xdr:colOff>297180</xdr:colOff>
      <xdr:row>57</xdr:row>
      <xdr:rowOff>167640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2"/>
  <sheetViews>
    <sheetView topLeftCell="A105" workbookViewId="0">
      <selection activeCell="Q126" sqref="Q126"/>
    </sheetView>
  </sheetViews>
  <sheetFormatPr defaultColWidth="11.5546875" defaultRowHeight="14.4" x14ac:dyDescent="0.3"/>
  <cols>
    <col min="1" max="1" width="15.88671875" customWidth="1"/>
  </cols>
  <sheetData>
    <row r="1" spans="1:12" x14ac:dyDescent="0.3">
      <c r="A1" t="s">
        <v>0</v>
      </c>
      <c r="E1" t="s">
        <v>1</v>
      </c>
    </row>
    <row r="2" spans="1:12" x14ac:dyDescent="0.3">
      <c r="A2" t="s">
        <v>2</v>
      </c>
      <c r="E2" t="s">
        <v>3</v>
      </c>
      <c r="I2" t="s">
        <v>4</v>
      </c>
    </row>
    <row r="3" spans="1:12" x14ac:dyDescent="0.3">
      <c r="A3" t="s">
        <v>5</v>
      </c>
      <c r="E3" t="s">
        <v>6</v>
      </c>
    </row>
    <row r="5" spans="1:12" x14ac:dyDescent="0.3">
      <c r="A5" t="s">
        <v>7</v>
      </c>
      <c r="B5" t="s">
        <v>8</v>
      </c>
    </row>
    <row r="6" spans="1:12" x14ac:dyDescent="0.3">
      <c r="A6" t="s">
        <v>9</v>
      </c>
      <c r="B6" s="1" t="s">
        <v>10</v>
      </c>
    </row>
    <row r="9" spans="1:12" x14ac:dyDescent="0.3">
      <c r="A9" t="s">
        <v>11</v>
      </c>
      <c r="E9" t="s">
        <v>12</v>
      </c>
    </row>
    <row r="10" spans="1:12" x14ac:dyDescent="0.3">
      <c r="A10" t="s">
        <v>13</v>
      </c>
      <c r="E10" t="s">
        <v>14</v>
      </c>
    </row>
    <row r="11" spans="1:12" x14ac:dyDescent="0.3">
      <c r="A11" t="s">
        <v>15</v>
      </c>
      <c r="E11" t="s">
        <v>16</v>
      </c>
    </row>
    <row r="12" spans="1:12" x14ac:dyDescent="0.3">
      <c r="A12" t="s">
        <v>17</v>
      </c>
    </row>
    <row r="14" spans="1:12" x14ac:dyDescent="0.3">
      <c r="A14" s="2" t="s">
        <v>18</v>
      </c>
      <c r="B14" s="2"/>
      <c r="C14" s="2"/>
      <c r="D14" s="2"/>
      <c r="E14" s="2" t="s">
        <v>19</v>
      </c>
      <c r="F14" s="2" t="s">
        <v>20</v>
      </c>
      <c r="G14" s="2"/>
      <c r="H14" s="2"/>
      <c r="I14" s="2"/>
      <c r="J14" s="2"/>
      <c r="K14" s="2"/>
      <c r="L14" s="2"/>
    </row>
    <row r="16" spans="1:12" x14ac:dyDescent="0.3">
      <c r="A16" s="2" t="s">
        <v>21</v>
      </c>
      <c r="B16" s="2"/>
      <c r="C16" s="2"/>
      <c r="D16" s="2"/>
      <c r="E16" s="2" t="s">
        <v>22</v>
      </c>
      <c r="F16" s="2"/>
      <c r="G16" s="2"/>
      <c r="H16" s="2"/>
      <c r="I16" s="2"/>
      <c r="J16" s="2"/>
      <c r="K16" s="2"/>
      <c r="L16" s="2"/>
    </row>
    <row r="18" spans="1:12" x14ac:dyDescent="0.3">
      <c r="A18" s="2" t="s">
        <v>23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3">
      <c r="A19" s="2" t="s">
        <v>24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">
      <c r="A20" s="2" t="s">
        <v>25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3" spans="1:12" x14ac:dyDescent="0.3">
      <c r="A23" t="s">
        <v>26</v>
      </c>
    </row>
    <row r="24" spans="1:12" x14ac:dyDescent="0.3">
      <c r="A24" t="s">
        <v>27</v>
      </c>
    </row>
    <row r="25" spans="1:12" x14ac:dyDescent="0.3">
      <c r="A25" t="s">
        <v>28</v>
      </c>
      <c r="E25" s="3">
        <v>2.0833333333333332E-2</v>
      </c>
    </row>
    <row r="26" spans="1:12" x14ac:dyDescent="0.3">
      <c r="A26" t="s">
        <v>29</v>
      </c>
      <c r="E26" s="3">
        <v>2.0833333333333333E-3</v>
      </c>
    </row>
    <row r="27" spans="1:12" x14ac:dyDescent="0.3">
      <c r="A27" t="s">
        <v>30</v>
      </c>
      <c r="E27" t="s">
        <v>25</v>
      </c>
    </row>
    <row r="28" spans="1:12" x14ac:dyDescent="0.3">
      <c r="A28" t="s">
        <v>31</v>
      </c>
      <c r="E28">
        <v>414</v>
      </c>
      <c r="F28" t="s">
        <v>32</v>
      </c>
    </row>
    <row r="29" spans="1:12" x14ac:dyDescent="0.3">
      <c r="A29" t="s">
        <v>33</v>
      </c>
      <c r="E29">
        <v>9</v>
      </c>
      <c r="F29" t="s">
        <v>32</v>
      </c>
    </row>
    <row r="30" spans="1:12" x14ac:dyDescent="0.3">
      <c r="A30" t="s">
        <v>34</v>
      </c>
      <c r="E30">
        <v>25</v>
      </c>
    </row>
    <row r="31" spans="1:12" x14ac:dyDescent="0.3">
      <c r="A31" t="s">
        <v>35</v>
      </c>
      <c r="E31">
        <v>0</v>
      </c>
      <c r="F31" t="s">
        <v>36</v>
      </c>
    </row>
    <row r="32" spans="1:12" x14ac:dyDescent="0.3">
      <c r="A32" t="s">
        <v>37</v>
      </c>
      <c r="E32" t="s">
        <v>38</v>
      </c>
    </row>
    <row r="33" spans="1:12" x14ac:dyDescent="0.3">
      <c r="A33" t="s">
        <v>39</v>
      </c>
      <c r="B33" s="1" t="s">
        <v>40</v>
      </c>
    </row>
    <row r="36" spans="1:12" x14ac:dyDescent="0.3">
      <c r="A36" s="4" t="s">
        <v>41</v>
      </c>
      <c r="B36" s="4">
        <v>1</v>
      </c>
      <c r="C36" s="4">
        <v>2</v>
      </c>
      <c r="D36" s="4">
        <v>3</v>
      </c>
      <c r="E36" s="4">
        <v>4</v>
      </c>
      <c r="F36" s="4">
        <v>5</v>
      </c>
      <c r="G36" s="4">
        <v>6</v>
      </c>
      <c r="H36" s="4">
        <v>7</v>
      </c>
      <c r="I36" s="4">
        <v>8</v>
      </c>
      <c r="J36" s="4">
        <v>9</v>
      </c>
      <c r="K36" s="4">
        <v>10</v>
      </c>
      <c r="L36" s="4">
        <v>11</v>
      </c>
    </row>
    <row r="37" spans="1:12" x14ac:dyDescent="0.3">
      <c r="A37" s="4" t="s">
        <v>42</v>
      </c>
      <c r="B37">
        <v>0</v>
      </c>
      <c r="C37">
        <v>180</v>
      </c>
      <c r="D37">
        <v>360</v>
      </c>
      <c r="E37">
        <v>540</v>
      </c>
      <c r="F37">
        <v>720</v>
      </c>
      <c r="G37">
        <v>900</v>
      </c>
      <c r="H37">
        <v>1080</v>
      </c>
      <c r="I37">
        <v>1260</v>
      </c>
      <c r="J37">
        <v>1440</v>
      </c>
      <c r="K37">
        <v>1620</v>
      </c>
      <c r="L37">
        <v>1800</v>
      </c>
    </row>
    <row r="38" spans="1:12" x14ac:dyDescent="0.3">
      <c r="A38" s="4" t="s">
        <v>43</v>
      </c>
      <c r="B38">
        <v>29.8</v>
      </c>
      <c r="C38">
        <v>30.9</v>
      </c>
      <c r="D38">
        <v>30.3</v>
      </c>
      <c r="E38">
        <v>30.2</v>
      </c>
      <c r="F38">
        <v>30.2</v>
      </c>
      <c r="G38">
        <v>30.1</v>
      </c>
      <c r="H38">
        <v>30.2</v>
      </c>
      <c r="I38">
        <v>30.1</v>
      </c>
      <c r="J38">
        <v>30.4</v>
      </c>
      <c r="K38">
        <v>30.2</v>
      </c>
      <c r="L38">
        <v>30.4</v>
      </c>
    </row>
    <row r="39" spans="1:12" x14ac:dyDescent="0.3">
      <c r="A39" s="4" t="s">
        <v>44</v>
      </c>
      <c r="B39">
        <v>3.9299998432397842E-2</v>
      </c>
      <c r="C39">
        <v>3.9500001817941666E-2</v>
      </c>
      <c r="D39">
        <v>3.9299998432397842E-2</v>
      </c>
      <c r="E39">
        <v>3.9299998432397842E-2</v>
      </c>
      <c r="F39">
        <v>3.9000000804662704E-2</v>
      </c>
      <c r="G39">
        <v>3.9000000804662704E-2</v>
      </c>
      <c r="H39">
        <v>3.9000000804662704E-2</v>
      </c>
      <c r="I39">
        <v>3.9000000804662704E-2</v>
      </c>
      <c r="J39">
        <v>3.9000000804662704E-2</v>
      </c>
      <c r="K39">
        <v>3.9000000804662704E-2</v>
      </c>
      <c r="L39">
        <v>3.9000000804662704E-2</v>
      </c>
    </row>
    <row r="40" spans="1:12" x14ac:dyDescent="0.3">
      <c r="A40" s="4" t="s">
        <v>45</v>
      </c>
      <c r="B40">
        <v>0.31349998712539673</v>
      </c>
      <c r="C40">
        <v>0.31330001354217529</v>
      </c>
      <c r="D40">
        <v>0.31240001320838928</v>
      </c>
      <c r="E40">
        <v>0.31169998645782471</v>
      </c>
      <c r="F40">
        <v>0.31060001254081726</v>
      </c>
      <c r="G40">
        <v>0.30970001220703125</v>
      </c>
      <c r="H40">
        <v>0.30889999866485596</v>
      </c>
      <c r="I40">
        <v>0.30790001153945923</v>
      </c>
      <c r="J40">
        <v>0.3075999915599823</v>
      </c>
      <c r="K40">
        <v>0.30680000782012939</v>
      </c>
      <c r="L40">
        <v>0.30570000410079956</v>
      </c>
    </row>
    <row r="41" spans="1:12" x14ac:dyDescent="0.3">
      <c r="A41" s="4" t="s">
        <v>46</v>
      </c>
      <c r="B41">
        <v>0.64600002765655518</v>
      </c>
      <c r="C41">
        <v>0.64579999446868896</v>
      </c>
      <c r="D41">
        <v>0.64520001411437988</v>
      </c>
      <c r="E41">
        <v>0.64459997415542603</v>
      </c>
      <c r="F41">
        <v>0.64319998025894165</v>
      </c>
      <c r="G41">
        <v>0.64209997653961182</v>
      </c>
      <c r="H41">
        <v>0.6413000226020813</v>
      </c>
      <c r="I41">
        <v>0.64020001888275146</v>
      </c>
      <c r="J41">
        <v>0.63940000534057617</v>
      </c>
      <c r="K41">
        <v>0.6381000280380249</v>
      </c>
      <c r="L41">
        <v>0.6370999813079834</v>
      </c>
    </row>
    <row r="42" spans="1:12" x14ac:dyDescent="0.3">
      <c r="A42" s="4" t="s">
        <v>47</v>
      </c>
      <c r="B42">
        <v>0.95240002870559692</v>
      </c>
      <c r="C42">
        <v>0.95370000600814819</v>
      </c>
      <c r="D42">
        <v>0.9528999924659729</v>
      </c>
      <c r="E42">
        <v>0.95300000905990601</v>
      </c>
      <c r="F42">
        <v>0.95109999179840088</v>
      </c>
      <c r="G42">
        <v>0.95010000467300415</v>
      </c>
      <c r="H42">
        <v>0.94789999723434448</v>
      </c>
      <c r="I42">
        <v>0.94749999046325684</v>
      </c>
      <c r="J42">
        <v>0.94700002670288086</v>
      </c>
      <c r="K42">
        <v>0.94529998302459717</v>
      </c>
      <c r="L42">
        <v>0.9430999755859375</v>
      </c>
    </row>
    <row r="43" spans="1:12" x14ac:dyDescent="0.3">
      <c r="A43" s="4" t="s">
        <v>48</v>
      </c>
      <c r="B43">
        <v>1.2532000541687012</v>
      </c>
      <c r="C43">
        <v>1.2552000284194946</v>
      </c>
      <c r="D43">
        <v>1.2560000419616699</v>
      </c>
      <c r="E43">
        <v>1.2562999725341797</v>
      </c>
      <c r="F43">
        <v>1.2552000284194946</v>
      </c>
      <c r="G43">
        <v>1.25409996509552</v>
      </c>
      <c r="H43">
        <v>1.2520999908447266</v>
      </c>
      <c r="I43">
        <v>1.2505999803543091</v>
      </c>
      <c r="J43">
        <v>1.2497999668121338</v>
      </c>
      <c r="K43">
        <v>1.2477999925613403</v>
      </c>
      <c r="L43">
        <v>1.2460000514984131</v>
      </c>
    </row>
    <row r="44" spans="1:12" x14ac:dyDescent="0.3">
      <c r="A44" s="4" t="s">
        <v>49</v>
      </c>
      <c r="B44">
        <v>1.4816999435424805</v>
      </c>
      <c r="C44">
        <v>1.4835000038146973</v>
      </c>
      <c r="D44">
        <v>1.4843000173568726</v>
      </c>
      <c r="E44">
        <v>1.4842000007629395</v>
      </c>
      <c r="F44">
        <v>1.4824999570846558</v>
      </c>
      <c r="G44">
        <v>1.4818999767303467</v>
      </c>
      <c r="H44">
        <v>1.4797999858856201</v>
      </c>
      <c r="I44">
        <v>1.478600025177002</v>
      </c>
      <c r="J44">
        <v>1.4763000011444092</v>
      </c>
      <c r="K44">
        <v>1.4763000011444092</v>
      </c>
      <c r="L44">
        <v>1.4749000072479248</v>
      </c>
    </row>
    <row r="45" spans="1:12" x14ac:dyDescent="0.3">
      <c r="A45" s="4" t="s">
        <v>50</v>
      </c>
      <c r="B45">
        <v>3.8699999451637268E-2</v>
      </c>
      <c r="C45">
        <v>3.9200000464916229E-2</v>
      </c>
      <c r="D45">
        <v>3.8699999451637268E-2</v>
      </c>
      <c r="E45">
        <v>3.8899999111890793E-2</v>
      </c>
      <c r="F45">
        <v>3.8499999791383743E-2</v>
      </c>
      <c r="G45">
        <v>3.840000182390213E-2</v>
      </c>
      <c r="H45">
        <v>3.880000114440918E-2</v>
      </c>
      <c r="I45">
        <v>3.8600001484155655E-2</v>
      </c>
      <c r="J45">
        <v>3.8600001484155655E-2</v>
      </c>
      <c r="K45">
        <v>3.840000182390213E-2</v>
      </c>
      <c r="L45">
        <v>3.8199998438358307E-2</v>
      </c>
    </row>
    <row r="46" spans="1:12" x14ac:dyDescent="0.3">
      <c r="A46" s="4" t="s">
        <v>51</v>
      </c>
      <c r="B46">
        <v>0.3497999906539917</v>
      </c>
      <c r="C46">
        <v>0.34959998726844788</v>
      </c>
      <c r="D46">
        <v>0.34839999675750732</v>
      </c>
      <c r="E46">
        <v>0.34790000319480896</v>
      </c>
      <c r="F46">
        <v>0.34639999270439148</v>
      </c>
      <c r="G46">
        <v>0.34560000896453857</v>
      </c>
      <c r="H46">
        <v>0.34459999203681946</v>
      </c>
      <c r="I46">
        <v>0.34389999508857727</v>
      </c>
      <c r="J46">
        <v>0.34279999136924744</v>
      </c>
      <c r="K46">
        <v>0.34240001440048218</v>
      </c>
      <c r="L46">
        <v>0.34110000729560852</v>
      </c>
    </row>
    <row r="47" spans="1:12" x14ac:dyDescent="0.3">
      <c r="A47" s="4" t="s">
        <v>52</v>
      </c>
      <c r="B47">
        <v>0.64240002632141113</v>
      </c>
      <c r="C47">
        <v>0.64249998331069946</v>
      </c>
      <c r="D47">
        <v>0.64179998636245728</v>
      </c>
      <c r="E47">
        <v>0.64099997282028198</v>
      </c>
      <c r="F47">
        <v>0.63980001211166382</v>
      </c>
      <c r="G47">
        <v>0.63849997520446777</v>
      </c>
      <c r="H47">
        <v>0.63739997148513794</v>
      </c>
      <c r="I47">
        <v>0.63639998435974121</v>
      </c>
      <c r="J47">
        <v>0.63499999046325684</v>
      </c>
      <c r="K47">
        <v>0.63410001993179321</v>
      </c>
      <c r="L47">
        <v>0.63289999961853027</v>
      </c>
    </row>
    <row r="48" spans="1:12" x14ac:dyDescent="0.3">
      <c r="A48" s="4" t="s">
        <v>53</v>
      </c>
      <c r="B48">
        <v>0.96060001850128174</v>
      </c>
      <c r="C48">
        <v>0.96090000867843628</v>
      </c>
      <c r="D48">
        <v>0.96020001173019409</v>
      </c>
      <c r="E48">
        <v>0.96009999513626099</v>
      </c>
      <c r="F48">
        <v>0.95859998464584351</v>
      </c>
      <c r="G48">
        <v>0.95779997110366821</v>
      </c>
      <c r="H48">
        <v>0.95639997720718384</v>
      </c>
      <c r="I48">
        <v>0.95509999990463257</v>
      </c>
      <c r="J48">
        <v>0.95349997282028198</v>
      </c>
      <c r="K48">
        <v>0.95249998569488525</v>
      </c>
      <c r="L48">
        <v>0.95099997520446777</v>
      </c>
    </row>
    <row r="49" spans="1:12" x14ac:dyDescent="0.3">
      <c r="A49" s="4" t="s">
        <v>54</v>
      </c>
      <c r="B49">
        <v>1.2489000558853149</v>
      </c>
      <c r="C49">
        <v>1.25</v>
      </c>
      <c r="D49">
        <v>1.2491999864578247</v>
      </c>
      <c r="E49">
        <v>1.2488000392913818</v>
      </c>
      <c r="F49">
        <v>1.247499942779541</v>
      </c>
      <c r="G49">
        <v>1.2453999519348145</v>
      </c>
      <c r="H49">
        <v>1.2434999942779541</v>
      </c>
      <c r="I49">
        <v>1.2421000003814697</v>
      </c>
      <c r="J49">
        <v>1.2404999732971191</v>
      </c>
      <c r="K49">
        <v>1.238800048828125</v>
      </c>
      <c r="L49">
        <v>1.2372000217437744</v>
      </c>
    </row>
    <row r="50" spans="1:12" x14ac:dyDescent="0.3">
      <c r="A50" s="4" t="s">
        <v>55</v>
      </c>
      <c r="B50">
        <v>1.5081000328063965</v>
      </c>
      <c r="C50">
        <v>1.5083999633789063</v>
      </c>
      <c r="D50">
        <v>1.5081000328063965</v>
      </c>
      <c r="E50">
        <v>1.5083999633789063</v>
      </c>
      <c r="F50">
        <v>1.507599949836731</v>
      </c>
      <c r="G50">
        <v>1.5053000450134277</v>
      </c>
      <c r="H50">
        <v>1.503000020980835</v>
      </c>
      <c r="I50">
        <v>1.5023000240325928</v>
      </c>
      <c r="J50">
        <v>1.5002000331878662</v>
      </c>
      <c r="K50">
        <v>1.4988000392913818</v>
      </c>
      <c r="L50">
        <v>1.4968999624252319</v>
      </c>
    </row>
    <row r="51" spans="1:12" x14ac:dyDescent="0.3">
      <c r="A51" s="4" t="s">
        <v>56</v>
      </c>
      <c r="B51">
        <v>1.4388999938964844</v>
      </c>
      <c r="C51">
        <v>1.4466999769210815</v>
      </c>
      <c r="D51">
        <v>1.4666999578475952</v>
      </c>
      <c r="E51">
        <v>1.496399998664856</v>
      </c>
      <c r="F51">
        <v>1.5082000494003296</v>
      </c>
      <c r="G51">
        <v>1.5268000364303589</v>
      </c>
      <c r="H51">
        <v>1.5393999814987183</v>
      </c>
      <c r="I51">
        <v>1.5609999895095825</v>
      </c>
      <c r="J51">
        <v>1.5821000337600708</v>
      </c>
      <c r="K51">
        <v>1.6002999544143677</v>
      </c>
      <c r="L51">
        <v>1.6123000383377075</v>
      </c>
    </row>
    <row r="52" spans="1:12" x14ac:dyDescent="0.3">
      <c r="A52" s="4" t="s">
        <v>57</v>
      </c>
      <c r="B52">
        <v>1.4527000188827515</v>
      </c>
      <c r="C52">
        <v>1.4610999822616577</v>
      </c>
      <c r="D52">
        <v>1.4797999858856201</v>
      </c>
      <c r="E52">
        <v>1.4940999746322632</v>
      </c>
      <c r="F52">
        <v>1.4944000244140625</v>
      </c>
      <c r="G52">
        <v>1.5060000419616699</v>
      </c>
      <c r="H52">
        <v>1.5163999795913696</v>
      </c>
      <c r="I52">
        <v>1.5302000045776367</v>
      </c>
      <c r="J52">
        <v>1.5463999509811401</v>
      </c>
      <c r="K52">
        <v>1.5609999895095825</v>
      </c>
      <c r="L52">
        <v>1.5717999935150146</v>
      </c>
    </row>
    <row r="53" spans="1:12" x14ac:dyDescent="0.3">
      <c r="A53" s="4" t="s">
        <v>58</v>
      </c>
      <c r="B53">
        <v>1.5936000347137451</v>
      </c>
      <c r="C53">
        <v>1.6203999519348145</v>
      </c>
      <c r="D53">
        <v>1.6129000186920166</v>
      </c>
      <c r="E53">
        <v>1.632599949836731</v>
      </c>
      <c r="F53">
        <v>1.6370999813079834</v>
      </c>
      <c r="G53">
        <v>1.6495000123977661</v>
      </c>
      <c r="H53">
        <v>1.6619000434875488</v>
      </c>
      <c r="I53">
        <v>1.6787999868392944</v>
      </c>
      <c r="J53">
        <v>1.6988999843597412</v>
      </c>
      <c r="K53">
        <v>1.7124999761581421</v>
      </c>
      <c r="L53">
        <v>1.722599983215332</v>
      </c>
    </row>
    <row r="54" spans="1:12" x14ac:dyDescent="0.3">
      <c r="A54" s="4" t="s">
        <v>59</v>
      </c>
      <c r="B54">
        <v>1.5044000148773193</v>
      </c>
      <c r="C54">
        <v>1.5154999494552612</v>
      </c>
      <c r="D54">
        <v>1.513200044631958</v>
      </c>
      <c r="E54">
        <v>1.5329999923706055</v>
      </c>
      <c r="F54">
        <v>1.5351999998092651</v>
      </c>
      <c r="G54">
        <v>1.5525000095367432</v>
      </c>
      <c r="H54">
        <v>1.5678999423980713</v>
      </c>
      <c r="I54">
        <v>1.5829999446868896</v>
      </c>
      <c r="J54">
        <v>1.6103999614715576</v>
      </c>
      <c r="K54">
        <v>1.6232999563217163</v>
      </c>
      <c r="L54">
        <v>1.6390999555587769</v>
      </c>
    </row>
    <row r="55" spans="1:12" x14ac:dyDescent="0.3">
      <c r="A55" s="4" t="s">
        <v>60</v>
      </c>
      <c r="B55">
        <v>1.3971999883651733</v>
      </c>
      <c r="C55">
        <v>1.4084999561309814</v>
      </c>
      <c r="D55">
        <v>1.4151999950408936</v>
      </c>
      <c r="E55">
        <v>1.4255000352859497</v>
      </c>
      <c r="F55">
        <v>1.4318000078201294</v>
      </c>
      <c r="G55">
        <v>1.4494999647140503</v>
      </c>
      <c r="H55">
        <v>1.4644999504089355</v>
      </c>
      <c r="I55">
        <v>1.4823000431060791</v>
      </c>
      <c r="J55">
        <v>1.5053000450134277</v>
      </c>
      <c r="K55">
        <v>1.5170999765396118</v>
      </c>
      <c r="L55">
        <v>1.5307999849319458</v>
      </c>
    </row>
    <row r="56" spans="1:12" x14ac:dyDescent="0.3">
      <c r="A56" s="4" t="s">
        <v>61</v>
      </c>
      <c r="B56">
        <v>1.6899000406265259</v>
      </c>
      <c r="C56">
        <v>1.698199987411499</v>
      </c>
      <c r="D56">
        <v>1.7043000459671021</v>
      </c>
      <c r="E56">
        <v>1.7204999923706055</v>
      </c>
      <c r="F56">
        <v>1.7209999561309814</v>
      </c>
      <c r="G56">
        <v>1.7374000549316406</v>
      </c>
      <c r="H56">
        <v>1.7510999441146851</v>
      </c>
      <c r="I56">
        <v>1.7711000442504883</v>
      </c>
      <c r="J56">
        <v>1.7918000221252441</v>
      </c>
      <c r="K56">
        <v>1.8033000230789185</v>
      </c>
      <c r="L56">
        <v>1.8192000389099121</v>
      </c>
    </row>
    <row r="57" spans="1:12" x14ac:dyDescent="0.3">
      <c r="A57" s="4" t="s">
        <v>62</v>
      </c>
      <c r="B57">
        <v>1.1576999425888062</v>
      </c>
      <c r="C57">
        <v>1.1991000175476074</v>
      </c>
      <c r="D57">
        <v>1.2257000207901001</v>
      </c>
      <c r="E57">
        <v>1.2612999677658081</v>
      </c>
      <c r="F57">
        <v>1.2973999977111816</v>
      </c>
      <c r="G57">
        <v>1.3438999652862549</v>
      </c>
      <c r="H57">
        <v>1.3839000463485718</v>
      </c>
      <c r="I57">
        <v>1.4184000492095947</v>
      </c>
      <c r="J57">
        <v>1.4560999870300293</v>
      </c>
      <c r="K57">
        <v>1.4831000566482544</v>
      </c>
      <c r="L57">
        <v>1.5098999738693237</v>
      </c>
    </row>
    <row r="58" spans="1:12" x14ac:dyDescent="0.3">
      <c r="A58" s="4" t="s">
        <v>63</v>
      </c>
      <c r="B58">
        <v>1.0426000356674194</v>
      </c>
      <c r="C58">
        <v>1.0789999961853027</v>
      </c>
      <c r="D58">
        <v>1.1121000051498413</v>
      </c>
      <c r="E58">
        <v>1.1440999507904053</v>
      </c>
      <c r="F58">
        <v>1.1887999773025513</v>
      </c>
      <c r="G58">
        <v>1.2235000133514404</v>
      </c>
      <c r="H58">
        <v>1.2569999694824219</v>
      </c>
      <c r="I58">
        <v>1.2898000478744507</v>
      </c>
      <c r="J58">
        <v>1.3246999979019165</v>
      </c>
      <c r="K58">
        <v>1.3509000539779663</v>
      </c>
      <c r="L58">
        <v>1.3769999742507935</v>
      </c>
    </row>
    <row r="59" spans="1:12" x14ac:dyDescent="0.3">
      <c r="A59" s="4" t="s">
        <v>64</v>
      </c>
      <c r="B59">
        <v>1.1067999601364136</v>
      </c>
      <c r="C59">
        <v>1.1651999950408936</v>
      </c>
      <c r="D59">
        <v>1.2153999805450439</v>
      </c>
      <c r="E59">
        <v>1.2647000551223755</v>
      </c>
      <c r="F59">
        <v>1.3221999406814575</v>
      </c>
      <c r="G59">
        <v>1.3639999628067017</v>
      </c>
      <c r="H59">
        <v>1.3950999975204468</v>
      </c>
      <c r="I59">
        <v>1.4265999794006348</v>
      </c>
      <c r="J59">
        <v>1.4558999538421631</v>
      </c>
      <c r="K59">
        <v>1.4759999513626099</v>
      </c>
      <c r="L59">
        <v>1.4972000122070312</v>
      </c>
    </row>
    <row r="60" spans="1:12" x14ac:dyDescent="0.3">
      <c r="A60" s="4" t="s">
        <v>65</v>
      </c>
      <c r="B60">
        <v>0.92570000886917114</v>
      </c>
      <c r="C60">
        <v>0.96090000867843628</v>
      </c>
      <c r="D60">
        <v>1.0003000497817993</v>
      </c>
      <c r="E60">
        <v>1.0444999933242798</v>
      </c>
      <c r="F60">
        <v>1.0960999727249146</v>
      </c>
      <c r="G60">
        <v>1.1366000175476074</v>
      </c>
      <c r="H60">
        <v>1.1742000579833984</v>
      </c>
      <c r="I60">
        <v>1.2058000564575195</v>
      </c>
      <c r="J60">
        <v>1.2350000143051147</v>
      </c>
      <c r="K60">
        <v>1.2576999664306641</v>
      </c>
      <c r="L60">
        <v>1.2788000106811523</v>
      </c>
    </row>
    <row r="61" spans="1:12" x14ac:dyDescent="0.3">
      <c r="A61" s="4" t="s">
        <v>66</v>
      </c>
      <c r="B61">
        <v>1.0938999652862549</v>
      </c>
      <c r="C61">
        <v>1.1563999652862549</v>
      </c>
      <c r="D61">
        <v>1.2006000280380249</v>
      </c>
      <c r="E61">
        <v>1.2416000366210937</v>
      </c>
      <c r="F61">
        <v>1.2831000089645386</v>
      </c>
      <c r="G61">
        <v>1.3148000240325928</v>
      </c>
      <c r="H61">
        <v>1.3467999696731567</v>
      </c>
      <c r="I61">
        <v>1.378600001335144</v>
      </c>
      <c r="J61">
        <v>1.4035999774932861</v>
      </c>
      <c r="K61">
        <v>1.4222999811172485</v>
      </c>
      <c r="L61">
        <v>1.4358999729156494</v>
      </c>
    </row>
    <row r="62" spans="1:12" x14ac:dyDescent="0.3">
      <c r="A62" s="4" t="s">
        <v>67</v>
      </c>
      <c r="B62">
        <v>1.0077999830245972</v>
      </c>
      <c r="C62">
        <v>1.0674999952316284</v>
      </c>
      <c r="D62">
        <v>1.1130000352859497</v>
      </c>
      <c r="E62">
        <v>1.1469000577926636</v>
      </c>
      <c r="F62">
        <v>1.1674000024795532</v>
      </c>
      <c r="G62">
        <v>1.1833000183105469</v>
      </c>
      <c r="H62">
        <v>1.1813000440597534</v>
      </c>
      <c r="I62">
        <v>1.2146999835968018</v>
      </c>
      <c r="J62">
        <v>1.2620999813079834</v>
      </c>
      <c r="K62">
        <v>1.3085999488830566</v>
      </c>
      <c r="L62">
        <v>1.3454999923706055</v>
      </c>
    </row>
    <row r="63" spans="1:12" x14ac:dyDescent="0.3">
      <c r="A63" s="4" t="s">
        <v>68</v>
      </c>
      <c r="B63">
        <v>1.3178999423980713</v>
      </c>
      <c r="C63">
        <v>1.302299976348877</v>
      </c>
      <c r="D63">
        <v>1.3276000022888184</v>
      </c>
      <c r="E63">
        <v>1.3519999980926514</v>
      </c>
      <c r="F63">
        <v>1.3903000354766846</v>
      </c>
      <c r="G63">
        <v>1.4179999828338623</v>
      </c>
      <c r="H63">
        <v>1.4407999515533447</v>
      </c>
      <c r="I63">
        <v>1.4651999473571777</v>
      </c>
      <c r="J63">
        <v>1.4866000413894653</v>
      </c>
      <c r="K63">
        <v>1.5039999485015869</v>
      </c>
      <c r="L63">
        <v>1.5221999883651733</v>
      </c>
    </row>
    <row r="64" spans="1:12" x14ac:dyDescent="0.3">
      <c r="A64" s="4" t="s">
        <v>69</v>
      </c>
      <c r="B64">
        <v>1.2539999485015869</v>
      </c>
      <c r="C64">
        <v>1.2993999719619751</v>
      </c>
      <c r="D64">
        <v>1.3029999732971191</v>
      </c>
      <c r="E64">
        <v>1.3694000244140625</v>
      </c>
      <c r="F64">
        <v>1.3956999778747559</v>
      </c>
      <c r="G64">
        <v>1.4117000102996826</v>
      </c>
      <c r="H64">
        <v>1.4271999597549438</v>
      </c>
      <c r="I64">
        <v>1.4572000503540039</v>
      </c>
      <c r="J64">
        <v>1.4812999963760376</v>
      </c>
      <c r="K64">
        <v>1.4946000576019287</v>
      </c>
      <c r="L64">
        <v>1.5092999935150146</v>
      </c>
    </row>
    <row r="65" spans="1:12" x14ac:dyDescent="0.3">
      <c r="A65" s="4" t="s">
        <v>70</v>
      </c>
      <c r="B65">
        <v>1.1907999515533447</v>
      </c>
      <c r="C65">
        <v>1.2152999639511108</v>
      </c>
      <c r="D65">
        <v>1.2261999845504761</v>
      </c>
      <c r="E65">
        <v>1.2565000057220459</v>
      </c>
      <c r="F65">
        <v>1.2817000150680542</v>
      </c>
      <c r="G65">
        <v>1.3014999628067017</v>
      </c>
      <c r="H65">
        <v>1.3253999948501587</v>
      </c>
      <c r="I65">
        <v>1.3559000492095947</v>
      </c>
      <c r="J65">
        <v>1.3802000284194946</v>
      </c>
      <c r="K65">
        <v>1.4042999744415283</v>
      </c>
      <c r="L65">
        <v>1.4296000003814697</v>
      </c>
    </row>
    <row r="66" spans="1:12" x14ac:dyDescent="0.3">
      <c r="A66" s="4" t="s">
        <v>71</v>
      </c>
      <c r="B66">
        <v>1.5995999574661255</v>
      </c>
      <c r="C66">
        <v>1.6365000009536743</v>
      </c>
      <c r="D66">
        <v>1.6691000461578369</v>
      </c>
      <c r="E66">
        <v>1.6998000144958496</v>
      </c>
      <c r="F66">
        <v>1.7335000038146973</v>
      </c>
      <c r="G66">
        <v>1.7553999423980713</v>
      </c>
      <c r="H66">
        <v>1.7795000076293945</v>
      </c>
      <c r="I66">
        <v>1.8114000558853149</v>
      </c>
      <c r="J66">
        <v>1.8344999551773071</v>
      </c>
      <c r="K66">
        <v>1.8585000038146973</v>
      </c>
      <c r="L66">
        <v>1.8804999589920044</v>
      </c>
    </row>
    <row r="67" spans="1:12" x14ac:dyDescent="0.3">
      <c r="A67" s="4" t="s">
        <v>72</v>
      </c>
      <c r="B67">
        <v>1.5429999828338623</v>
      </c>
      <c r="C67">
        <v>1.5710999965667725</v>
      </c>
      <c r="D67">
        <v>1.5927000045776367</v>
      </c>
      <c r="E67">
        <v>1.6167999505996704</v>
      </c>
      <c r="F67">
        <v>1.6460000276565552</v>
      </c>
      <c r="G67">
        <v>1.6675000190734863</v>
      </c>
      <c r="H67">
        <v>1.6917999982833862</v>
      </c>
      <c r="I67">
        <v>1.7240999937057495</v>
      </c>
      <c r="J67">
        <v>1.7486000061035156</v>
      </c>
      <c r="K67">
        <v>1.7738000154495239</v>
      </c>
      <c r="L67">
        <v>1.7985999584197998</v>
      </c>
    </row>
    <row r="68" spans="1:12" x14ac:dyDescent="0.3">
      <c r="A68" s="4" t="s">
        <v>73</v>
      </c>
      <c r="B68">
        <v>1.4879000186920166</v>
      </c>
      <c r="C68">
        <v>1.5082000494003296</v>
      </c>
      <c r="D68">
        <v>1.5220999717712402</v>
      </c>
      <c r="E68">
        <v>1.547700047492981</v>
      </c>
      <c r="F68">
        <v>1.5800000429153442</v>
      </c>
      <c r="G68">
        <v>1.5999000072479248</v>
      </c>
      <c r="H68">
        <v>1.6263999938964844</v>
      </c>
      <c r="I68">
        <v>1.6571999788284302</v>
      </c>
      <c r="J68">
        <v>1.6802999973297119</v>
      </c>
      <c r="K68">
        <v>1.7010999917984009</v>
      </c>
      <c r="L68">
        <v>1.7228000164031982</v>
      </c>
    </row>
    <row r="69" spans="1:12" x14ac:dyDescent="0.3">
      <c r="A69" s="4" t="s">
        <v>74</v>
      </c>
      <c r="B69">
        <v>0.89499998092651367</v>
      </c>
      <c r="C69">
        <v>0.9035000205039978</v>
      </c>
      <c r="D69">
        <v>0.91409999132156372</v>
      </c>
      <c r="E69">
        <v>0.93019998073577881</v>
      </c>
      <c r="F69">
        <v>0.94319999217987061</v>
      </c>
      <c r="G69">
        <v>0.95590001344680786</v>
      </c>
      <c r="H69">
        <v>0.97119998931884766</v>
      </c>
      <c r="I69">
        <v>0.98629999160766602</v>
      </c>
      <c r="J69">
        <v>0.99919998645782471</v>
      </c>
      <c r="K69">
        <v>1.0124000310897827</v>
      </c>
      <c r="L69">
        <v>1.0253000259399414</v>
      </c>
    </row>
    <row r="70" spans="1:12" x14ac:dyDescent="0.3">
      <c r="A70" s="4" t="s">
        <v>75</v>
      </c>
      <c r="B70">
        <v>0.96280002593994141</v>
      </c>
      <c r="C70">
        <v>0.98420000076293945</v>
      </c>
      <c r="D70">
        <v>0.99599999189376831</v>
      </c>
      <c r="E70">
        <v>1.0156999826431274</v>
      </c>
      <c r="F70">
        <v>1.0320999622344971</v>
      </c>
      <c r="G70">
        <v>1.0443999767303467</v>
      </c>
      <c r="H70">
        <v>1.0605000257492065</v>
      </c>
      <c r="I70">
        <v>1.0786000490188599</v>
      </c>
      <c r="J70">
        <v>1.093999981880188</v>
      </c>
      <c r="K70">
        <v>1.1081999540328979</v>
      </c>
      <c r="L70">
        <v>1.1240999698638916</v>
      </c>
    </row>
    <row r="71" spans="1:12" x14ac:dyDescent="0.3">
      <c r="A71" s="4" t="s">
        <v>76</v>
      </c>
      <c r="B71">
        <v>0.90729999542236328</v>
      </c>
      <c r="C71">
        <v>0.92799997329711914</v>
      </c>
      <c r="D71">
        <v>0.93440002202987671</v>
      </c>
      <c r="E71">
        <v>0.95069998502731323</v>
      </c>
      <c r="F71">
        <v>0.96770000457763672</v>
      </c>
      <c r="G71">
        <v>0.98199999332427979</v>
      </c>
      <c r="H71">
        <v>1.0008000135421753</v>
      </c>
      <c r="I71">
        <v>1.0192999839782715</v>
      </c>
      <c r="J71">
        <v>1.0369000434875488</v>
      </c>
      <c r="K71">
        <v>1.052899956703186</v>
      </c>
      <c r="L71">
        <v>1.0700000524520874</v>
      </c>
    </row>
    <row r="72" spans="1:12" x14ac:dyDescent="0.3">
      <c r="A72" s="4" t="s">
        <v>77</v>
      </c>
      <c r="B72">
        <v>1.0016000270843506</v>
      </c>
      <c r="C72">
        <v>1.0183999538421631</v>
      </c>
      <c r="D72">
        <v>1.0245000123977661</v>
      </c>
      <c r="E72">
        <v>1.0425000190734863</v>
      </c>
      <c r="F72">
        <v>1.0590000152587891</v>
      </c>
      <c r="G72">
        <v>1.0749000310897827</v>
      </c>
      <c r="H72">
        <v>1.0945999622344971</v>
      </c>
      <c r="I72">
        <v>1.1133999824523926</v>
      </c>
      <c r="J72">
        <v>1.1318000555038452</v>
      </c>
      <c r="K72">
        <v>1.1473000049591064</v>
      </c>
      <c r="L72">
        <v>1.1648000478744507</v>
      </c>
    </row>
    <row r="73" spans="1:12" x14ac:dyDescent="0.3">
      <c r="A73" s="4" t="s">
        <v>78</v>
      </c>
      <c r="B73">
        <v>1.0098999738693237</v>
      </c>
      <c r="C73">
        <v>1.0216000080108643</v>
      </c>
      <c r="D73">
        <v>1.0331000089645386</v>
      </c>
      <c r="E73">
        <v>1.0433000326156616</v>
      </c>
      <c r="F73">
        <v>1.059999942779541</v>
      </c>
      <c r="G73">
        <v>1.0743000507354736</v>
      </c>
      <c r="H73">
        <v>1.0922000408172607</v>
      </c>
      <c r="I73">
        <v>1.1093000173568726</v>
      </c>
      <c r="J73">
        <v>1.1253999471664429</v>
      </c>
      <c r="K73">
        <v>1.13919997215271</v>
      </c>
      <c r="L73">
        <v>1.1538000106811523</v>
      </c>
    </row>
    <row r="74" spans="1:12" x14ac:dyDescent="0.3">
      <c r="A74" s="4" t="s">
        <v>79</v>
      </c>
      <c r="B74">
        <v>1.0592999458312988</v>
      </c>
      <c r="C74">
        <v>1.069599986076355</v>
      </c>
      <c r="D74">
        <v>1.0755000114440918</v>
      </c>
      <c r="E74">
        <v>1.0835000276565552</v>
      </c>
      <c r="F74">
        <v>1.1039999723434448</v>
      </c>
      <c r="G74">
        <v>1.1031999588012695</v>
      </c>
      <c r="H74">
        <v>1.1103999614715576</v>
      </c>
      <c r="I74">
        <v>1.1284999847412109</v>
      </c>
      <c r="J74">
        <v>1.1549999713897705</v>
      </c>
      <c r="K74">
        <v>1.1763999462127686</v>
      </c>
      <c r="L74">
        <v>1.2000000476837158</v>
      </c>
    </row>
    <row r="75" spans="1:12" x14ac:dyDescent="0.3">
      <c r="A75" s="4" t="s">
        <v>80</v>
      </c>
      <c r="B75">
        <v>1.3183000087738037</v>
      </c>
      <c r="C75">
        <v>1.3474999666213989</v>
      </c>
      <c r="D75">
        <v>1.3615000247955322</v>
      </c>
      <c r="E75">
        <v>1.3867000341415405</v>
      </c>
      <c r="F75">
        <v>1.4086999893188477</v>
      </c>
      <c r="G75">
        <v>1.4250999689102173</v>
      </c>
      <c r="H75">
        <v>1.4466999769210815</v>
      </c>
      <c r="I75">
        <v>1.4682999849319458</v>
      </c>
      <c r="J75">
        <v>1.4857000112533569</v>
      </c>
      <c r="K75">
        <v>1.5065000057220459</v>
      </c>
      <c r="L75">
        <v>1.5233999490737915</v>
      </c>
    </row>
    <row r="76" spans="1:12" x14ac:dyDescent="0.3">
      <c r="A76" s="4" t="s">
        <v>81</v>
      </c>
      <c r="B76">
        <v>1.4673000574111938</v>
      </c>
      <c r="C76">
        <v>1.5045000314712524</v>
      </c>
      <c r="D76">
        <v>1.521399974822998</v>
      </c>
      <c r="E76">
        <v>1.5341999530792236</v>
      </c>
      <c r="F76">
        <v>1.5536999702453613</v>
      </c>
      <c r="G76">
        <v>1.5623999834060669</v>
      </c>
      <c r="H76">
        <v>1.5753999948501587</v>
      </c>
      <c r="I76">
        <v>1.5902999639511108</v>
      </c>
      <c r="J76">
        <v>1.6032999753952026</v>
      </c>
      <c r="K76">
        <v>1.6217000484466553</v>
      </c>
      <c r="L76">
        <v>1.6288000345230103</v>
      </c>
    </row>
    <row r="77" spans="1:12" x14ac:dyDescent="0.3">
      <c r="A77" s="4" t="s">
        <v>82</v>
      </c>
      <c r="B77">
        <v>1.4430999755859375</v>
      </c>
      <c r="C77">
        <v>1.4493000507354736</v>
      </c>
      <c r="D77">
        <v>1.4686000347137451</v>
      </c>
      <c r="E77">
        <v>1.4782999753952026</v>
      </c>
      <c r="F77">
        <v>1.4946999549865723</v>
      </c>
      <c r="G77">
        <v>1.5111000537872314</v>
      </c>
      <c r="H77">
        <v>1.5321999788284302</v>
      </c>
      <c r="I77">
        <v>1.5541000366210937</v>
      </c>
      <c r="J77">
        <v>1.5770000219345093</v>
      </c>
      <c r="K77">
        <v>1.6019999980926514</v>
      </c>
      <c r="L77">
        <v>1.6225999593734741</v>
      </c>
    </row>
    <row r="78" spans="1:12" x14ac:dyDescent="0.3">
      <c r="A78" s="4" t="s">
        <v>83</v>
      </c>
      <c r="B78">
        <v>1.5549999475479126</v>
      </c>
      <c r="C78">
        <v>1.5662000179290771</v>
      </c>
      <c r="D78">
        <v>1.5816999673843384</v>
      </c>
      <c r="E78">
        <v>1.6013000011444092</v>
      </c>
      <c r="F78">
        <v>1.6276999711990356</v>
      </c>
      <c r="G78">
        <v>1.6481000185012817</v>
      </c>
      <c r="H78">
        <v>1.6714999675750732</v>
      </c>
      <c r="I78">
        <v>1.6931999921798706</v>
      </c>
      <c r="J78">
        <v>1.7158999443054199</v>
      </c>
      <c r="K78">
        <v>1.7412999868392944</v>
      </c>
      <c r="L78">
        <v>1.7659000158309937</v>
      </c>
    </row>
    <row r="79" spans="1:12" x14ac:dyDescent="0.3">
      <c r="A79" s="4" t="s">
        <v>84</v>
      </c>
      <c r="B79">
        <v>1.3301999568939209</v>
      </c>
      <c r="C79">
        <v>1.3432999849319458</v>
      </c>
      <c r="D79">
        <v>1.3537000417709351</v>
      </c>
      <c r="E79">
        <v>1.3645999431610107</v>
      </c>
      <c r="F79">
        <v>1.3822000026702881</v>
      </c>
      <c r="G79">
        <v>1.3959000110626221</v>
      </c>
      <c r="H79">
        <v>1.4128999710083008</v>
      </c>
      <c r="I79">
        <v>1.4330999851226807</v>
      </c>
      <c r="J79">
        <v>1.4541000127792358</v>
      </c>
      <c r="K79">
        <v>1.4769999980926514</v>
      </c>
      <c r="L79">
        <v>1.4972000122070312</v>
      </c>
    </row>
    <row r="80" spans="1:12" x14ac:dyDescent="0.3">
      <c r="A80" s="4" t="s">
        <v>85</v>
      </c>
      <c r="B80">
        <v>1.3487000465393066</v>
      </c>
      <c r="C80">
        <v>1.3659000396728516</v>
      </c>
      <c r="D80">
        <v>1.3817000389099121</v>
      </c>
      <c r="E80">
        <v>1.3933999538421631</v>
      </c>
      <c r="F80">
        <v>1.4175000190734863</v>
      </c>
      <c r="G80">
        <v>1.4429999589920044</v>
      </c>
      <c r="H80">
        <v>1.4644999504089355</v>
      </c>
      <c r="I80">
        <v>1.4857000112533569</v>
      </c>
      <c r="J80">
        <v>1.5073000192642212</v>
      </c>
      <c r="K80">
        <v>1.5307999849319458</v>
      </c>
      <c r="L80">
        <v>1.5549999475479126</v>
      </c>
    </row>
    <row r="81" spans="1:12" x14ac:dyDescent="0.3">
      <c r="A81" s="4" t="s">
        <v>86</v>
      </c>
      <c r="B81">
        <v>1.1067999601364136</v>
      </c>
      <c r="C81">
        <v>1.1204999685287476</v>
      </c>
      <c r="D81">
        <v>1.1324000358581543</v>
      </c>
      <c r="E81">
        <v>1.1521999835968018</v>
      </c>
      <c r="F81">
        <v>1.1699999570846558</v>
      </c>
      <c r="G81">
        <v>1.1927000284194946</v>
      </c>
      <c r="H81">
        <v>1.2174999713897705</v>
      </c>
      <c r="I81">
        <v>1.2430000305175781</v>
      </c>
      <c r="J81">
        <v>1.2698999643325806</v>
      </c>
      <c r="K81">
        <v>1.2961000204086304</v>
      </c>
      <c r="L81">
        <v>1.3221999406814575</v>
      </c>
    </row>
    <row r="82" spans="1:12" x14ac:dyDescent="0.3">
      <c r="A82" s="4" t="s">
        <v>87</v>
      </c>
      <c r="B82">
        <v>1.1841000318527222</v>
      </c>
      <c r="C82">
        <v>1.2072000503540039</v>
      </c>
      <c r="D82">
        <v>1.2247999906539917</v>
      </c>
      <c r="E82">
        <v>1.2414000034332275</v>
      </c>
      <c r="F82">
        <v>1.2663999795913696</v>
      </c>
      <c r="G82">
        <v>1.288100004196167</v>
      </c>
      <c r="H82">
        <v>1.3108999729156494</v>
      </c>
      <c r="I82">
        <v>1.3353999853134155</v>
      </c>
      <c r="J82">
        <v>1.3600000143051147</v>
      </c>
      <c r="K82">
        <v>1.3827999830245972</v>
      </c>
      <c r="L82">
        <v>1.4053000211715698</v>
      </c>
    </row>
    <row r="83" spans="1:12" x14ac:dyDescent="0.3">
      <c r="A83" s="4" t="s">
        <v>88</v>
      </c>
      <c r="B83">
        <v>1.1902999877929687</v>
      </c>
      <c r="C83">
        <v>1.2102999687194824</v>
      </c>
      <c r="D83">
        <v>1.2247999906539917</v>
      </c>
      <c r="E83">
        <v>1.2431000471115112</v>
      </c>
      <c r="F83">
        <v>1.2661999464035034</v>
      </c>
      <c r="G83">
        <v>1.2893999814987183</v>
      </c>
      <c r="H83">
        <v>1.3128000497817993</v>
      </c>
      <c r="I83">
        <v>1.3365999460220337</v>
      </c>
      <c r="J83">
        <v>1.3600000143051147</v>
      </c>
      <c r="K83">
        <v>1.3809000253677368</v>
      </c>
      <c r="L83">
        <v>1.4026000499725342</v>
      </c>
    </row>
    <row r="84" spans="1:12" x14ac:dyDescent="0.3">
      <c r="A84" s="4" t="s">
        <v>89</v>
      </c>
      <c r="B84">
        <v>1.2049000263214111</v>
      </c>
      <c r="C84">
        <v>1.2312999963760376</v>
      </c>
      <c r="D84">
        <v>1.252500057220459</v>
      </c>
      <c r="E84">
        <v>1.2718000411987305</v>
      </c>
      <c r="F84">
        <v>1.288599967956543</v>
      </c>
      <c r="G84">
        <v>1.3158999681472778</v>
      </c>
      <c r="H84">
        <v>1.3387999534606934</v>
      </c>
      <c r="I84">
        <v>1.3652000427246094</v>
      </c>
      <c r="J84">
        <v>1.388200044631958</v>
      </c>
      <c r="K84">
        <v>1.4117000102996826</v>
      </c>
      <c r="L84">
        <v>1.4320000410079956</v>
      </c>
    </row>
    <row r="85" spans="1:12" x14ac:dyDescent="0.3">
      <c r="A85" s="4" t="s">
        <v>90</v>
      </c>
      <c r="B85">
        <v>1.1064000129699707</v>
      </c>
      <c r="C85">
        <v>1.1302000284194946</v>
      </c>
      <c r="D85">
        <v>1.1433000564575195</v>
      </c>
      <c r="E85">
        <v>1.1526000499725342</v>
      </c>
      <c r="F85">
        <v>1.1729999780654907</v>
      </c>
      <c r="G85">
        <v>1.2000999450683594</v>
      </c>
      <c r="H85">
        <v>1.2299000024795532</v>
      </c>
      <c r="I85">
        <v>1.2549999952316284</v>
      </c>
      <c r="J85">
        <v>1.2846000194549561</v>
      </c>
      <c r="K85">
        <v>1.3111000061035156</v>
      </c>
      <c r="L85">
        <v>1.3384000062942505</v>
      </c>
    </row>
    <row r="86" spans="1:12" x14ac:dyDescent="0.3">
      <c r="A86" s="4" t="s">
        <v>91</v>
      </c>
      <c r="B86">
        <v>1.1991000175476074</v>
      </c>
      <c r="C86">
        <v>1.2152999639511108</v>
      </c>
      <c r="D86">
        <v>1.2427999973297119</v>
      </c>
      <c r="E86">
        <v>1.2717000246047974</v>
      </c>
      <c r="F86">
        <v>1.271399974822998</v>
      </c>
      <c r="G86">
        <v>1.2657999992370605</v>
      </c>
      <c r="H86">
        <v>1.2691999673843384</v>
      </c>
      <c r="I86">
        <v>1.3000999689102173</v>
      </c>
      <c r="J86">
        <v>1.3391000032424927</v>
      </c>
      <c r="K86">
        <v>1.3720999956130981</v>
      </c>
      <c r="L86">
        <v>1.4036999940872192</v>
      </c>
    </row>
    <row r="87" spans="1:12" x14ac:dyDescent="0.3">
      <c r="A87" s="4" t="s">
        <v>92</v>
      </c>
      <c r="B87">
        <v>1.3737000226974487</v>
      </c>
      <c r="C87">
        <v>1.4120999574661255</v>
      </c>
      <c r="D87">
        <v>1.4356000423431396</v>
      </c>
      <c r="E87">
        <v>1.4711999893188477</v>
      </c>
      <c r="F87">
        <v>1.5176000595092773</v>
      </c>
      <c r="G87">
        <v>1.5570000410079956</v>
      </c>
      <c r="H87">
        <v>1.5915000438690186</v>
      </c>
      <c r="I87">
        <v>1.6138999462127686</v>
      </c>
      <c r="J87">
        <v>1.6467000246047974</v>
      </c>
      <c r="K87">
        <v>1.6740000247955322</v>
      </c>
      <c r="L87">
        <v>1.6962000131607056</v>
      </c>
    </row>
    <row r="88" spans="1:12" x14ac:dyDescent="0.3">
      <c r="A88" s="4" t="s">
        <v>93</v>
      </c>
      <c r="B88">
        <v>1.1283999681472778</v>
      </c>
      <c r="C88">
        <v>1.1793999671936035</v>
      </c>
      <c r="D88">
        <v>1.221500039100647</v>
      </c>
      <c r="E88">
        <v>1.2604000568389893</v>
      </c>
      <c r="F88">
        <v>1.2839000225067139</v>
      </c>
      <c r="G88">
        <v>1.3095999956130981</v>
      </c>
      <c r="H88">
        <v>1.3403999805450439</v>
      </c>
      <c r="I88">
        <v>1.3755999803543091</v>
      </c>
      <c r="J88">
        <v>1.4107999801635742</v>
      </c>
      <c r="K88">
        <v>1.4394999742507935</v>
      </c>
      <c r="L88">
        <v>1.4658999443054199</v>
      </c>
    </row>
    <row r="89" spans="1:12" x14ac:dyDescent="0.3">
      <c r="A89" s="4" t="s">
        <v>94</v>
      </c>
      <c r="B89">
        <v>1.1793999671936035</v>
      </c>
      <c r="C89">
        <v>1.2165999412536621</v>
      </c>
      <c r="D89">
        <v>1.2509000301361084</v>
      </c>
      <c r="E89">
        <v>1.2869999408721924</v>
      </c>
      <c r="F89">
        <v>1.3203999996185303</v>
      </c>
      <c r="G89">
        <v>1.3504999876022339</v>
      </c>
      <c r="H89">
        <v>1.3803999423980713</v>
      </c>
      <c r="I89">
        <v>1.4119999408721924</v>
      </c>
      <c r="J89">
        <v>1.4378999471664429</v>
      </c>
      <c r="K89">
        <v>1.4635000228881836</v>
      </c>
      <c r="L89">
        <v>1.4860999584197998</v>
      </c>
    </row>
    <row r="90" spans="1:12" x14ac:dyDescent="0.3">
      <c r="A90" s="4" t="s">
        <v>95</v>
      </c>
      <c r="B90">
        <v>1.1748000383377075</v>
      </c>
      <c r="C90">
        <v>1.2302000522613525</v>
      </c>
      <c r="D90">
        <v>1.2577999830245972</v>
      </c>
      <c r="E90">
        <v>1.2870999574661255</v>
      </c>
      <c r="F90">
        <v>1.3134000301361084</v>
      </c>
      <c r="G90">
        <v>1.340999960899353</v>
      </c>
      <c r="H90">
        <v>1.3748999834060669</v>
      </c>
      <c r="I90">
        <v>1.405500054359436</v>
      </c>
      <c r="J90">
        <v>1.4351999759674072</v>
      </c>
      <c r="K90">
        <v>1.4610999822616577</v>
      </c>
      <c r="L90">
        <v>1.4869999885559082</v>
      </c>
    </row>
    <row r="91" spans="1:12" x14ac:dyDescent="0.3">
      <c r="A91" s="4" t="s">
        <v>96</v>
      </c>
      <c r="B91">
        <v>1.1145000457763672</v>
      </c>
      <c r="C91">
        <v>1.1579999923706055</v>
      </c>
      <c r="D91">
        <v>1.1955000162124634</v>
      </c>
      <c r="E91">
        <v>1.2302000522613525</v>
      </c>
      <c r="F91">
        <v>1.2736999988555908</v>
      </c>
      <c r="G91">
        <v>1.315500020980835</v>
      </c>
      <c r="H91">
        <v>1.3609999418258667</v>
      </c>
      <c r="I91">
        <v>1.4012000560760498</v>
      </c>
      <c r="J91">
        <v>1.437000036239624</v>
      </c>
      <c r="K91">
        <v>1.4716000556945801</v>
      </c>
      <c r="L91">
        <v>1.5032000541687012</v>
      </c>
    </row>
    <row r="92" spans="1:12" x14ac:dyDescent="0.3">
      <c r="A92" s="4" t="s">
        <v>97</v>
      </c>
      <c r="B92">
        <v>1.1071000099182129</v>
      </c>
      <c r="C92">
        <v>1.1428999900817871</v>
      </c>
      <c r="D92">
        <v>1.1753000020980835</v>
      </c>
      <c r="E92">
        <v>1.2050000429153442</v>
      </c>
      <c r="F92">
        <v>1.2338000535964966</v>
      </c>
      <c r="G92">
        <v>1.2654999494552612</v>
      </c>
      <c r="H92">
        <v>1.3007999658584595</v>
      </c>
      <c r="I92">
        <v>1.3367999792098999</v>
      </c>
      <c r="J92">
        <v>1.3675999641418457</v>
      </c>
      <c r="K92">
        <v>1.3991999626159668</v>
      </c>
      <c r="L92">
        <v>1.4285999536514282</v>
      </c>
    </row>
    <row r="93" spans="1:12" x14ac:dyDescent="0.3">
      <c r="A93" s="4" t="s">
        <v>98</v>
      </c>
      <c r="B93">
        <v>1.1705000400543213</v>
      </c>
      <c r="C93">
        <v>1.1990000009536743</v>
      </c>
      <c r="D93">
        <v>1.2369999885559082</v>
      </c>
      <c r="E93">
        <v>1.2747000455856323</v>
      </c>
      <c r="F93">
        <v>1.3104000091552734</v>
      </c>
      <c r="G93">
        <v>1.3456000089645386</v>
      </c>
      <c r="H93">
        <v>1.3798999786376953</v>
      </c>
      <c r="I93">
        <v>1.4178999662399292</v>
      </c>
      <c r="J93">
        <v>1.4507999420166016</v>
      </c>
      <c r="K93">
        <v>1.4819999933242798</v>
      </c>
      <c r="L93">
        <v>1.5096999406814575</v>
      </c>
    </row>
    <row r="94" spans="1:12" x14ac:dyDescent="0.3">
      <c r="A94" s="4" t="s">
        <v>99</v>
      </c>
      <c r="B94">
        <v>1.0987999439239502</v>
      </c>
      <c r="C94">
        <v>1.1227999925613403</v>
      </c>
      <c r="D94">
        <v>1.1390000581741333</v>
      </c>
      <c r="E94">
        <v>1.1624000072479248</v>
      </c>
      <c r="F94">
        <v>1.1935000419616699</v>
      </c>
      <c r="G94">
        <v>1.2221000194549561</v>
      </c>
      <c r="H94">
        <v>1.25</v>
      </c>
      <c r="I94">
        <v>1.2799999713897705</v>
      </c>
      <c r="J94">
        <v>1.309499979019165</v>
      </c>
      <c r="K94">
        <v>1.3371000289916992</v>
      </c>
      <c r="L94">
        <v>1.3629000186920166</v>
      </c>
    </row>
    <row r="95" spans="1:12" x14ac:dyDescent="0.3">
      <c r="A95" s="4" t="s">
        <v>100</v>
      </c>
      <c r="B95">
        <v>1.1818000078201294</v>
      </c>
      <c r="C95">
        <v>1.2195999622344971</v>
      </c>
      <c r="D95">
        <v>1.2590999603271484</v>
      </c>
      <c r="E95">
        <v>1.2991000413894653</v>
      </c>
      <c r="F95">
        <v>1.3438999652862549</v>
      </c>
      <c r="G95">
        <v>1.3906999826431274</v>
      </c>
      <c r="H95">
        <v>1.4393999576568604</v>
      </c>
      <c r="I95">
        <v>1.4886000156402588</v>
      </c>
      <c r="J95">
        <v>1.5367000102996826</v>
      </c>
      <c r="K95">
        <v>1.5788999795913696</v>
      </c>
      <c r="L95">
        <v>1.6177999973297119</v>
      </c>
    </row>
    <row r="96" spans="1:12" x14ac:dyDescent="0.3">
      <c r="A96" s="4" t="s">
        <v>101</v>
      </c>
      <c r="B96">
        <v>1.2017999887466431</v>
      </c>
      <c r="C96">
        <v>1.2245999574661255</v>
      </c>
      <c r="D96">
        <v>1.2444000244140625</v>
      </c>
      <c r="E96">
        <v>1.2680000066757202</v>
      </c>
      <c r="F96">
        <v>1.3006000518798828</v>
      </c>
      <c r="G96">
        <v>1.3387000560760498</v>
      </c>
      <c r="H96">
        <v>1.3787000179290771</v>
      </c>
      <c r="I96">
        <v>1.4203000068664551</v>
      </c>
      <c r="J96">
        <v>1.4628000259399414</v>
      </c>
      <c r="K96">
        <v>1.4972000122070312</v>
      </c>
      <c r="L96">
        <v>1.5260000228881836</v>
      </c>
    </row>
    <row r="97" spans="1:12" x14ac:dyDescent="0.3">
      <c r="A97" s="4" t="s">
        <v>102</v>
      </c>
      <c r="B97">
        <v>1.1662000417709351</v>
      </c>
      <c r="C97">
        <v>1.1785999536514282</v>
      </c>
      <c r="D97">
        <v>1.2023999691009521</v>
      </c>
      <c r="E97">
        <v>1.2329000234603882</v>
      </c>
      <c r="F97">
        <v>1.2659000158309937</v>
      </c>
      <c r="G97">
        <v>1.3091000318527222</v>
      </c>
      <c r="H97">
        <v>1.3543000221252441</v>
      </c>
      <c r="I97">
        <v>1.3977999687194824</v>
      </c>
      <c r="J97">
        <v>1.4371999502182007</v>
      </c>
      <c r="K97">
        <v>1.4665000438690186</v>
      </c>
      <c r="L97">
        <v>1.4958000183105469</v>
      </c>
    </row>
    <row r="98" spans="1:12" x14ac:dyDescent="0.3">
      <c r="A98" s="4" t="s">
        <v>103</v>
      </c>
      <c r="B98">
        <v>1.1466000080108643</v>
      </c>
      <c r="C98">
        <v>1.1807999610900879</v>
      </c>
      <c r="D98">
        <v>1.2002999782562256</v>
      </c>
      <c r="E98">
        <v>1.1965999603271484</v>
      </c>
      <c r="F98">
        <v>1.2200000286102295</v>
      </c>
      <c r="G98">
        <v>1.2512999773025513</v>
      </c>
      <c r="H98">
        <v>1.2861000299453735</v>
      </c>
      <c r="I98">
        <v>1.3299000263214111</v>
      </c>
      <c r="J98">
        <v>1.3696999549865723</v>
      </c>
      <c r="K98">
        <v>1.4040999412536621</v>
      </c>
      <c r="L98">
        <v>1.4292999505996704</v>
      </c>
    </row>
    <row r="99" spans="1:12" x14ac:dyDescent="0.3">
      <c r="A99" s="4" t="s">
        <v>104</v>
      </c>
      <c r="B99">
        <v>5.9700001031160355E-2</v>
      </c>
      <c r="C99">
        <v>6.3199996948242188E-2</v>
      </c>
      <c r="D99">
        <v>6.4800001680850983E-2</v>
      </c>
      <c r="E99">
        <v>6.6200003027915955E-2</v>
      </c>
      <c r="F99">
        <v>6.679999828338623E-2</v>
      </c>
      <c r="G99">
        <v>6.7800000309944153E-2</v>
      </c>
      <c r="H99">
        <v>6.8800002336502075E-2</v>
      </c>
      <c r="I99">
        <v>6.9600000977516174E-2</v>
      </c>
      <c r="J99">
        <v>7.0699997246265411E-2</v>
      </c>
      <c r="K99">
        <v>7.1400001645088196E-2</v>
      </c>
      <c r="L99">
        <v>7.2099998593330383E-2</v>
      </c>
    </row>
    <row r="100" spans="1:12" x14ac:dyDescent="0.3">
      <c r="A100" s="4" t="s">
        <v>105</v>
      </c>
      <c r="B100">
        <v>6.1099998652935028E-2</v>
      </c>
      <c r="C100">
        <v>6.5600000321865082E-2</v>
      </c>
      <c r="D100">
        <v>6.8099997937679291E-2</v>
      </c>
      <c r="E100">
        <v>6.7900002002716064E-2</v>
      </c>
      <c r="F100">
        <v>6.8199999630451202E-2</v>
      </c>
      <c r="G100">
        <v>6.8999998271465302E-2</v>
      </c>
      <c r="H100">
        <v>6.9899998605251312E-2</v>
      </c>
      <c r="I100">
        <v>7.0600003004074097E-2</v>
      </c>
      <c r="J100">
        <v>7.1500003337860107E-2</v>
      </c>
      <c r="K100">
        <v>7.2200000286102295E-2</v>
      </c>
      <c r="L100">
        <v>7.3100000619888306E-2</v>
      </c>
    </row>
    <row r="101" spans="1:12" x14ac:dyDescent="0.3">
      <c r="A101" s="4" t="s">
        <v>106</v>
      </c>
      <c r="B101">
        <v>6.549999862909317E-2</v>
      </c>
      <c r="C101">
        <v>6.849999725818634E-2</v>
      </c>
      <c r="D101">
        <v>6.9700002670288086E-2</v>
      </c>
      <c r="E101">
        <v>7.0900000631809235E-2</v>
      </c>
      <c r="F101">
        <v>7.1599997580051422E-2</v>
      </c>
      <c r="G101">
        <v>7.2099998593330383E-2</v>
      </c>
      <c r="H101">
        <v>7.2499997913837433E-2</v>
      </c>
      <c r="I101">
        <v>7.2999998927116394E-2</v>
      </c>
      <c r="J101">
        <v>7.3600001633167267E-2</v>
      </c>
      <c r="K101">
        <v>7.4500001966953278E-2</v>
      </c>
      <c r="L101">
        <v>7.5099997222423553E-2</v>
      </c>
    </row>
    <row r="102" spans="1:12" x14ac:dyDescent="0.3">
      <c r="A102" s="4" t="s">
        <v>107</v>
      </c>
      <c r="B102">
        <v>6.379999965429306E-2</v>
      </c>
      <c r="C102">
        <v>6.7699998617172241E-2</v>
      </c>
      <c r="D102">
        <v>7.0200003683567047E-2</v>
      </c>
      <c r="E102">
        <v>7.0600003004074097E-2</v>
      </c>
      <c r="F102">
        <v>7.0500001311302185E-2</v>
      </c>
      <c r="G102">
        <v>7.0900000631809235E-2</v>
      </c>
      <c r="H102">
        <v>7.1599997580051422E-2</v>
      </c>
      <c r="I102">
        <v>7.2400003671646118E-2</v>
      </c>
      <c r="J102">
        <v>7.3200002312660217E-2</v>
      </c>
      <c r="K102">
        <v>7.4000000953674316E-2</v>
      </c>
      <c r="L102">
        <v>7.4799999594688416E-2</v>
      </c>
    </row>
    <row r="103" spans="1:12" x14ac:dyDescent="0.3">
      <c r="A103" s="4" t="s">
        <v>108</v>
      </c>
      <c r="B103">
        <v>6.8999998271465302E-2</v>
      </c>
      <c r="C103">
        <v>7.3899999260902405E-2</v>
      </c>
      <c r="D103">
        <v>7.4100002646446228E-2</v>
      </c>
      <c r="E103">
        <v>7.3700003325939178E-2</v>
      </c>
      <c r="F103">
        <v>7.3200002312660217E-2</v>
      </c>
      <c r="G103">
        <v>7.2999998927116394E-2</v>
      </c>
      <c r="H103">
        <v>7.2800002992153168E-2</v>
      </c>
      <c r="I103">
        <v>7.3299996554851532E-2</v>
      </c>
      <c r="J103">
        <v>7.4100002646446228E-2</v>
      </c>
      <c r="K103">
        <v>7.4500001966953278E-2</v>
      </c>
      <c r="L103">
        <v>7.4799999594688416E-2</v>
      </c>
    </row>
    <row r="104" spans="1:12" x14ac:dyDescent="0.3">
      <c r="A104" s="4" t="s">
        <v>109</v>
      </c>
      <c r="B104">
        <v>7.4699997901916504E-2</v>
      </c>
      <c r="C104">
        <v>7.5699999928474426E-2</v>
      </c>
      <c r="D104">
        <v>7.5699999928474426E-2</v>
      </c>
      <c r="E104">
        <v>7.590000331401825E-2</v>
      </c>
      <c r="F104">
        <v>7.6300002634525299E-2</v>
      </c>
      <c r="G104">
        <v>7.7100001275539398E-2</v>
      </c>
      <c r="H104">
        <v>7.7899999916553497E-2</v>
      </c>
      <c r="I104">
        <v>7.8800000250339508E-2</v>
      </c>
      <c r="J104">
        <v>7.980000227689743E-2</v>
      </c>
      <c r="K104">
        <v>8.0300003290176392E-2</v>
      </c>
      <c r="L104">
        <v>8.0899998545646667E-2</v>
      </c>
    </row>
    <row r="105" spans="1:12" x14ac:dyDescent="0.3">
      <c r="A105" s="4" t="s">
        <v>110</v>
      </c>
      <c r="B105">
        <v>1.5119999647140503</v>
      </c>
      <c r="C105">
        <v>1.5326000452041626</v>
      </c>
      <c r="D105">
        <v>1.5276000499725342</v>
      </c>
      <c r="E105">
        <v>1.5245000123977661</v>
      </c>
      <c r="F105">
        <v>1.5233000516891479</v>
      </c>
      <c r="G105">
        <v>1.5231000185012817</v>
      </c>
      <c r="H105">
        <v>1.5233000516891479</v>
      </c>
      <c r="I105">
        <v>1.5214999914169312</v>
      </c>
      <c r="J105">
        <v>1.5227999687194824</v>
      </c>
      <c r="K105">
        <v>1.524399995803833</v>
      </c>
      <c r="L105">
        <v>1.5214999914169312</v>
      </c>
    </row>
    <row r="106" spans="1:12" x14ac:dyDescent="0.3">
      <c r="A106" s="4" t="s">
        <v>111</v>
      </c>
      <c r="B106">
        <v>1.4215999841690063</v>
      </c>
      <c r="C106">
        <v>1.3995000123977661</v>
      </c>
      <c r="D106">
        <v>1.3924000263214111</v>
      </c>
      <c r="E106">
        <v>1.392300009727478</v>
      </c>
      <c r="F106">
        <v>1.3912999629974365</v>
      </c>
      <c r="G106">
        <v>1.3918999433517456</v>
      </c>
      <c r="H106">
        <v>1.3912999629974365</v>
      </c>
      <c r="I106">
        <v>1.3914999961853027</v>
      </c>
      <c r="J106">
        <v>1.3920999765396118</v>
      </c>
      <c r="K106">
        <v>1.3935999870300293</v>
      </c>
      <c r="L106">
        <v>1.3928999900817871</v>
      </c>
    </row>
    <row r="107" spans="1:12" x14ac:dyDescent="0.3">
      <c r="A107" s="4" t="s">
        <v>112</v>
      </c>
      <c r="B107">
        <v>1.5252000093460083</v>
      </c>
      <c r="C107">
        <v>1.5283000469207764</v>
      </c>
      <c r="D107">
        <v>1.5263999700546265</v>
      </c>
      <c r="E107">
        <v>1.5271999835968018</v>
      </c>
      <c r="F107">
        <v>1.5281000137329102</v>
      </c>
      <c r="G107">
        <v>1.5278999805450439</v>
      </c>
      <c r="H107">
        <v>1.5240000486373901</v>
      </c>
      <c r="I107">
        <v>1.5230000019073486</v>
      </c>
      <c r="J107">
        <v>1.5214999914169312</v>
      </c>
      <c r="K107">
        <v>1.5221999883651733</v>
      </c>
      <c r="L107">
        <v>1.5214999914169312</v>
      </c>
    </row>
    <row r="108" spans="1:12" x14ac:dyDescent="0.3">
      <c r="A108" s="4" t="s">
        <v>113</v>
      </c>
      <c r="B108">
        <v>1.1008000373840332</v>
      </c>
      <c r="C108">
        <v>1.0901000499725342</v>
      </c>
      <c r="D108">
        <v>1.1030999422073364</v>
      </c>
      <c r="E108">
        <v>1.1008000373840332</v>
      </c>
      <c r="F108">
        <v>1.1016999483108521</v>
      </c>
      <c r="G108">
        <v>1.1021000146865845</v>
      </c>
      <c r="H108">
        <v>1.1038999557495117</v>
      </c>
      <c r="I108">
        <v>1.1051000356674194</v>
      </c>
      <c r="J108">
        <v>1.1064000129699707</v>
      </c>
      <c r="K108">
        <v>1.1062999963760376</v>
      </c>
      <c r="L108">
        <v>1.1057000160217285</v>
      </c>
    </row>
    <row r="109" spans="1:12" x14ac:dyDescent="0.3">
      <c r="A109" s="4" t="s">
        <v>114</v>
      </c>
      <c r="B109">
        <v>1.1203999519348145</v>
      </c>
      <c r="C109">
        <v>1.1439000368118286</v>
      </c>
      <c r="D109">
        <v>1.1283999681472778</v>
      </c>
      <c r="E109">
        <v>1.131600022315979</v>
      </c>
      <c r="F109">
        <v>1.1353000402450562</v>
      </c>
      <c r="G109">
        <v>1.134600043296814</v>
      </c>
      <c r="H109">
        <v>1.1345000267028809</v>
      </c>
      <c r="I109">
        <v>1.1354999542236328</v>
      </c>
      <c r="J109">
        <v>1.135699987411499</v>
      </c>
      <c r="K109">
        <v>1.1377999782562256</v>
      </c>
      <c r="L109">
        <v>1.1362999677658081</v>
      </c>
    </row>
    <row r="110" spans="1:12" x14ac:dyDescent="0.3">
      <c r="A110" s="4" t="s">
        <v>115</v>
      </c>
      <c r="B110">
        <v>1.0214999914169312</v>
      </c>
      <c r="C110">
        <v>1.0195000171661377</v>
      </c>
      <c r="D110">
        <v>1.0221999883651733</v>
      </c>
      <c r="E110">
        <v>1.0255999565124512</v>
      </c>
      <c r="F110">
        <v>1.028499960899353</v>
      </c>
      <c r="G110">
        <v>1.031499981880188</v>
      </c>
      <c r="H110">
        <v>1.0325000286102295</v>
      </c>
      <c r="I110">
        <v>1.0326999425888062</v>
      </c>
      <c r="J110">
        <v>1.0325000286102295</v>
      </c>
      <c r="K110">
        <v>1.034000039100647</v>
      </c>
      <c r="L110">
        <v>1.0324000120162964</v>
      </c>
    </row>
    <row r="111" spans="1:12" x14ac:dyDescent="0.3">
      <c r="A111" s="4" t="s">
        <v>116</v>
      </c>
      <c r="B111">
        <v>1.3543000221252441</v>
      </c>
      <c r="C111">
        <v>1.3346999883651733</v>
      </c>
      <c r="D111">
        <v>1.3387000560760498</v>
      </c>
      <c r="E111">
        <v>1.343999981880188</v>
      </c>
      <c r="F111">
        <v>1.3437999486923218</v>
      </c>
      <c r="G111">
        <v>1.3454999923706055</v>
      </c>
      <c r="H111">
        <v>1.3447999954223633</v>
      </c>
      <c r="I111">
        <v>1.3440999984741211</v>
      </c>
      <c r="J111">
        <v>1.3420000076293945</v>
      </c>
      <c r="K111">
        <v>1.3427000045776367</v>
      </c>
      <c r="L111">
        <v>1.3423000574111938</v>
      </c>
    </row>
    <row r="112" spans="1:12" x14ac:dyDescent="0.3">
      <c r="A112" s="4" t="s">
        <v>117</v>
      </c>
      <c r="B112">
        <v>1.3135000467300415</v>
      </c>
      <c r="C112">
        <v>1.3299000263214111</v>
      </c>
      <c r="D112">
        <v>1.3282999992370605</v>
      </c>
      <c r="E112">
        <v>1.3269000053405762</v>
      </c>
      <c r="F112">
        <v>1.3250000476837158</v>
      </c>
      <c r="G112">
        <v>1.3230999708175659</v>
      </c>
      <c r="H112">
        <v>1.3216999769210815</v>
      </c>
      <c r="I112">
        <v>1.3219000101089478</v>
      </c>
      <c r="J112">
        <v>1.3222999572753906</v>
      </c>
      <c r="K112">
        <v>1.3221999406814575</v>
      </c>
      <c r="L112">
        <v>1.3212000131607056</v>
      </c>
    </row>
    <row r="113" spans="1:12" x14ac:dyDescent="0.3">
      <c r="A113" s="4" t="s">
        <v>118</v>
      </c>
      <c r="B113">
        <v>1.4428999423980713</v>
      </c>
      <c r="C113">
        <v>1.4225000143051147</v>
      </c>
      <c r="D113">
        <v>1.4180999994277954</v>
      </c>
      <c r="E113">
        <v>1.4175000190734863</v>
      </c>
      <c r="F113">
        <v>1.4213000535964966</v>
      </c>
      <c r="G113">
        <v>1.4213999509811401</v>
      </c>
      <c r="H113">
        <v>1.4198000431060791</v>
      </c>
      <c r="I113">
        <v>1.4186999797821045</v>
      </c>
      <c r="J113">
        <v>1.4170000553131104</v>
      </c>
      <c r="K113">
        <v>1.416700005531311</v>
      </c>
      <c r="L113">
        <v>1.4114999771118164</v>
      </c>
    </row>
    <row r="114" spans="1:12" x14ac:dyDescent="0.3">
      <c r="A114" s="4" t="s">
        <v>119</v>
      </c>
      <c r="B114">
        <v>1.0184999704360962</v>
      </c>
      <c r="C114">
        <v>1.0052000284194946</v>
      </c>
      <c r="D114">
        <v>1.0023000240325928</v>
      </c>
      <c r="E114">
        <v>1.0001000165939331</v>
      </c>
      <c r="F114">
        <v>0.99809998273849487</v>
      </c>
      <c r="G114">
        <v>0.99550002813339233</v>
      </c>
      <c r="H114">
        <v>0.99299997091293335</v>
      </c>
      <c r="I114">
        <v>0.9934999942779541</v>
      </c>
      <c r="J114">
        <v>0.99519997835159302</v>
      </c>
      <c r="K114">
        <v>0.99599999189376831</v>
      </c>
      <c r="L114">
        <v>0.99699997901916504</v>
      </c>
    </row>
    <row r="115" spans="1:12" x14ac:dyDescent="0.3">
      <c r="A115" s="4" t="s">
        <v>120</v>
      </c>
      <c r="B115">
        <v>1.0667999982833862</v>
      </c>
      <c r="C115">
        <v>1.0643999576568604</v>
      </c>
      <c r="D115">
        <v>1.0444999933242798</v>
      </c>
      <c r="E115">
        <v>1.0535000562667847</v>
      </c>
      <c r="F115">
        <v>1.0528000593185425</v>
      </c>
      <c r="G115">
        <v>1.0514999628067017</v>
      </c>
      <c r="H115">
        <v>1.0500999689102173</v>
      </c>
      <c r="I115">
        <v>1.0477999448776245</v>
      </c>
      <c r="J115">
        <v>1.047700047492981</v>
      </c>
      <c r="K115">
        <v>1.04830002784729</v>
      </c>
      <c r="L115">
        <v>1.0498000383377075</v>
      </c>
    </row>
    <row r="116" spans="1:12" x14ac:dyDescent="0.3">
      <c r="A116" s="4" t="s">
        <v>121</v>
      </c>
      <c r="B116">
        <v>1.0475000143051147</v>
      </c>
      <c r="C116">
        <v>1.0490000247955322</v>
      </c>
      <c r="D116">
        <v>1.066100001335144</v>
      </c>
      <c r="E116">
        <v>1.0559999942779541</v>
      </c>
      <c r="F116">
        <v>1.0579999685287476</v>
      </c>
      <c r="G116">
        <v>1.0579999685287476</v>
      </c>
      <c r="H116">
        <v>1.0583000183105469</v>
      </c>
      <c r="I116">
        <v>1.0580999851226807</v>
      </c>
      <c r="J116">
        <v>1.058899998664856</v>
      </c>
      <c r="K116">
        <v>1.0585000514984131</v>
      </c>
      <c r="L116">
        <v>1.0571000576019287</v>
      </c>
    </row>
    <row r="117" spans="1:12" x14ac:dyDescent="0.3">
      <c r="A117" s="4" t="s">
        <v>122</v>
      </c>
      <c r="B117">
        <v>1.5200999975204468</v>
      </c>
      <c r="C117">
        <v>1.4919999837875366</v>
      </c>
      <c r="D117">
        <v>1.5003000497817993</v>
      </c>
      <c r="E117">
        <v>1.5011999607086182</v>
      </c>
      <c r="F117">
        <v>1.4962999820709229</v>
      </c>
      <c r="G117">
        <v>1.4980000257492065</v>
      </c>
      <c r="H117">
        <v>1.4982000589370728</v>
      </c>
      <c r="I117">
        <v>1.4965000152587891</v>
      </c>
      <c r="J117">
        <v>1.4946999549865723</v>
      </c>
      <c r="K117">
        <v>1.4948999881744385</v>
      </c>
      <c r="L117">
        <v>1.4982999563217163</v>
      </c>
    </row>
    <row r="118" spans="1:12" x14ac:dyDescent="0.3">
      <c r="A118" s="4" t="s">
        <v>123</v>
      </c>
      <c r="B118">
        <v>1.468999981880188</v>
      </c>
      <c r="C118">
        <v>1.4509999752044678</v>
      </c>
      <c r="D118">
        <v>1.445099949836731</v>
      </c>
      <c r="E118">
        <v>1.4490000009536743</v>
      </c>
      <c r="F118">
        <v>1.4483000040054321</v>
      </c>
      <c r="G118">
        <v>1.4505000114440918</v>
      </c>
      <c r="H118">
        <v>1.4495999813079834</v>
      </c>
      <c r="I118">
        <v>1.4509999752044678</v>
      </c>
      <c r="J118">
        <v>1.4510999917984009</v>
      </c>
      <c r="K118">
        <v>1.4500999450683594</v>
      </c>
      <c r="L118">
        <v>1.4502999782562256</v>
      </c>
    </row>
    <row r="119" spans="1:12" x14ac:dyDescent="0.3">
      <c r="A119" s="4" t="s">
        <v>124</v>
      </c>
      <c r="B119">
        <v>1.372499942779541</v>
      </c>
      <c r="C119">
        <v>1.3686000108718872</v>
      </c>
      <c r="D119">
        <v>1.3681999444961548</v>
      </c>
      <c r="E119">
        <v>1.3676999807357788</v>
      </c>
      <c r="F119">
        <v>1.3660999536514282</v>
      </c>
      <c r="G119">
        <v>1.3653000593185425</v>
      </c>
      <c r="H119">
        <v>1.3631000518798828</v>
      </c>
      <c r="I119">
        <v>1.3631999492645264</v>
      </c>
      <c r="J119">
        <v>1.3651000261306763</v>
      </c>
      <c r="K119">
        <v>1.3639999628067017</v>
      </c>
      <c r="L119">
        <v>1.363800048828125</v>
      </c>
    </row>
    <row r="120" spans="1:12" x14ac:dyDescent="0.3">
      <c r="A120" s="4" t="s">
        <v>125</v>
      </c>
      <c r="B120">
        <v>1.2510999441146851</v>
      </c>
      <c r="C120">
        <v>1.2603000402450562</v>
      </c>
      <c r="D120">
        <v>1.2544000148773193</v>
      </c>
      <c r="E120">
        <v>1.2582000494003296</v>
      </c>
      <c r="F120">
        <v>1.2601000070571899</v>
      </c>
      <c r="G120">
        <v>1.2628999948501587</v>
      </c>
      <c r="H120">
        <v>1.2618999481201172</v>
      </c>
      <c r="I120">
        <v>1.2626999616622925</v>
      </c>
      <c r="J120">
        <v>1.2632999420166016</v>
      </c>
      <c r="K120">
        <v>1.2634999752044678</v>
      </c>
      <c r="L120">
        <v>1.263700008392334</v>
      </c>
    </row>
    <row r="121" spans="1:12" x14ac:dyDescent="0.3">
      <c r="A121" s="4" t="s">
        <v>126</v>
      </c>
      <c r="B121">
        <v>1.3585000038146973</v>
      </c>
      <c r="C121">
        <v>1.3323999643325806</v>
      </c>
      <c r="D121">
        <v>1.3130999803543091</v>
      </c>
      <c r="E121">
        <v>1.3210999965667725</v>
      </c>
      <c r="F121">
        <v>1.3200000524520874</v>
      </c>
      <c r="G121">
        <v>1.3217999935150146</v>
      </c>
      <c r="H121">
        <v>1.3198000192642212</v>
      </c>
      <c r="I121">
        <v>1.3194999694824219</v>
      </c>
      <c r="J121">
        <v>1.3198000192642212</v>
      </c>
      <c r="K121">
        <v>1.3190000057220459</v>
      </c>
      <c r="L121">
        <v>1.319100022315979</v>
      </c>
    </row>
    <row r="122" spans="1:12" x14ac:dyDescent="0.3">
      <c r="A122" s="4" t="s">
        <v>127</v>
      </c>
      <c r="B122">
        <v>1.0219000577926636</v>
      </c>
      <c r="C122">
        <v>1.0023000240325928</v>
      </c>
      <c r="D122">
        <v>0.99879997968673706</v>
      </c>
      <c r="E122">
        <v>0.99709999561309814</v>
      </c>
      <c r="F122">
        <v>0.99519997835159302</v>
      </c>
      <c r="G122">
        <v>0.99559998512268066</v>
      </c>
      <c r="H122">
        <v>0.993399977684021</v>
      </c>
      <c r="I122">
        <v>0.99269998073577881</v>
      </c>
      <c r="J122">
        <v>0.993399977684021</v>
      </c>
      <c r="K122">
        <v>0.99220001697540283</v>
      </c>
      <c r="L122">
        <v>0.99279999732971191</v>
      </c>
    </row>
    <row r="123" spans="1:12" x14ac:dyDescent="0.3">
      <c r="A123" s="4" t="s">
        <v>128</v>
      </c>
      <c r="B123">
        <v>1.1378999948501587</v>
      </c>
      <c r="C123">
        <v>1.1217000484466553</v>
      </c>
      <c r="D123">
        <v>1.1256999969482422</v>
      </c>
      <c r="E123">
        <v>1.1259000301361084</v>
      </c>
      <c r="F123">
        <v>1.1244000196456909</v>
      </c>
      <c r="G123">
        <v>1.1244000196456909</v>
      </c>
      <c r="H123">
        <v>1.1231000423431396</v>
      </c>
      <c r="I123">
        <v>1.1236000061035156</v>
      </c>
      <c r="J123">
        <v>1.1248999834060669</v>
      </c>
      <c r="K123">
        <v>1.1253000497817993</v>
      </c>
      <c r="L123">
        <v>1.125499963760376</v>
      </c>
    </row>
    <row r="124" spans="1:12" x14ac:dyDescent="0.3">
      <c r="A124" s="4" t="s">
        <v>129</v>
      </c>
      <c r="B124">
        <v>1.1759999990463257</v>
      </c>
      <c r="C124">
        <v>1.1567000150680542</v>
      </c>
      <c r="D124">
        <v>1.1604000329971313</v>
      </c>
      <c r="E124">
        <v>1.1596000194549561</v>
      </c>
      <c r="F124">
        <v>1.1575000286102295</v>
      </c>
      <c r="G124">
        <v>1.1596000194549561</v>
      </c>
      <c r="H124">
        <v>1.1598000526428223</v>
      </c>
      <c r="I124">
        <v>1.156999945640564</v>
      </c>
      <c r="J124">
        <v>1.1581000089645386</v>
      </c>
      <c r="K124">
        <v>1.1589000225067139</v>
      </c>
      <c r="L124">
        <v>1.1579999923706055</v>
      </c>
    </row>
    <row r="125" spans="1:12" x14ac:dyDescent="0.3">
      <c r="A125" s="4" t="s">
        <v>130</v>
      </c>
      <c r="B125">
        <v>1.1325000524520874</v>
      </c>
      <c r="C125">
        <v>1.1330000162124634</v>
      </c>
      <c r="D125">
        <v>1.134600043296814</v>
      </c>
      <c r="E125">
        <v>1.1371999979019165</v>
      </c>
      <c r="F125">
        <v>1.1392999887466431</v>
      </c>
      <c r="G125">
        <v>1.1413999795913696</v>
      </c>
      <c r="H125">
        <v>1.1405999660491943</v>
      </c>
      <c r="I125">
        <v>1.1403000354766846</v>
      </c>
      <c r="J125">
        <v>1.1406999826431274</v>
      </c>
      <c r="K125">
        <v>1.1409000158309937</v>
      </c>
      <c r="L125">
        <v>1.1413999795913696</v>
      </c>
    </row>
    <row r="126" spans="1:12" x14ac:dyDescent="0.3">
      <c r="A126" s="4" t="s">
        <v>131</v>
      </c>
      <c r="B126">
        <v>1.2053999900817871</v>
      </c>
      <c r="C126">
        <v>1.2072000503540039</v>
      </c>
      <c r="D126">
        <v>1.2017999887466431</v>
      </c>
      <c r="E126">
        <v>1.2021000385284424</v>
      </c>
      <c r="F126">
        <v>1.2044999599456787</v>
      </c>
      <c r="G126">
        <v>1.2043999433517456</v>
      </c>
      <c r="H126">
        <v>1.2043000459671021</v>
      </c>
      <c r="I126">
        <v>1.2053999900817871</v>
      </c>
      <c r="J126">
        <v>1.2051000595092773</v>
      </c>
      <c r="K126">
        <v>1.2059999704360962</v>
      </c>
      <c r="L126">
        <v>1.2080999612808228</v>
      </c>
    </row>
    <row r="127" spans="1:12" x14ac:dyDescent="0.3">
      <c r="A127" s="4" t="s">
        <v>132</v>
      </c>
      <c r="B127">
        <v>1.2079000473022461</v>
      </c>
      <c r="C127">
        <v>1.1907999515533447</v>
      </c>
      <c r="D127">
        <v>1.1999000310897827</v>
      </c>
      <c r="E127">
        <v>1.2051999568939209</v>
      </c>
      <c r="F127">
        <v>1.2029000520706177</v>
      </c>
      <c r="G127">
        <v>1.2049000263214111</v>
      </c>
      <c r="H127">
        <v>1.1995999813079834</v>
      </c>
      <c r="I127">
        <v>1.2027000188827515</v>
      </c>
      <c r="J127">
        <v>1.2015000581741333</v>
      </c>
      <c r="K127">
        <v>1.202299952507019</v>
      </c>
      <c r="L127">
        <v>1.2015000581741333</v>
      </c>
    </row>
    <row r="128" spans="1:12" x14ac:dyDescent="0.3">
      <c r="A128" s="4" t="s">
        <v>133</v>
      </c>
      <c r="B128">
        <v>1.1884000301361084</v>
      </c>
      <c r="C128">
        <v>1.1584000587463379</v>
      </c>
      <c r="D128">
        <v>1.176800012588501</v>
      </c>
      <c r="E128">
        <v>1.1785000562667847</v>
      </c>
      <c r="F128">
        <v>1.1791000366210937</v>
      </c>
      <c r="G128">
        <v>1.1777000427246094</v>
      </c>
      <c r="H128">
        <v>1.1770999431610107</v>
      </c>
      <c r="I128">
        <v>1.1758999824523926</v>
      </c>
      <c r="J128">
        <v>1.1765999794006348</v>
      </c>
      <c r="K128">
        <v>1.1758999824523926</v>
      </c>
      <c r="L128">
        <v>1.1756999492645264</v>
      </c>
    </row>
    <row r="132" spans="1:2" x14ac:dyDescent="0.3">
      <c r="A132" t="s">
        <v>134</v>
      </c>
      <c r="B132" s="1" t="s">
        <v>135</v>
      </c>
    </row>
  </sheetData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24"/>
  <sheetViews>
    <sheetView tabSelected="1" topLeftCell="A99" workbookViewId="0">
      <selection activeCell="A114" sqref="A114"/>
    </sheetView>
  </sheetViews>
  <sheetFormatPr defaultColWidth="11.5546875" defaultRowHeight="14.4" x14ac:dyDescent="0.3"/>
  <cols>
    <col min="1" max="1" width="14.33203125" customWidth="1"/>
  </cols>
  <sheetData>
    <row r="2" spans="1:15" x14ac:dyDescent="0.3">
      <c r="A2" t="s">
        <v>148</v>
      </c>
      <c r="N2">
        <v>91156</v>
      </c>
    </row>
    <row r="3" spans="1:15" x14ac:dyDescent="0.3">
      <c r="A3" s="4" t="s">
        <v>56</v>
      </c>
      <c r="B3">
        <v>1.4388999938964844</v>
      </c>
      <c r="C3">
        <v>1.4466999769210815</v>
      </c>
      <c r="D3">
        <v>1.4666999578475952</v>
      </c>
      <c r="E3">
        <v>1.496399998664856</v>
      </c>
      <c r="F3">
        <v>1.5082000494003296</v>
      </c>
      <c r="G3">
        <v>1.5268000364303589</v>
      </c>
      <c r="H3">
        <v>1.5393999814987183</v>
      </c>
      <c r="I3">
        <v>1.5609999895095825</v>
      </c>
      <c r="J3">
        <v>1.5821000337600708</v>
      </c>
      <c r="K3">
        <v>1.6002999544143677</v>
      </c>
      <c r="L3">
        <v>1.6123000383377075</v>
      </c>
      <c r="N3">
        <v>0</v>
      </c>
      <c r="O3">
        <v>2.6516695817311531E-2</v>
      </c>
    </row>
    <row r="4" spans="1:15" x14ac:dyDescent="0.3">
      <c r="A4" s="4" t="s">
        <v>57</v>
      </c>
      <c r="B4">
        <v>1.4527000188827515</v>
      </c>
      <c r="C4">
        <v>1.4610999822616577</v>
      </c>
      <c r="D4">
        <v>1.4797999858856201</v>
      </c>
      <c r="E4">
        <v>1.4940999746322632</v>
      </c>
      <c r="F4">
        <v>1.4944000244140625</v>
      </c>
      <c r="G4">
        <v>1.5060000419616699</v>
      </c>
      <c r="H4">
        <v>1.5163999795913696</v>
      </c>
      <c r="I4">
        <v>1.5302000045776367</v>
      </c>
      <c r="J4">
        <v>1.5463999509811401</v>
      </c>
      <c r="K4">
        <v>1.5609999895095825</v>
      </c>
      <c r="L4">
        <v>1.5717999935150146</v>
      </c>
      <c r="N4">
        <v>3</v>
      </c>
      <c r="O4">
        <v>3.8266599178314209E-2</v>
      </c>
    </row>
    <row r="5" spans="1:15" x14ac:dyDescent="0.3">
      <c r="A5" s="4" t="s">
        <v>58</v>
      </c>
      <c r="B5">
        <v>1.5936000347137451</v>
      </c>
      <c r="C5">
        <v>1.6203999519348145</v>
      </c>
      <c r="D5">
        <v>1.6129000186920166</v>
      </c>
      <c r="E5">
        <v>1.632599949836731</v>
      </c>
      <c r="F5">
        <v>1.6370999813079834</v>
      </c>
      <c r="G5">
        <v>1.6495000123977661</v>
      </c>
      <c r="H5">
        <v>1.6619000434875488</v>
      </c>
      <c r="I5">
        <v>1.6787999868392944</v>
      </c>
      <c r="J5">
        <v>1.6988999843597412</v>
      </c>
      <c r="K5">
        <v>1.7124999761581421</v>
      </c>
      <c r="L5">
        <v>1.722599983215332</v>
      </c>
      <c r="N5">
        <v>6</v>
      </c>
      <c r="O5">
        <v>4.9883325894673813E-2</v>
      </c>
    </row>
    <row r="6" spans="1:15" x14ac:dyDescent="0.3">
      <c r="A6" s="4" t="s">
        <v>59</v>
      </c>
      <c r="B6">
        <v>1.5044000148773193</v>
      </c>
      <c r="C6">
        <v>1.5154999494552612</v>
      </c>
      <c r="D6">
        <v>1.513200044631958</v>
      </c>
      <c r="E6">
        <v>1.5329999923706055</v>
      </c>
      <c r="F6">
        <v>1.5351999998092651</v>
      </c>
      <c r="G6">
        <v>1.5525000095367432</v>
      </c>
      <c r="H6">
        <v>1.5678999423980713</v>
      </c>
      <c r="I6">
        <v>1.5829999446868896</v>
      </c>
      <c r="J6">
        <v>1.6103999614715576</v>
      </c>
      <c r="K6">
        <v>1.6232999563217163</v>
      </c>
      <c r="L6">
        <v>1.6390999555587769</v>
      </c>
      <c r="N6">
        <v>9</v>
      </c>
      <c r="O6">
        <v>6.9016655286153306E-2</v>
      </c>
    </row>
    <row r="7" spans="1:15" x14ac:dyDescent="0.3">
      <c r="A7" s="4" t="s">
        <v>60</v>
      </c>
      <c r="B7">
        <v>1.3971999883651733</v>
      </c>
      <c r="C7">
        <v>1.4084999561309814</v>
      </c>
      <c r="D7">
        <v>1.4151999950408936</v>
      </c>
      <c r="E7">
        <v>1.4255000352859497</v>
      </c>
      <c r="F7">
        <v>1.4318000078201294</v>
      </c>
      <c r="G7">
        <v>1.4494999647140503</v>
      </c>
      <c r="H7">
        <v>1.4644999504089355</v>
      </c>
      <c r="I7">
        <v>1.4823000431060791</v>
      </c>
      <c r="J7">
        <v>1.5053000450134277</v>
      </c>
      <c r="K7">
        <v>1.5170999765396118</v>
      </c>
      <c r="L7">
        <v>1.5307999849319458</v>
      </c>
      <c r="N7">
        <v>12</v>
      </c>
      <c r="O7">
        <v>7.3716660340627183E-2</v>
      </c>
    </row>
    <row r="8" spans="1:15" x14ac:dyDescent="0.3">
      <c r="A8" s="4" t="s">
        <v>61</v>
      </c>
      <c r="B8">
        <v>1.6899000406265259</v>
      </c>
      <c r="C8">
        <v>1.698199987411499</v>
      </c>
      <c r="D8">
        <v>1.7043000459671021</v>
      </c>
      <c r="E8">
        <v>1.7204999923706055</v>
      </c>
      <c r="F8">
        <v>1.7209999561309814</v>
      </c>
      <c r="G8">
        <v>1.7374000549316406</v>
      </c>
      <c r="H8">
        <v>1.7510999441146851</v>
      </c>
      <c r="I8">
        <v>1.7711000442504883</v>
      </c>
      <c r="J8">
        <v>1.7918000221252441</v>
      </c>
      <c r="K8">
        <v>1.8033000230789185</v>
      </c>
      <c r="L8">
        <v>1.8192000389099121</v>
      </c>
      <c r="N8">
        <v>15</v>
      </c>
      <c r="O8">
        <v>8.9316705862681145E-2</v>
      </c>
    </row>
    <row r="9" spans="1:15" x14ac:dyDescent="0.3">
      <c r="A9" s="4" t="s">
        <v>110</v>
      </c>
      <c r="B9">
        <v>1.5119999647140503</v>
      </c>
      <c r="C9">
        <v>1.5326000452041626</v>
      </c>
      <c r="D9">
        <v>1.5276000499725342</v>
      </c>
      <c r="E9">
        <v>1.5245000123977661</v>
      </c>
      <c r="F9">
        <v>1.5233000516891479</v>
      </c>
      <c r="G9">
        <v>1.5231000185012817</v>
      </c>
      <c r="H9">
        <v>1.5233000516891479</v>
      </c>
      <c r="I9">
        <v>1.5214999914169312</v>
      </c>
      <c r="J9">
        <v>1.5227999687194824</v>
      </c>
      <c r="K9">
        <v>1.524399995803833</v>
      </c>
      <c r="L9">
        <v>1.5214999914169312</v>
      </c>
      <c r="N9">
        <v>18</v>
      </c>
      <c r="O9">
        <v>0.10399995247522975</v>
      </c>
    </row>
    <row r="10" spans="1:15" x14ac:dyDescent="0.3">
      <c r="A10" s="4" t="s">
        <v>111</v>
      </c>
      <c r="B10">
        <v>1.4215999841690063</v>
      </c>
      <c r="C10">
        <v>1.3995000123977661</v>
      </c>
      <c r="D10">
        <v>1.3924000263214111</v>
      </c>
      <c r="E10">
        <v>1.392300009727478</v>
      </c>
      <c r="F10">
        <v>1.3912999629974365</v>
      </c>
      <c r="G10">
        <v>1.3918999433517456</v>
      </c>
      <c r="H10">
        <v>1.3912999629974365</v>
      </c>
      <c r="I10">
        <v>1.3914999961853027</v>
      </c>
      <c r="J10">
        <v>1.3920999765396118</v>
      </c>
      <c r="K10">
        <v>1.3935999870300293</v>
      </c>
      <c r="L10">
        <v>1.3928999900817871</v>
      </c>
      <c r="N10">
        <v>21</v>
      </c>
      <c r="O10">
        <v>0.12240000565846754</v>
      </c>
    </row>
    <row r="11" spans="1:15" x14ac:dyDescent="0.3">
      <c r="A11" s="4" t="s">
        <v>112</v>
      </c>
      <c r="B11">
        <v>1.5252000093460083</v>
      </c>
      <c r="C11">
        <v>1.5283000469207764</v>
      </c>
      <c r="D11">
        <v>1.5263999700546265</v>
      </c>
      <c r="E11">
        <v>1.5271999835968018</v>
      </c>
      <c r="F11">
        <v>1.5281000137329102</v>
      </c>
      <c r="G11">
        <v>1.5278999805450439</v>
      </c>
      <c r="H11">
        <v>1.5240000486373901</v>
      </c>
      <c r="I11">
        <v>1.5230000019073486</v>
      </c>
      <c r="J11">
        <v>1.5214999914169312</v>
      </c>
      <c r="K11">
        <v>1.5221999883651733</v>
      </c>
      <c r="L11">
        <v>1.5214999914169312</v>
      </c>
      <c r="N11">
        <v>24</v>
      </c>
      <c r="O11">
        <v>0.143683354059855</v>
      </c>
    </row>
    <row r="12" spans="1:15" x14ac:dyDescent="0.3">
      <c r="A12" s="4" t="s">
        <v>136</v>
      </c>
      <c r="B12">
        <f>AVERAGE(B3:B8)-AVERAGE(B9:B11)</f>
        <v>2.6516695817311531E-2</v>
      </c>
      <c r="C12">
        <f t="shared" ref="C12:L12" si="0">AVERAGE(C3:C8)-AVERAGE(C9:C11)</f>
        <v>3.8266599178314209E-2</v>
      </c>
      <c r="D12">
        <f t="shared" si="0"/>
        <v>4.9883325894673813E-2</v>
      </c>
      <c r="E12">
        <f t="shared" si="0"/>
        <v>6.9016655286153306E-2</v>
      </c>
      <c r="F12">
        <f t="shared" si="0"/>
        <v>7.3716660340627183E-2</v>
      </c>
      <c r="G12">
        <f t="shared" si="0"/>
        <v>8.9316705862681145E-2</v>
      </c>
      <c r="H12">
        <f t="shared" si="0"/>
        <v>0.10399995247522975</v>
      </c>
      <c r="I12">
        <f t="shared" si="0"/>
        <v>0.12240000565846754</v>
      </c>
      <c r="J12">
        <f t="shared" si="0"/>
        <v>0.143683354059855</v>
      </c>
      <c r="K12">
        <f t="shared" si="0"/>
        <v>0.15618332227071119</v>
      </c>
      <c r="L12">
        <f t="shared" si="0"/>
        <v>0.17066667477289821</v>
      </c>
      <c r="N12">
        <v>27</v>
      </c>
      <c r="O12">
        <v>0.15618332227071119</v>
      </c>
    </row>
    <row r="13" spans="1:15" x14ac:dyDescent="0.3">
      <c r="N13">
        <v>30</v>
      </c>
      <c r="O13">
        <v>0.17066667477289821</v>
      </c>
    </row>
    <row r="17" spans="1:15" x14ac:dyDescent="0.3">
      <c r="A17" t="s">
        <v>149</v>
      </c>
      <c r="N17">
        <v>91157</v>
      </c>
    </row>
    <row r="18" spans="1:15" x14ac:dyDescent="0.3">
      <c r="A18" s="4" t="s">
        <v>62</v>
      </c>
      <c r="B18">
        <v>1.1576999425888062</v>
      </c>
      <c r="C18">
        <v>1.1991000175476074</v>
      </c>
      <c r="D18">
        <v>1.2257000207901001</v>
      </c>
      <c r="E18">
        <v>1.2612999677658081</v>
      </c>
      <c r="F18">
        <v>1.2973999977111816</v>
      </c>
      <c r="G18">
        <v>1.3438999652862549</v>
      </c>
      <c r="H18">
        <v>1.3839000463485718</v>
      </c>
      <c r="I18">
        <v>1.4184000492095947</v>
      </c>
      <c r="J18">
        <v>1.4560999870300293</v>
      </c>
      <c r="K18">
        <v>1.4831000566482544</v>
      </c>
      <c r="L18">
        <v>1.5098999738693237</v>
      </c>
      <c r="N18">
        <v>0</v>
      </c>
      <c r="O18">
        <v>-2.5150010983149285E-2</v>
      </c>
    </row>
    <row r="19" spans="1:15" x14ac:dyDescent="0.3">
      <c r="A19" s="4" t="s">
        <v>63</v>
      </c>
      <c r="B19">
        <v>1.0426000356674194</v>
      </c>
      <c r="C19">
        <v>1.0789999961853027</v>
      </c>
      <c r="D19">
        <v>1.1121000051498413</v>
      </c>
      <c r="E19">
        <v>1.1440999507904053</v>
      </c>
      <c r="F19">
        <v>1.1887999773025513</v>
      </c>
      <c r="G19">
        <v>1.2235000133514404</v>
      </c>
      <c r="H19">
        <v>1.2569999694824219</v>
      </c>
      <c r="I19">
        <v>1.2898000478744507</v>
      </c>
      <c r="J19">
        <v>1.3246999979019165</v>
      </c>
      <c r="K19">
        <v>1.3509000539779663</v>
      </c>
      <c r="L19">
        <v>1.3769999742507935</v>
      </c>
      <c r="N19">
        <v>3</v>
      </c>
      <c r="O19">
        <v>2.0183295011520386E-2</v>
      </c>
    </row>
    <row r="20" spans="1:15" x14ac:dyDescent="0.3">
      <c r="A20" s="4" t="s">
        <v>64</v>
      </c>
      <c r="B20">
        <v>1.1067999601364136</v>
      </c>
      <c r="C20">
        <v>1.1651999950408936</v>
      </c>
      <c r="D20">
        <v>1.2153999805450439</v>
      </c>
      <c r="E20">
        <v>1.2647000551223755</v>
      </c>
      <c r="F20">
        <v>1.3221999406814575</v>
      </c>
      <c r="G20">
        <v>1.3639999628067017</v>
      </c>
      <c r="H20">
        <v>1.3950999975204468</v>
      </c>
      <c r="I20">
        <v>1.4265999794006348</v>
      </c>
      <c r="J20">
        <v>1.4558999538421631</v>
      </c>
      <c r="K20">
        <v>1.4759999513626099</v>
      </c>
      <c r="L20">
        <v>1.4972000122070312</v>
      </c>
      <c r="N20">
        <v>6</v>
      </c>
      <c r="O20">
        <v>5.9950053691864014E-2</v>
      </c>
    </row>
    <row r="21" spans="1:15" x14ac:dyDescent="0.3">
      <c r="A21" s="4" t="s">
        <v>65</v>
      </c>
      <c r="B21">
        <v>0.92570000886917114</v>
      </c>
      <c r="C21">
        <v>0.96090000867843628</v>
      </c>
      <c r="D21">
        <v>1.0003000497817993</v>
      </c>
      <c r="E21">
        <v>1.0444999933242798</v>
      </c>
      <c r="F21">
        <v>1.0960999727249146</v>
      </c>
      <c r="G21">
        <v>1.1366000175476074</v>
      </c>
      <c r="H21">
        <v>1.1742000579833984</v>
      </c>
      <c r="I21">
        <v>1.2058000564575195</v>
      </c>
      <c r="J21">
        <v>1.2350000143051147</v>
      </c>
      <c r="K21">
        <v>1.2576999664306641</v>
      </c>
      <c r="L21">
        <v>1.2788000106811523</v>
      </c>
      <c r="N21">
        <v>9</v>
      </c>
      <c r="O21">
        <v>9.7850004831949722E-2</v>
      </c>
    </row>
    <row r="22" spans="1:15" x14ac:dyDescent="0.3">
      <c r="A22" s="4" t="s">
        <v>66</v>
      </c>
      <c r="B22">
        <v>1.0938999652862549</v>
      </c>
      <c r="C22">
        <v>1.1563999652862549</v>
      </c>
      <c r="D22">
        <v>1.2006000280380249</v>
      </c>
      <c r="E22">
        <v>1.2416000366210937</v>
      </c>
      <c r="F22">
        <v>1.2831000089645386</v>
      </c>
      <c r="G22">
        <v>1.3148000240325928</v>
      </c>
      <c r="H22">
        <v>1.3467999696731567</v>
      </c>
      <c r="I22">
        <v>1.378600001335144</v>
      </c>
      <c r="J22">
        <v>1.4035999774932861</v>
      </c>
      <c r="K22">
        <v>1.4222999811172485</v>
      </c>
      <c r="L22">
        <v>1.4358999729156494</v>
      </c>
      <c r="N22">
        <v>12</v>
      </c>
      <c r="O22">
        <v>0.13733333349227905</v>
      </c>
    </row>
    <row r="23" spans="1:15" x14ac:dyDescent="0.3">
      <c r="A23" s="4" t="s">
        <v>67</v>
      </c>
      <c r="B23">
        <v>1.0077999830245972</v>
      </c>
      <c r="C23">
        <v>1.0674999952316284</v>
      </c>
      <c r="D23">
        <v>1.1130000352859497</v>
      </c>
      <c r="E23">
        <v>1.1469000577926636</v>
      </c>
      <c r="F23">
        <v>1.1674000024795532</v>
      </c>
      <c r="G23">
        <v>1.1833000183105469</v>
      </c>
      <c r="H23">
        <v>1.1813000440597534</v>
      </c>
      <c r="I23">
        <v>1.2146999835968018</v>
      </c>
      <c r="J23">
        <v>1.2620999813079834</v>
      </c>
      <c r="K23">
        <v>1.3085999488830566</v>
      </c>
      <c r="L23">
        <v>1.3454999923706055</v>
      </c>
      <c r="N23">
        <v>15</v>
      </c>
      <c r="O23">
        <v>0.17161665360132861</v>
      </c>
    </row>
    <row r="24" spans="1:15" x14ac:dyDescent="0.3">
      <c r="A24" s="4" t="s">
        <v>113</v>
      </c>
      <c r="B24">
        <v>1.1008000373840332</v>
      </c>
      <c r="C24">
        <v>1.0901000499725342</v>
      </c>
      <c r="D24">
        <v>1.1030999422073364</v>
      </c>
      <c r="E24">
        <v>1.1008000373840332</v>
      </c>
      <c r="F24">
        <v>1.1016999483108521</v>
      </c>
      <c r="G24">
        <v>1.1021000146865845</v>
      </c>
      <c r="H24">
        <v>1.1038999557495117</v>
      </c>
      <c r="I24">
        <v>1.1051000356674194</v>
      </c>
      <c r="J24">
        <v>1.1064000129699707</v>
      </c>
      <c r="K24">
        <v>1.1062999963760376</v>
      </c>
      <c r="L24">
        <v>1.1057000160217285</v>
      </c>
      <c r="N24">
        <v>18</v>
      </c>
      <c r="O24">
        <v>0.199416677157084</v>
      </c>
    </row>
    <row r="25" spans="1:15" x14ac:dyDescent="0.3">
      <c r="A25" s="4" t="s">
        <v>114</v>
      </c>
      <c r="B25">
        <v>1.1203999519348145</v>
      </c>
      <c r="C25">
        <v>1.1439000368118286</v>
      </c>
      <c r="D25">
        <v>1.1283999681472778</v>
      </c>
      <c r="E25">
        <v>1.131600022315979</v>
      </c>
      <c r="F25">
        <v>1.1353000402450562</v>
      </c>
      <c r="G25">
        <v>1.134600043296814</v>
      </c>
      <c r="H25">
        <v>1.1345000267028809</v>
      </c>
      <c r="I25">
        <v>1.1354999542236328</v>
      </c>
      <c r="J25">
        <v>1.135699987411499</v>
      </c>
      <c r="K25">
        <v>1.1377999782562256</v>
      </c>
      <c r="L25">
        <v>1.1362999677658081</v>
      </c>
      <c r="N25">
        <v>21</v>
      </c>
      <c r="O25">
        <v>0.23121670881907153</v>
      </c>
    </row>
    <row r="26" spans="1:15" x14ac:dyDescent="0.3">
      <c r="A26" s="4" t="s">
        <v>115</v>
      </c>
      <c r="B26">
        <v>1.0214999914169312</v>
      </c>
      <c r="C26">
        <v>1.0195000171661377</v>
      </c>
      <c r="D26">
        <v>1.0221999883651733</v>
      </c>
      <c r="E26">
        <v>1.0255999565124512</v>
      </c>
      <c r="F26">
        <v>1.028499960899353</v>
      </c>
      <c r="G26">
        <v>1.031499981880188</v>
      </c>
      <c r="H26">
        <v>1.0325000286102295</v>
      </c>
      <c r="I26">
        <v>1.0326999425888062</v>
      </c>
      <c r="J26">
        <v>1.0325000286102295</v>
      </c>
      <c r="K26">
        <v>1.034000039100647</v>
      </c>
      <c r="L26">
        <v>1.0324000120162964</v>
      </c>
      <c r="N26">
        <v>24</v>
      </c>
      <c r="O26">
        <v>0.26469997564951564</v>
      </c>
    </row>
    <row r="27" spans="1:15" x14ac:dyDescent="0.3">
      <c r="A27" s="4" t="s">
        <v>136</v>
      </c>
      <c r="B27">
        <f>AVERAGE(B18:B23)-AVERAGE(B24:B26)</f>
        <v>-2.5150010983149285E-2</v>
      </c>
      <c r="C27">
        <f t="shared" ref="C27:L27" si="1">AVERAGE(C18:C23)-AVERAGE(C24:C26)</f>
        <v>2.0183295011520386E-2</v>
      </c>
      <c r="D27">
        <f t="shared" si="1"/>
        <v>5.9950053691864014E-2</v>
      </c>
      <c r="E27">
        <f t="shared" si="1"/>
        <v>9.7850004831949722E-2</v>
      </c>
      <c r="F27">
        <f t="shared" si="1"/>
        <v>0.13733333349227905</v>
      </c>
      <c r="G27">
        <f t="shared" si="1"/>
        <v>0.17161665360132861</v>
      </c>
      <c r="H27">
        <f t="shared" si="1"/>
        <v>0.199416677157084</v>
      </c>
      <c r="I27">
        <f t="shared" si="1"/>
        <v>0.23121670881907153</v>
      </c>
      <c r="J27">
        <f t="shared" si="1"/>
        <v>0.26469997564951564</v>
      </c>
      <c r="K27">
        <f t="shared" si="1"/>
        <v>0.29039998849232984</v>
      </c>
      <c r="L27">
        <f t="shared" si="1"/>
        <v>0.31591665744781494</v>
      </c>
      <c r="N27">
        <v>27</v>
      </c>
      <c r="O27">
        <v>0.29039998849232984</v>
      </c>
    </row>
    <row r="28" spans="1:15" x14ac:dyDescent="0.3">
      <c r="N28">
        <v>30</v>
      </c>
      <c r="O28">
        <v>0.31591665744781494</v>
      </c>
    </row>
    <row r="32" spans="1:15" x14ac:dyDescent="0.3">
      <c r="N32">
        <v>91158</v>
      </c>
    </row>
    <row r="33" spans="1:15" x14ac:dyDescent="0.3">
      <c r="A33" t="s">
        <v>150</v>
      </c>
      <c r="N33">
        <v>0</v>
      </c>
      <c r="O33">
        <v>2.8633296489715576E-2</v>
      </c>
    </row>
    <row r="34" spans="1:15" x14ac:dyDescent="0.3">
      <c r="A34" s="4" t="s">
        <v>68</v>
      </c>
      <c r="B34">
        <v>1.3178999423980713</v>
      </c>
      <c r="C34">
        <v>1.302299976348877</v>
      </c>
      <c r="D34">
        <v>1.3276000022888184</v>
      </c>
      <c r="E34">
        <v>1.3519999980926514</v>
      </c>
      <c r="F34">
        <v>1.3903000354766846</v>
      </c>
      <c r="G34">
        <v>1.4179999828338623</v>
      </c>
      <c r="H34">
        <v>1.4407999515533447</v>
      </c>
      <c r="I34">
        <v>1.4651999473571777</v>
      </c>
      <c r="J34">
        <v>1.4866000413894653</v>
      </c>
      <c r="K34">
        <v>1.5039999485015869</v>
      </c>
      <c r="L34">
        <v>1.5221999883651733</v>
      </c>
      <c r="N34">
        <v>3</v>
      </c>
      <c r="O34">
        <v>5.9766650199890137E-2</v>
      </c>
    </row>
    <row r="35" spans="1:15" x14ac:dyDescent="0.3">
      <c r="A35" s="4" t="s">
        <v>69</v>
      </c>
      <c r="B35">
        <v>1.2539999485015869</v>
      </c>
      <c r="C35">
        <v>1.2993999719619751</v>
      </c>
      <c r="D35">
        <v>1.3029999732971191</v>
      </c>
      <c r="E35">
        <v>1.3694000244140625</v>
      </c>
      <c r="F35">
        <v>1.3956999778747559</v>
      </c>
      <c r="G35">
        <v>1.4117000102996826</v>
      </c>
      <c r="H35">
        <v>1.4271999597549438</v>
      </c>
      <c r="I35">
        <v>1.4572000503540039</v>
      </c>
      <c r="J35">
        <v>1.4812999963760376</v>
      </c>
      <c r="K35">
        <v>1.4946000576019287</v>
      </c>
      <c r="L35">
        <v>1.5092999935150146</v>
      </c>
      <c r="N35">
        <v>6</v>
      </c>
      <c r="O35">
        <v>7.8416645526885986E-2</v>
      </c>
    </row>
    <row r="36" spans="1:15" x14ac:dyDescent="0.3">
      <c r="A36" s="4" t="s">
        <v>70</v>
      </c>
      <c r="B36">
        <v>1.1907999515533447</v>
      </c>
      <c r="C36">
        <v>1.2152999639511108</v>
      </c>
      <c r="D36">
        <v>1.2261999845504761</v>
      </c>
      <c r="E36">
        <v>1.2565000057220459</v>
      </c>
      <c r="F36">
        <v>1.2817000150680542</v>
      </c>
      <c r="G36">
        <v>1.3014999628067017</v>
      </c>
      <c r="H36">
        <v>1.3253999948501587</v>
      </c>
      <c r="I36">
        <v>1.3559000492095947</v>
      </c>
      <c r="J36">
        <v>1.3802000284194946</v>
      </c>
      <c r="K36">
        <v>1.4042999744415283</v>
      </c>
      <c r="L36">
        <v>1.4296000003814697</v>
      </c>
      <c r="N36">
        <v>9</v>
      </c>
      <c r="O36">
        <v>0.11090000470479322</v>
      </c>
    </row>
    <row r="37" spans="1:15" x14ac:dyDescent="0.3">
      <c r="A37" s="4" t="s">
        <v>71</v>
      </c>
      <c r="B37">
        <v>1.5995999574661255</v>
      </c>
      <c r="C37">
        <v>1.6365000009536743</v>
      </c>
      <c r="D37">
        <v>1.6691000461578369</v>
      </c>
      <c r="E37">
        <v>1.6998000144958496</v>
      </c>
      <c r="F37">
        <v>1.7335000038146973</v>
      </c>
      <c r="G37">
        <v>1.7553999423980713</v>
      </c>
      <c r="H37">
        <v>1.7795000076293945</v>
      </c>
      <c r="I37">
        <v>1.8114000558853149</v>
      </c>
      <c r="J37">
        <v>1.8344999551773071</v>
      </c>
      <c r="K37">
        <v>1.8585000038146973</v>
      </c>
      <c r="L37">
        <v>1.8804999589920044</v>
      </c>
      <c r="N37">
        <v>12</v>
      </c>
      <c r="O37">
        <v>0.1411666671435039</v>
      </c>
    </row>
    <row r="38" spans="1:15" x14ac:dyDescent="0.3">
      <c r="A38" s="4" t="s">
        <v>72</v>
      </c>
      <c r="B38">
        <v>1.5429999828338623</v>
      </c>
      <c r="C38">
        <v>1.5710999965667725</v>
      </c>
      <c r="D38">
        <v>1.5927000045776367</v>
      </c>
      <c r="E38">
        <v>1.6167999505996704</v>
      </c>
      <c r="F38">
        <v>1.6460000276565552</v>
      </c>
      <c r="G38">
        <v>1.6675000190734863</v>
      </c>
      <c r="H38">
        <v>1.6917999982833862</v>
      </c>
      <c r="I38">
        <v>1.7240999937057495</v>
      </c>
      <c r="J38">
        <v>1.7486000061035156</v>
      </c>
      <c r="K38">
        <v>1.7738000154495239</v>
      </c>
      <c r="L38">
        <v>1.7985999584197998</v>
      </c>
      <c r="N38">
        <v>15</v>
      </c>
      <c r="O38">
        <v>0.16233334938685107</v>
      </c>
    </row>
    <row r="39" spans="1:15" x14ac:dyDescent="0.3">
      <c r="A39" s="4" t="s">
        <v>73</v>
      </c>
      <c r="B39">
        <v>1.4879000186920166</v>
      </c>
      <c r="C39">
        <v>1.5082000494003296</v>
      </c>
      <c r="D39">
        <v>1.5220999717712402</v>
      </c>
      <c r="E39">
        <v>1.547700047492981</v>
      </c>
      <c r="F39">
        <v>1.5800000429153442</v>
      </c>
      <c r="G39">
        <v>1.5999000072479248</v>
      </c>
      <c r="H39">
        <v>1.6263999938964844</v>
      </c>
      <c r="I39">
        <v>1.6571999788284302</v>
      </c>
      <c r="J39">
        <v>1.6802999973297119</v>
      </c>
      <c r="K39">
        <v>1.7010999917984009</v>
      </c>
      <c r="L39">
        <v>1.7228000164031982</v>
      </c>
      <c r="N39">
        <v>18</v>
      </c>
      <c r="O39">
        <v>0.18641664584477735</v>
      </c>
    </row>
    <row r="40" spans="1:15" x14ac:dyDescent="0.3">
      <c r="A40" s="4" t="s">
        <v>116</v>
      </c>
      <c r="B40">
        <v>1.3543000221252441</v>
      </c>
      <c r="C40">
        <v>1.3346999883651733</v>
      </c>
      <c r="D40">
        <v>1.3387000560760498</v>
      </c>
      <c r="E40">
        <v>1.343999981880188</v>
      </c>
      <c r="F40">
        <v>1.3437999486923218</v>
      </c>
      <c r="G40">
        <v>1.3454999923706055</v>
      </c>
      <c r="H40">
        <v>1.3447999954223633</v>
      </c>
      <c r="I40">
        <v>1.3440999984741211</v>
      </c>
      <c r="J40">
        <v>1.3420000076293945</v>
      </c>
      <c r="K40">
        <v>1.3427000045776367</v>
      </c>
      <c r="L40">
        <v>1.3423000574111938</v>
      </c>
      <c r="N40">
        <v>21</v>
      </c>
      <c r="O40">
        <v>0.21693334976832079</v>
      </c>
    </row>
    <row r="41" spans="1:15" x14ac:dyDescent="0.3">
      <c r="A41" s="4" t="s">
        <v>117</v>
      </c>
      <c r="B41">
        <v>1.3135000467300415</v>
      </c>
      <c r="C41">
        <v>1.3299000263214111</v>
      </c>
      <c r="D41">
        <v>1.3282999992370605</v>
      </c>
      <c r="E41">
        <v>1.3269000053405762</v>
      </c>
      <c r="F41">
        <v>1.3250000476837158</v>
      </c>
      <c r="G41">
        <v>1.3230999708175659</v>
      </c>
      <c r="H41">
        <v>1.3216999769210815</v>
      </c>
      <c r="I41">
        <v>1.3219000101089478</v>
      </c>
      <c r="J41">
        <v>1.3222999572753906</v>
      </c>
      <c r="K41">
        <v>1.3221999406814575</v>
      </c>
      <c r="L41">
        <v>1.3212000131607056</v>
      </c>
      <c r="N41">
        <v>24</v>
      </c>
      <c r="O41">
        <v>0.24148333072662354</v>
      </c>
    </row>
    <row r="42" spans="1:15" x14ac:dyDescent="0.3">
      <c r="A42" s="4" t="s">
        <v>118</v>
      </c>
      <c r="B42">
        <v>1.4428999423980713</v>
      </c>
      <c r="C42">
        <v>1.4225000143051147</v>
      </c>
      <c r="D42">
        <v>1.4180999994277954</v>
      </c>
      <c r="E42">
        <v>1.4175000190734863</v>
      </c>
      <c r="F42">
        <v>1.4213000535964966</v>
      </c>
      <c r="G42">
        <v>1.4213999509811401</v>
      </c>
      <c r="H42">
        <v>1.4198000431060791</v>
      </c>
      <c r="I42">
        <v>1.4186999797821045</v>
      </c>
      <c r="J42">
        <v>1.4170000553131104</v>
      </c>
      <c r="K42">
        <v>1.416700005531311</v>
      </c>
      <c r="L42">
        <v>1.4114999771118164</v>
      </c>
      <c r="N42">
        <v>27</v>
      </c>
      <c r="O42">
        <v>0.26218334833780932</v>
      </c>
    </row>
    <row r="43" spans="1:15" x14ac:dyDescent="0.3">
      <c r="A43" s="4" t="s">
        <v>137</v>
      </c>
      <c r="B43">
        <f>AVERAGE(B34:B39)-AVERAGE(B40:B42)</f>
        <v>2.8633296489715576E-2</v>
      </c>
      <c r="C43">
        <f t="shared" ref="C43:L43" si="2">AVERAGE(C34:C39)-AVERAGE(C40:C42)</f>
        <v>5.9766650199890137E-2</v>
      </c>
      <c r="D43">
        <f t="shared" si="2"/>
        <v>7.8416645526885986E-2</v>
      </c>
      <c r="E43">
        <f t="shared" si="2"/>
        <v>0.11090000470479322</v>
      </c>
      <c r="F43">
        <f t="shared" si="2"/>
        <v>0.1411666671435039</v>
      </c>
      <c r="G43">
        <f t="shared" si="2"/>
        <v>0.16233334938685107</v>
      </c>
      <c r="H43">
        <f t="shared" si="2"/>
        <v>0.18641664584477735</v>
      </c>
      <c r="I43">
        <f t="shared" si="2"/>
        <v>0.21693334976832079</v>
      </c>
      <c r="J43">
        <f t="shared" si="2"/>
        <v>0.24148333072662354</v>
      </c>
      <c r="K43">
        <f t="shared" si="2"/>
        <v>0.26218334833780932</v>
      </c>
      <c r="L43">
        <f t="shared" si="2"/>
        <v>0.28549997011820483</v>
      </c>
      <c r="N43">
        <v>30</v>
      </c>
      <c r="O43">
        <v>0.28549997011820483</v>
      </c>
    </row>
    <row r="49" spans="1:15" x14ac:dyDescent="0.3">
      <c r="A49" t="s">
        <v>151</v>
      </c>
      <c r="N49">
        <v>91159</v>
      </c>
    </row>
    <row r="50" spans="1:15" x14ac:dyDescent="0.3">
      <c r="A50" s="4" t="s">
        <v>74</v>
      </c>
      <c r="B50">
        <v>0.89499998092651367</v>
      </c>
      <c r="C50">
        <v>0.9035000205039978</v>
      </c>
      <c r="D50">
        <v>0.91409999132156372</v>
      </c>
      <c r="E50">
        <v>0.93019998073577881</v>
      </c>
      <c r="F50">
        <v>0.94319999217987061</v>
      </c>
      <c r="G50">
        <v>0.95590001344680786</v>
      </c>
      <c r="H50">
        <v>0.97119998931884766</v>
      </c>
      <c r="I50">
        <v>0.98629999160766602</v>
      </c>
      <c r="J50">
        <v>0.99919998645782471</v>
      </c>
      <c r="K50">
        <v>1.0124000310897827</v>
      </c>
      <c r="L50">
        <v>1.0253000259399414</v>
      </c>
      <c r="N50">
        <v>0</v>
      </c>
      <c r="O50">
        <v>-7.1616669495900398E-2</v>
      </c>
    </row>
    <row r="51" spans="1:15" x14ac:dyDescent="0.3">
      <c r="A51" s="4" t="s">
        <v>75</v>
      </c>
      <c r="B51">
        <v>0.96280002593994141</v>
      </c>
      <c r="C51">
        <v>0.98420000076293945</v>
      </c>
      <c r="D51">
        <v>0.99599999189376831</v>
      </c>
      <c r="E51">
        <v>1.0156999826431274</v>
      </c>
      <c r="F51">
        <v>1.0320999622344971</v>
      </c>
      <c r="G51">
        <v>1.0443999767303467</v>
      </c>
      <c r="H51">
        <v>1.0605000257492065</v>
      </c>
      <c r="I51">
        <v>1.0786000490188599</v>
      </c>
      <c r="J51">
        <v>1.093999981880188</v>
      </c>
      <c r="K51">
        <v>1.1081999540328979</v>
      </c>
      <c r="L51">
        <v>1.1240999698638916</v>
      </c>
      <c r="N51">
        <v>3</v>
      </c>
      <c r="O51">
        <v>-5.1983346541722542E-2</v>
      </c>
    </row>
    <row r="52" spans="1:15" x14ac:dyDescent="0.3">
      <c r="A52" s="4" t="s">
        <v>76</v>
      </c>
      <c r="B52">
        <v>0.90729999542236328</v>
      </c>
      <c r="C52">
        <v>0.92799997329711914</v>
      </c>
      <c r="D52">
        <v>0.93440002202987671</v>
      </c>
      <c r="E52">
        <v>0.95069998502731323</v>
      </c>
      <c r="F52">
        <v>0.96770000457763672</v>
      </c>
      <c r="G52">
        <v>0.98199999332427979</v>
      </c>
      <c r="H52">
        <v>1.0008000135421753</v>
      </c>
      <c r="I52">
        <v>1.0192999839782715</v>
      </c>
      <c r="J52">
        <v>1.0369000434875488</v>
      </c>
      <c r="K52">
        <v>1.052899956703186</v>
      </c>
      <c r="L52">
        <v>1.0700000524520874</v>
      </c>
      <c r="N52">
        <v>6</v>
      </c>
      <c r="O52">
        <v>-4.1366666555404774E-2</v>
      </c>
    </row>
    <row r="53" spans="1:15" x14ac:dyDescent="0.3">
      <c r="A53" s="4" t="s">
        <v>77</v>
      </c>
      <c r="B53">
        <v>1.0016000270843506</v>
      </c>
      <c r="C53">
        <v>1.0183999538421631</v>
      </c>
      <c r="D53">
        <v>1.0245000123977661</v>
      </c>
      <c r="E53">
        <v>1.0425000190734863</v>
      </c>
      <c r="F53">
        <v>1.0590000152587891</v>
      </c>
      <c r="G53">
        <v>1.0749000310897827</v>
      </c>
      <c r="H53">
        <v>1.0945999622344971</v>
      </c>
      <c r="I53">
        <v>1.1133999824523926</v>
      </c>
      <c r="J53">
        <v>1.1318000555038452</v>
      </c>
      <c r="K53">
        <v>1.1473000049591064</v>
      </c>
      <c r="L53">
        <v>1.1648000478744507</v>
      </c>
      <c r="N53">
        <v>9</v>
      </c>
      <c r="O53">
        <v>-2.5550017754236931E-2</v>
      </c>
    </row>
    <row r="54" spans="1:15" x14ac:dyDescent="0.3">
      <c r="A54" s="4" t="s">
        <v>78</v>
      </c>
      <c r="B54">
        <v>1.0098999738693237</v>
      </c>
      <c r="C54">
        <v>1.0216000080108643</v>
      </c>
      <c r="D54">
        <v>1.0331000089645386</v>
      </c>
      <c r="E54">
        <v>1.0433000326156616</v>
      </c>
      <c r="F54">
        <v>1.059999942779541</v>
      </c>
      <c r="G54">
        <v>1.0743000507354736</v>
      </c>
      <c r="H54">
        <v>1.0922000408172607</v>
      </c>
      <c r="I54">
        <v>1.1093000173568726</v>
      </c>
      <c r="J54">
        <v>1.1253999471664429</v>
      </c>
      <c r="K54">
        <v>1.13919997215271</v>
      </c>
      <c r="L54">
        <v>1.1538000106811523</v>
      </c>
      <c r="N54">
        <v>12</v>
      </c>
      <c r="O54">
        <v>-8.6333552996318286E-3</v>
      </c>
    </row>
    <row r="55" spans="1:15" x14ac:dyDescent="0.3">
      <c r="A55" s="4" t="s">
        <v>79</v>
      </c>
      <c r="B55">
        <v>1.0592999458312988</v>
      </c>
      <c r="C55">
        <v>1.069599986076355</v>
      </c>
      <c r="D55">
        <v>1.0755000114440918</v>
      </c>
      <c r="E55">
        <v>1.0835000276565552</v>
      </c>
      <c r="F55">
        <v>1.1039999723434448</v>
      </c>
      <c r="G55">
        <v>1.1031999588012695</v>
      </c>
      <c r="H55">
        <v>1.1103999614715576</v>
      </c>
      <c r="I55">
        <v>1.1284999847412109</v>
      </c>
      <c r="J55">
        <v>1.1549999713897705</v>
      </c>
      <c r="K55">
        <v>1.1763999462127686</v>
      </c>
      <c r="L55">
        <v>1.2000000476837158</v>
      </c>
      <c r="N55">
        <v>15</v>
      </c>
      <c r="O55">
        <v>4.1166841983795166E-3</v>
      </c>
    </row>
    <row r="56" spans="1:15" x14ac:dyDescent="0.3">
      <c r="A56" s="4" t="s">
        <v>119</v>
      </c>
      <c r="B56">
        <v>1.0184999704360962</v>
      </c>
      <c r="C56">
        <v>1.0052000284194946</v>
      </c>
      <c r="D56">
        <v>1.0023000240325928</v>
      </c>
      <c r="E56">
        <v>1.0001000165939331</v>
      </c>
      <c r="F56">
        <v>0.99809998273849487</v>
      </c>
      <c r="G56">
        <v>0.99550002813339233</v>
      </c>
      <c r="H56">
        <v>0.99299997091293335</v>
      </c>
      <c r="I56">
        <v>0.9934999942779541</v>
      </c>
      <c r="J56">
        <v>0.99519997835159302</v>
      </c>
      <c r="K56">
        <v>0.99599999189376831</v>
      </c>
      <c r="L56">
        <v>0.99699997901916504</v>
      </c>
      <c r="N56">
        <v>18</v>
      </c>
      <c r="O56">
        <v>2.115001281102491E-2</v>
      </c>
    </row>
    <row r="57" spans="1:15" x14ac:dyDescent="0.3">
      <c r="A57" s="4" t="s">
        <v>120</v>
      </c>
      <c r="B57">
        <v>1.0667999982833862</v>
      </c>
      <c r="C57">
        <v>1.0643999576568604</v>
      </c>
      <c r="D57">
        <v>1.0444999933242798</v>
      </c>
      <c r="E57">
        <v>1.0535000562667847</v>
      </c>
      <c r="F57">
        <v>1.0528000593185425</v>
      </c>
      <c r="G57">
        <v>1.0514999628067017</v>
      </c>
      <c r="H57">
        <v>1.0500999689102173</v>
      </c>
      <c r="I57">
        <v>1.0477999448776245</v>
      </c>
      <c r="J57">
        <v>1.047700047492981</v>
      </c>
      <c r="K57">
        <v>1.04830002784729</v>
      </c>
      <c r="L57">
        <v>1.0498000383377075</v>
      </c>
      <c r="N57">
        <v>21</v>
      </c>
      <c r="O57">
        <v>3.943336009979248E-2</v>
      </c>
    </row>
    <row r="58" spans="1:15" x14ac:dyDescent="0.3">
      <c r="A58" s="4" t="s">
        <v>121</v>
      </c>
      <c r="B58">
        <v>1.0475000143051147</v>
      </c>
      <c r="C58">
        <v>1.0490000247955322</v>
      </c>
      <c r="D58">
        <v>1.066100001335144</v>
      </c>
      <c r="E58">
        <v>1.0559999942779541</v>
      </c>
      <c r="F58">
        <v>1.0579999685287476</v>
      </c>
      <c r="G58">
        <v>1.0579999685287476</v>
      </c>
      <c r="H58">
        <v>1.0583000183105469</v>
      </c>
      <c r="I58">
        <v>1.0580999851226807</v>
      </c>
      <c r="J58">
        <v>1.058899998664856</v>
      </c>
      <c r="K58">
        <v>1.0585000514984131</v>
      </c>
      <c r="L58">
        <v>1.0571000576019287</v>
      </c>
      <c r="N58">
        <v>24</v>
      </c>
      <c r="O58">
        <v>5.644998947779345E-2</v>
      </c>
    </row>
    <row r="59" spans="1:15" x14ac:dyDescent="0.3">
      <c r="A59" s="4" t="s">
        <v>136</v>
      </c>
      <c r="B59">
        <f>AVERAGE(B50:B55)-AVERAGE(B56:B58)</f>
        <v>-7.1616669495900398E-2</v>
      </c>
      <c r="C59">
        <f t="shared" ref="C59:L59" si="3">AVERAGE(C50:C55)-AVERAGE(C56:C58)</f>
        <v>-5.1983346541722542E-2</v>
      </c>
      <c r="D59">
        <f t="shared" si="3"/>
        <v>-4.1366666555404774E-2</v>
      </c>
      <c r="E59">
        <f t="shared" si="3"/>
        <v>-2.5550017754236931E-2</v>
      </c>
      <c r="F59">
        <f t="shared" si="3"/>
        <v>-8.6333552996318286E-3</v>
      </c>
      <c r="G59">
        <f t="shared" si="3"/>
        <v>4.1166841983795166E-3</v>
      </c>
      <c r="H59">
        <f t="shared" si="3"/>
        <v>2.115001281102491E-2</v>
      </c>
      <c r="I59">
        <f t="shared" si="3"/>
        <v>3.943336009979248E-2</v>
      </c>
      <c r="J59">
        <f t="shared" si="3"/>
        <v>5.644998947779345E-2</v>
      </c>
      <c r="K59">
        <f t="shared" si="3"/>
        <v>7.1799953778584724E-2</v>
      </c>
      <c r="L59">
        <f t="shared" si="3"/>
        <v>8.8366667429606194E-2</v>
      </c>
      <c r="N59">
        <v>27</v>
      </c>
      <c r="O59">
        <v>7.1799953778584724E-2</v>
      </c>
    </row>
    <row r="60" spans="1:15" x14ac:dyDescent="0.3">
      <c r="N60">
        <v>30</v>
      </c>
      <c r="O60">
        <v>8.8366667429606194E-2</v>
      </c>
    </row>
    <row r="64" spans="1:15" x14ac:dyDescent="0.3">
      <c r="A64" t="s">
        <v>152</v>
      </c>
      <c r="N64">
        <v>91160</v>
      </c>
    </row>
    <row r="65" spans="1:15" x14ac:dyDescent="0.3">
      <c r="A65" s="4" t="s">
        <v>80</v>
      </c>
      <c r="B65">
        <v>1.3183000087738037</v>
      </c>
      <c r="C65">
        <v>1.3474999666213989</v>
      </c>
      <c r="D65">
        <v>1.3615000247955322</v>
      </c>
      <c r="E65">
        <v>1.3867000341415405</v>
      </c>
      <c r="F65">
        <v>1.4086999893188477</v>
      </c>
      <c r="G65">
        <v>1.4250999689102173</v>
      </c>
      <c r="H65">
        <v>1.4466999769210815</v>
      </c>
      <c r="I65">
        <v>1.4682999849319458</v>
      </c>
      <c r="J65">
        <v>1.4857000112533569</v>
      </c>
      <c r="K65">
        <v>1.5065000057220459</v>
      </c>
      <c r="L65">
        <v>1.5233999490737915</v>
      </c>
      <c r="N65">
        <v>0</v>
      </c>
      <c r="O65">
        <v>-4.3433308601379395E-2</v>
      </c>
    </row>
    <row r="66" spans="1:15" x14ac:dyDescent="0.3">
      <c r="A66" s="4" t="s">
        <v>81</v>
      </c>
      <c r="B66">
        <v>1.4673000574111938</v>
      </c>
      <c r="C66">
        <v>1.5045000314712524</v>
      </c>
      <c r="D66">
        <v>1.521399974822998</v>
      </c>
      <c r="E66">
        <v>1.5341999530792236</v>
      </c>
      <c r="F66">
        <v>1.5536999702453613</v>
      </c>
      <c r="G66">
        <v>1.5623999834060669</v>
      </c>
      <c r="H66">
        <v>1.5753999948501587</v>
      </c>
      <c r="I66">
        <v>1.5902999639511108</v>
      </c>
      <c r="J66">
        <v>1.6032999753952026</v>
      </c>
      <c r="K66">
        <v>1.6217000484466553</v>
      </c>
      <c r="L66">
        <v>1.6288000345230103</v>
      </c>
      <c r="N66">
        <v>3</v>
      </c>
      <c r="O66">
        <v>-7.7499747276306152E-3</v>
      </c>
    </row>
    <row r="67" spans="1:15" x14ac:dyDescent="0.3">
      <c r="A67" s="4" t="s">
        <v>82</v>
      </c>
      <c r="B67">
        <v>1.4430999755859375</v>
      </c>
      <c r="C67">
        <v>1.4493000507354736</v>
      </c>
      <c r="D67">
        <v>1.4686000347137451</v>
      </c>
      <c r="E67">
        <v>1.4782999753952026</v>
      </c>
      <c r="F67">
        <v>1.4946999549865723</v>
      </c>
      <c r="G67">
        <v>1.5111000537872314</v>
      </c>
      <c r="H67">
        <v>1.5321999788284302</v>
      </c>
      <c r="I67">
        <v>1.5541000366210937</v>
      </c>
      <c r="J67">
        <v>1.5770000219345093</v>
      </c>
      <c r="K67">
        <v>1.6019999980926514</v>
      </c>
      <c r="L67">
        <v>1.6225999593734741</v>
      </c>
      <c r="N67">
        <v>6</v>
      </c>
      <c r="O67">
        <v>6.9000323613486181E-3</v>
      </c>
    </row>
    <row r="68" spans="1:15" x14ac:dyDescent="0.3">
      <c r="A68" s="4" t="s">
        <v>83</v>
      </c>
      <c r="B68">
        <v>1.5549999475479126</v>
      </c>
      <c r="C68">
        <v>1.5662000179290771</v>
      </c>
      <c r="D68">
        <v>1.5816999673843384</v>
      </c>
      <c r="E68">
        <v>1.6013000011444092</v>
      </c>
      <c r="F68">
        <v>1.6276999711990356</v>
      </c>
      <c r="G68">
        <v>1.6481000185012817</v>
      </c>
      <c r="H68">
        <v>1.6714999675750732</v>
      </c>
      <c r="I68">
        <v>1.6931999921798706</v>
      </c>
      <c r="J68">
        <v>1.7158999443054199</v>
      </c>
      <c r="K68">
        <v>1.7412999868392944</v>
      </c>
      <c r="L68">
        <v>1.7659000158309937</v>
      </c>
      <c r="N68">
        <v>9</v>
      </c>
      <c r="O68">
        <v>2.0449995994567871E-2</v>
      </c>
    </row>
    <row r="69" spans="1:15" x14ac:dyDescent="0.3">
      <c r="A69" s="4" t="s">
        <v>84</v>
      </c>
      <c r="B69">
        <v>1.3301999568939209</v>
      </c>
      <c r="C69">
        <v>1.3432999849319458</v>
      </c>
      <c r="D69">
        <v>1.3537000417709351</v>
      </c>
      <c r="E69">
        <v>1.3645999431610107</v>
      </c>
      <c r="F69">
        <v>1.3822000026702881</v>
      </c>
      <c r="G69">
        <v>1.3959000110626221</v>
      </c>
      <c r="H69">
        <v>1.4128999710083008</v>
      </c>
      <c r="I69">
        <v>1.4330999851226807</v>
      </c>
      <c r="J69">
        <v>1.4541000127792358</v>
      </c>
      <c r="K69">
        <v>1.4769999980926514</v>
      </c>
      <c r="L69">
        <v>1.4972000122070312</v>
      </c>
      <c r="N69">
        <v>12</v>
      </c>
      <c r="O69">
        <v>4.385000467300415E-2</v>
      </c>
    </row>
    <row r="70" spans="1:15" x14ac:dyDescent="0.3">
      <c r="A70" s="4" t="s">
        <v>85</v>
      </c>
      <c r="B70">
        <v>1.3487000465393066</v>
      </c>
      <c r="C70">
        <v>1.3659000396728516</v>
      </c>
      <c r="D70">
        <v>1.3817000389099121</v>
      </c>
      <c r="E70">
        <v>1.3933999538421631</v>
      </c>
      <c r="F70">
        <v>1.4175000190734863</v>
      </c>
      <c r="G70">
        <v>1.4429999589920044</v>
      </c>
      <c r="H70">
        <v>1.4644999504089355</v>
      </c>
      <c r="I70">
        <v>1.4857000112533569</v>
      </c>
      <c r="J70">
        <v>1.5073000192642212</v>
      </c>
      <c r="K70">
        <v>1.5307999849319458</v>
      </c>
      <c r="L70">
        <v>1.5549999475479126</v>
      </c>
      <c r="N70">
        <v>15</v>
      </c>
      <c r="O70">
        <v>5.9666633605957031E-2</v>
      </c>
    </row>
    <row r="71" spans="1:15" x14ac:dyDescent="0.3">
      <c r="A71" s="4" t="s">
        <v>122</v>
      </c>
      <c r="B71">
        <v>1.5200999975204468</v>
      </c>
      <c r="C71">
        <v>1.4919999837875366</v>
      </c>
      <c r="D71">
        <v>1.5003000497817993</v>
      </c>
      <c r="E71">
        <v>1.5011999607086182</v>
      </c>
      <c r="F71">
        <v>1.4962999820709229</v>
      </c>
      <c r="G71">
        <v>1.4980000257492065</v>
      </c>
      <c r="H71">
        <v>1.4982000589370728</v>
      </c>
      <c r="I71">
        <v>1.4965000152587891</v>
      </c>
      <c r="J71">
        <v>1.4946999549865723</v>
      </c>
      <c r="K71">
        <v>1.4948999881744385</v>
      </c>
      <c r="L71">
        <v>1.4982999563217163</v>
      </c>
      <c r="N71">
        <v>18</v>
      </c>
      <c r="O71">
        <v>8.0233275890350342E-2</v>
      </c>
    </row>
    <row r="72" spans="1:15" x14ac:dyDescent="0.3">
      <c r="A72" s="4" t="s">
        <v>123</v>
      </c>
      <c r="B72">
        <v>1.468999981880188</v>
      </c>
      <c r="C72">
        <v>1.4509999752044678</v>
      </c>
      <c r="D72">
        <v>1.445099949836731</v>
      </c>
      <c r="E72">
        <v>1.4490000009536743</v>
      </c>
      <c r="F72">
        <v>1.4483000040054321</v>
      </c>
      <c r="G72">
        <v>1.4505000114440918</v>
      </c>
      <c r="H72">
        <v>1.4495999813079834</v>
      </c>
      <c r="I72">
        <v>1.4509999752044678</v>
      </c>
      <c r="J72">
        <v>1.4510999917984009</v>
      </c>
      <c r="K72">
        <v>1.4500999450683594</v>
      </c>
      <c r="L72">
        <v>1.4502999782562256</v>
      </c>
      <c r="N72">
        <v>21</v>
      </c>
      <c r="O72">
        <v>0.10055001576741551</v>
      </c>
    </row>
    <row r="73" spans="1:15" x14ac:dyDescent="0.3">
      <c r="A73" s="4" t="s">
        <v>124</v>
      </c>
      <c r="B73">
        <v>1.372499942779541</v>
      </c>
      <c r="C73">
        <v>1.3686000108718872</v>
      </c>
      <c r="D73">
        <v>1.3681999444961548</v>
      </c>
      <c r="E73">
        <v>1.3676999807357788</v>
      </c>
      <c r="F73">
        <v>1.3660999536514282</v>
      </c>
      <c r="G73">
        <v>1.3653000593185425</v>
      </c>
      <c r="H73">
        <v>1.3631000518798828</v>
      </c>
      <c r="I73">
        <v>1.3631999492645264</v>
      </c>
      <c r="J73">
        <v>1.3651000261306763</v>
      </c>
      <c r="K73">
        <v>1.3639999628067017</v>
      </c>
      <c r="L73">
        <v>1.363800048828125</v>
      </c>
      <c r="N73">
        <v>24</v>
      </c>
      <c r="O73">
        <v>0.12025000651677442</v>
      </c>
    </row>
    <row r="74" spans="1:15" x14ac:dyDescent="0.3">
      <c r="A74" s="4" t="s">
        <v>136</v>
      </c>
      <c r="B74">
        <f>AVERAGE(B65:B70)-AVERAGE(B71:B73)</f>
        <v>-4.3433308601379395E-2</v>
      </c>
      <c r="C74">
        <f t="shared" ref="C74:L74" si="4">AVERAGE(C65:C70)-AVERAGE(C71:C73)</f>
        <v>-7.7499747276306152E-3</v>
      </c>
      <c r="D74">
        <f t="shared" si="4"/>
        <v>6.9000323613486181E-3</v>
      </c>
      <c r="E74">
        <f t="shared" si="4"/>
        <v>2.0449995994567871E-2</v>
      </c>
      <c r="F74">
        <f t="shared" si="4"/>
        <v>4.385000467300415E-2</v>
      </c>
      <c r="G74">
        <f t="shared" si="4"/>
        <v>5.9666633605957031E-2</v>
      </c>
      <c r="H74">
        <f t="shared" si="4"/>
        <v>8.0233275890350342E-2</v>
      </c>
      <c r="I74">
        <f t="shared" si="4"/>
        <v>0.10055001576741551</v>
      </c>
      <c r="J74">
        <f t="shared" si="4"/>
        <v>0.12025000651677442</v>
      </c>
      <c r="K74">
        <f t="shared" si="4"/>
        <v>0.14355003833770752</v>
      </c>
      <c r="L74">
        <f t="shared" si="4"/>
        <v>0.16134999195734645</v>
      </c>
      <c r="N74">
        <v>27</v>
      </c>
      <c r="O74">
        <v>0.14355003833770752</v>
      </c>
    </row>
    <row r="75" spans="1:15" x14ac:dyDescent="0.3">
      <c r="N75">
        <v>30</v>
      </c>
      <c r="O75">
        <v>0.16134999195734645</v>
      </c>
    </row>
    <row r="79" spans="1:15" x14ac:dyDescent="0.3">
      <c r="N79">
        <v>91161</v>
      </c>
    </row>
    <row r="80" spans="1:15" x14ac:dyDescent="0.3">
      <c r="A80" t="s">
        <v>153</v>
      </c>
      <c r="N80">
        <v>0</v>
      </c>
      <c r="O80">
        <v>-4.5233329137166267E-2</v>
      </c>
    </row>
    <row r="81" spans="1:15" x14ac:dyDescent="0.3">
      <c r="A81" s="4" t="s">
        <v>86</v>
      </c>
      <c r="B81">
        <v>1.1067999601364136</v>
      </c>
      <c r="C81">
        <v>1.1204999685287476</v>
      </c>
      <c r="D81">
        <v>1.1324000358581543</v>
      </c>
      <c r="E81">
        <v>1.1521999835968018</v>
      </c>
      <c r="F81">
        <v>1.1699999570846558</v>
      </c>
      <c r="G81">
        <v>1.1927000284194946</v>
      </c>
      <c r="H81">
        <v>1.2174999713897705</v>
      </c>
      <c r="I81">
        <v>1.2430000305175781</v>
      </c>
      <c r="J81">
        <v>1.2698999643325806</v>
      </c>
      <c r="K81">
        <v>1.2961000204086304</v>
      </c>
      <c r="L81">
        <v>1.3221999406814575</v>
      </c>
      <c r="N81">
        <v>3</v>
      </c>
      <c r="O81">
        <v>-1.2533346811930191E-2</v>
      </c>
    </row>
    <row r="82" spans="1:15" x14ac:dyDescent="0.3">
      <c r="A82" s="4" t="s">
        <v>87</v>
      </c>
      <c r="B82">
        <v>1.1841000318527222</v>
      </c>
      <c r="C82">
        <v>1.2072000503540039</v>
      </c>
      <c r="D82">
        <v>1.2247999906539917</v>
      </c>
      <c r="E82">
        <v>1.2414000034332275</v>
      </c>
      <c r="F82">
        <v>1.2663999795913696</v>
      </c>
      <c r="G82">
        <v>1.288100004196167</v>
      </c>
      <c r="H82">
        <v>1.3108999729156494</v>
      </c>
      <c r="I82">
        <v>1.3353999853134155</v>
      </c>
      <c r="J82">
        <v>1.3600000143051147</v>
      </c>
      <c r="K82">
        <v>1.3827999830245972</v>
      </c>
      <c r="L82">
        <v>1.4053000211715698</v>
      </c>
      <c r="N82">
        <v>6</v>
      </c>
      <c r="O82">
        <v>1.4666696389516121E-2</v>
      </c>
    </row>
    <row r="83" spans="1:15" x14ac:dyDescent="0.3">
      <c r="A83" s="4" t="s">
        <v>88</v>
      </c>
      <c r="B83">
        <v>1.1902999877929687</v>
      </c>
      <c r="C83">
        <v>1.2102999687194824</v>
      </c>
      <c r="D83">
        <v>1.2247999906539917</v>
      </c>
      <c r="E83">
        <v>1.2431000471115112</v>
      </c>
      <c r="F83">
        <v>1.2661999464035034</v>
      </c>
      <c r="G83">
        <v>1.2893999814987183</v>
      </c>
      <c r="H83">
        <v>1.3128000497817993</v>
      </c>
      <c r="I83">
        <v>1.3365999460220337</v>
      </c>
      <c r="J83">
        <v>1.3600000143051147</v>
      </c>
      <c r="K83">
        <v>1.3809000253677368</v>
      </c>
      <c r="L83">
        <v>1.4026000499725342</v>
      </c>
      <c r="N83">
        <v>9</v>
      </c>
      <c r="O83">
        <v>3.000001112620021E-2</v>
      </c>
    </row>
    <row r="84" spans="1:15" x14ac:dyDescent="0.3">
      <c r="A84" s="4" t="s">
        <v>89</v>
      </c>
      <c r="B84">
        <v>1.2049000263214111</v>
      </c>
      <c r="C84">
        <v>1.2312999963760376</v>
      </c>
      <c r="D84">
        <v>1.252500057220459</v>
      </c>
      <c r="E84">
        <v>1.2718000411987305</v>
      </c>
      <c r="F84">
        <v>1.288599967956543</v>
      </c>
      <c r="G84">
        <v>1.3158999681472778</v>
      </c>
      <c r="H84">
        <v>1.3387999534606934</v>
      </c>
      <c r="I84">
        <v>1.3652000427246094</v>
      </c>
      <c r="J84">
        <v>1.388200044631958</v>
      </c>
      <c r="K84">
        <v>1.4117000102996826</v>
      </c>
      <c r="L84">
        <v>1.4320000410079956</v>
      </c>
      <c r="N84">
        <v>12</v>
      </c>
      <c r="O84">
        <v>4.7499954700469971E-2</v>
      </c>
    </row>
    <row r="85" spans="1:15" x14ac:dyDescent="0.3">
      <c r="A85" s="4" t="s">
        <v>90</v>
      </c>
      <c r="B85">
        <v>1.1064000129699707</v>
      </c>
      <c r="C85">
        <v>1.1302000284194946</v>
      </c>
      <c r="D85">
        <v>1.1433000564575195</v>
      </c>
      <c r="E85">
        <v>1.1526000499725342</v>
      </c>
      <c r="F85">
        <v>1.1729999780654907</v>
      </c>
      <c r="G85">
        <v>1.2000999450683594</v>
      </c>
      <c r="H85">
        <v>1.2299000024795532</v>
      </c>
      <c r="I85">
        <v>1.2549999952316284</v>
      </c>
      <c r="J85">
        <v>1.2846000194549561</v>
      </c>
      <c r="K85">
        <v>1.3111000061035156</v>
      </c>
      <c r="L85">
        <v>1.3384000062942505</v>
      </c>
      <c r="N85">
        <v>15</v>
      </c>
      <c r="O85">
        <v>6.523332993189479E-2</v>
      </c>
    </row>
    <row r="86" spans="1:15" x14ac:dyDescent="0.3">
      <c r="A86" s="4" t="s">
        <v>91</v>
      </c>
      <c r="B86">
        <v>1.1991000175476074</v>
      </c>
      <c r="C86">
        <v>1.2152999639511108</v>
      </c>
      <c r="D86">
        <v>1.2427999973297119</v>
      </c>
      <c r="E86">
        <v>1.2717000246047974</v>
      </c>
      <c r="F86">
        <v>1.271399974822998</v>
      </c>
      <c r="G86">
        <v>1.2657999992370605</v>
      </c>
      <c r="H86">
        <v>1.2691999673843384</v>
      </c>
      <c r="I86">
        <v>1.3000999689102173</v>
      </c>
      <c r="J86">
        <v>1.3391000032424927</v>
      </c>
      <c r="K86">
        <v>1.3720999956130981</v>
      </c>
      <c r="L86">
        <v>1.4036999940872192</v>
      </c>
      <c r="N86">
        <v>18</v>
      </c>
      <c r="O86">
        <v>8.8150004545847649E-2</v>
      </c>
    </row>
    <row r="87" spans="1:15" x14ac:dyDescent="0.3">
      <c r="A87" s="4" t="s">
        <v>125</v>
      </c>
      <c r="B87">
        <v>1.2510999441146851</v>
      </c>
      <c r="C87">
        <v>1.2603000402450562</v>
      </c>
      <c r="D87">
        <v>1.2544000148773193</v>
      </c>
      <c r="E87">
        <v>1.2582000494003296</v>
      </c>
      <c r="F87">
        <v>1.2601000070571899</v>
      </c>
      <c r="G87">
        <v>1.2628999948501587</v>
      </c>
      <c r="H87">
        <v>1.2618999481201172</v>
      </c>
      <c r="I87">
        <v>1.2626999616622925</v>
      </c>
      <c r="J87">
        <v>1.2632999420166016</v>
      </c>
      <c r="K87">
        <v>1.2634999752044678</v>
      </c>
      <c r="L87">
        <v>1.263700008392334</v>
      </c>
      <c r="N87">
        <v>21</v>
      </c>
      <c r="O87">
        <v>0.1142500241597495</v>
      </c>
    </row>
    <row r="88" spans="1:15" x14ac:dyDescent="0.3">
      <c r="A88" s="4" t="s">
        <v>126</v>
      </c>
      <c r="B88">
        <v>1.3585000038146973</v>
      </c>
      <c r="C88">
        <v>1.3323999643325806</v>
      </c>
      <c r="D88">
        <v>1.3130999803543091</v>
      </c>
      <c r="E88">
        <v>1.3210999965667725</v>
      </c>
      <c r="F88">
        <v>1.3200000524520874</v>
      </c>
      <c r="G88">
        <v>1.3217999935150146</v>
      </c>
      <c r="H88">
        <v>1.3198000192642212</v>
      </c>
      <c r="I88">
        <v>1.3194999694824219</v>
      </c>
      <c r="J88">
        <v>1.3198000192642212</v>
      </c>
      <c r="K88">
        <v>1.3190000057220459</v>
      </c>
      <c r="L88">
        <v>1.319100022315979</v>
      </c>
      <c r="N88">
        <v>24</v>
      </c>
      <c r="O88">
        <v>0.14146669705708836</v>
      </c>
    </row>
    <row r="89" spans="1:15" x14ac:dyDescent="0.3">
      <c r="A89" s="4" t="s">
        <v>127</v>
      </c>
      <c r="B89">
        <v>1.0219000577926636</v>
      </c>
      <c r="C89">
        <v>1.0023000240325928</v>
      </c>
      <c r="D89">
        <v>0.99879997968673706</v>
      </c>
      <c r="E89">
        <v>0.99709999561309814</v>
      </c>
      <c r="F89">
        <v>0.99519997835159302</v>
      </c>
      <c r="G89">
        <v>0.99559998512268066</v>
      </c>
      <c r="H89">
        <v>0.993399977684021</v>
      </c>
      <c r="I89">
        <v>0.99269998073577881</v>
      </c>
      <c r="J89">
        <v>0.993399977684021</v>
      </c>
      <c r="K89">
        <v>0.99220001697540283</v>
      </c>
      <c r="L89">
        <v>0.99279999732971191</v>
      </c>
      <c r="N89">
        <v>27</v>
      </c>
      <c r="O89">
        <v>0.16755000750223803</v>
      </c>
    </row>
    <row r="90" spans="1:15" x14ac:dyDescent="0.3">
      <c r="A90" s="4" t="s">
        <v>137</v>
      </c>
      <c r="B90">
        <f>AVERAGE(B81:B86)-AVERAGE(B87:B89)</f>
        <v>-4.5233329137166267E-2</v>
      </c>
      <c r="C90">
        <f t="shared" ref="C90:L90" si="5">AVERAGE(C81:C86)-AVERAGE(C87:C89)</f>
        <v>-1.2533346811930191E-2</v>
      </c>
      <c r="D90">
        <f t="shared" si="5"/>
        <v>1.4666696389516121E-2</v>
      </c>
      <c r="E90">
        <f t="shared" si="5"/>
        <v>3.000001112620021E-2</v>
      </c>
      <c r="F90">
        <f t="shared" si="5"/>
        <v>4.7499954700469971E-2</v>
      </c>
      <c r="G90">
        <f t="shared" si="5"/>
        <v>6.523332993189479E-2</v>
      </c>
      <c r="H90">
        <f t="shared" si="5"/>
        <v>8.8150004545847649E-2</v>
      </c>
      <c r="I90">
        <f t="shared" si="5"/>
        <v>0.1142500241597495</v>
      </c>
      <c r="J90">
        <f t="shared" si="5"/>
        <v>0.14146669705708836</v>
      </c>
      <c r="K90">
        <f t="shared" si="5"/>
        <v>0.16755000750223803</v>
      </c>
      <c r="L90">
        <f t="shared" si="5"/>
        <v>0.19216666618982936</v>
      </c>
      <c r="N90">
        <v>30</v>
      </c>
      <c r="O90">
        <v>0.19216666618982936</v>
      </c>
    </row>
    <row r="97" spans="1:15" x14ac:dyDescent="0.3">
      <c r="A97" t="s">
        <v>154</v>
      </c>
      <c r="N97">
        <v>91162</v>
      </c>
    </row>
    <row r="98" spans="1:15" x14ac:dyDescent="0.3">
      <c r="A98" s="4" t="s">
        <v>92</v>
      </c>
      <c r="B98">
        <v>1.3737000226974487</v>
      </c>
      <c r="C98">
        <v>1.4120999574661255</v>
      </c>
      <c r="D98">
        <v>1.4356000423431396</v>
      </c>
      <c r="E98">
        <v>1.4711999893188477</v>
      </c>
      <c r="F98">
        <v>1.5176000595092773</v>
      </c>
      <c r="G98">
        <v>1.5570000410079956</v>
      </c>
      <c r="H98">
        <v>1.5915000438690186</v>
      </c>
      <c r="I98">
        <v>1.6138999462127686</v>
      </c>
      <c r="J98">
        <v>1.6467000246047974</v>
      </c>
      <c r="K98">
        <v>1.6740000247955322</v>
      </c>
      <c r="L98">
        <v>1.6962000131607056</v>
      </c>
      <c r="N98">
        <v>0</v>
      </c>
      <c r="O98">
        <v>3.0849993228912354E-2</v>
      </c>
    </row>
    <row r="99" spans="1:15" x14ac:dyDescent="0.3">
      <c r="A99" s="4" t="s">
        <v>93</v>
      </c>
      <c r="B99">
        <v>1.1283999681472778</v>
      </c>
      <c r="C99">
        <v>1.1793999671936035</v>
      </c>
      <c r="D99">
        <v>1.221500039100647</v>
      </c>
      <c r="E99">
        <v>1.2604000568389893</v>
      </c>
      <c r="F99">
        <v>1.2839000225067139</v>
      </c>
      <c r="G99">
        <v>1.3095999956130981</v>
      </c>
      <c r="H99">
        <v>1.3403999805450439</v>
      </c>
      <c r="I99">
        <v>1.3755999803543091</v>
      </c>
      <c r="J99">
        <v>1.4107999801635742</v>
      </c>
      <c r="K99">
        <v>1.4394999742507935</v>
      </c>
      <c r="L99">
        <v>1.4658999443054199</v>
      </c>
      <c r="N99">
        <v>3</v>
      </c>
      <c r="O99">
        <v>8.6066623528798347E-2</v>
      </c>
    </row>
    <row r="100" spans="1:15" x14ac:dyDescent="0.3">
      <c r="A100" s="4" t="s">
        <v>94</v>
      </c>
      <c r="B100">
        <v>1.1793999671936035</v>
      </c>
      <c r="C100">
        <v>1.2165999412536621</v>
      </c>
      <c r="D100">
        <v>1.2509000301361084</v>
      </c>
      <c r="E100">
        <v>1.2869999408721924</v>
      </c>
      <c r="F100">
        <v>1.3203999996185303</v>
      </c>
      <c r="G100">
        <v>1.3504999876022339</v>
      </c>
      <c r="H100">
        <v>1.3803999423980713</v>
      </c>
      <c r="I100">
        <v>1.4119999408721924</v>
      </c>
      <c r="J100">
        <v>1.4378999471664429</v>
      </c>
      <c r="K100">
        <v>1.4635000228881836</v>
      </c>
      <c r="L100">
        <v>1.4860999584197998</v>
      </c>
      <c r="N100">
        <v>6</v>
      </c>
      <c r="O100">
        <v>0.11586666107177734</v>
      </c>
    </row>
    <row r="101" spans="1:15" x14ac:dyDescent="0.3">
      <c r="A101" s="4" t="s">
        <v>95</v>
      </c>
      <c r="B101">
        <v>1.1748000383377075</v>
      </c>
      <c r="C101">
        <v>1.2302000522613525</v>
      </c>
      <c r="D101">
        <v>1.2577999830245972</v>
      </c>
      <c r="E101">
        <v>1.2870999574661255</v>
      </c>
      <c r="F101">
        <v>1.3134000301361084</v>
      </c>
      <c r="G101">
        <v>1.340999960899353</v>
      </c>
      <c r="H101">
        <v>1.3748999834060669</v>
      </c>
      <c r="I101">
        <v>1.405500054359436</v>
      </c>
      <c r="J101">
        <v>1.4351999759674072</v>
      </c>
      <c r="K101">
        <v>1.4610999822616577</v>
      </c>
      <c r="L101">
        <v>1.4869999885559082</v>
      </c>
      <c r="N101">
        <v>9</v>
      </c>
      <c r="O101">
        <v>0.1492499907811482</v>
      </c>
    </row>
    <row r="102" spans="1:15" x14ac:dyDescent="0.3">
      <c r="A102" s="4" t="s">
        <v>96</v>
      </c>
      <c r="B102">
        <v>1.1145000457763672</v>
      </c>
      <c r="C102">
        <v>1.1579999923706055</v>
      </c>
      <c r="D102">
        <v>1.1955000162124634</v>
      </c>
      <c r="E102">
        <v>1.2302000522613525</v>
      </c>
      <c r="F102">
        <v>1.2736999988555908</v>
      </c>
      <c r="G102">
        <v>1.315500020980835</v>
      </c>
      <c r="H102">
        <v>1.3609999418258667</v>
      </c>
      <c r="I102">
        <v>1.4012000560760498</v>
      </c>
      <c r="J102">
        <v>1.437000036239624</v>
      </c>
      <c r="K102">
        <v>1.4716000556945801</v>
      </c>
      <c r="L102">
        <v>1.5032000541687012</v>
      </c>
      <c r="N102">
        <v>12</v>
      </c>
      <c r="O102">
        <v>0.18340001503626513</v>
      </c>
    </row>
    <row r="103" spans="1:15" x14ac:dyDescent="0.3">
      <c r="A103" s="4" t="s">
        <v>97</v>
      </c>
      <c r="B103">
        <v>1.1071000099182129</v>
      </c>
      <c r="C103">
        <v>1.1428999900817871</v>
      </c>
      <c r="D103">
        <v>1.1753000020980835</v>
      </c>
      <c r="E103">
        <v>1.2050000429153442</v>
      </c>
      <c r="F103">
        <v>1.2338000535964966</v>
      </c>
      <c r="G103">
        <v>1.2654999494552612</v>
      </c>
      <c r="H103">
        <v>1.3007999658584595</v>
      </c>
      <c r="I103">
        <v>1.3367999792098999</v>
      </c>
      <c r="J103">
        <v>1.3675999641418457</v>
      </c>
      <c r="K103">
        <v>1.3991999626159668</v>
      </c>
      <c r="L103">
        <v>1.4285999536514282</v>
      </c>
      <c r="N103">
        <v>15</v>
      </c>
      <c r="O103">
        <v>0.21471665302912402</v>
      </c>
    </row>
    <row r="104" spans="1:15" x14ac:dyDescent="0.3">
      <c r="A104" s="4" t="s">
        <v>128</v>
      </c>
      <c r="B104">
        <v>1.1378999948501587</v>
      </c>
      <c r="C104">
        <v>1.1217000484466553</v>
      </c>
      <c r="D104">
        <v>1.1256999969482422</v>
      </c>
      <c r="E104">
        <v>1.1259000301361084</v>
      </c>
      <c r="F104">
        <v>1.1244000196456909</v>
      </c>
      <c r="G104">
        <v>1.1244000196456909</v>
      </c>
      <c r="H104">
        <v>1.1231000423431396</v>
      </c>
      <c r="I104">
        <v>1.1236000061035156</v>
      </c>
      <c r="J104">
        <v>1.1248999834060669</v>
      </c>
      <c r="K104">
        <v>1.1253000497817993</v>
      </c>
      <c r="L104">
        <v>1.125499963760376</v>
      </c>
      <c r="N104">
        <v>18</v>
      </c>
      <c r="O104">
        <v>0.25033328930536913</v>
      </c>
    </row>
    <row r="105" spans="1:15" x14ac:dyDescent="0.3">
      <c r="A105" s="4" t="s">
        <v>129</v>
      </c>
      <c r="B105">
        <v>1.1759999990463257</v>
      </c>
      <c r="C105">
        <v>1.1567000150680542</v>
      </c>
      <c r="D105">
        <v>1.1604000329971313</v>
      </c>
      <c r="E105">
        <v>1.1596000194549561</v>
      </c>
      <c r="F105">
        <v>1.1575000286102295</v>
      </c>
      <c r="G105">
        <v>1.1596000194549561</v>
      </c>
      <c r="H105">
        <v>1.1598000526428223</v>
      </c>
      <c r="I105">
        <v>1.156999945640564</v>
      </c>
      <c r="J105">
        <v>1.1581000089645386</v>
      </c>
      <c r="K105">
        <v>1.1589000225067139</v>
      </c>
      <c r="L105">
        <v>1.1579999923706055</v>
      </c>
      <c r="N105">
        <v>21</v>
      </c>
      <c r="O105">
        <v>0.28386666377385472</v>
      </c>
    </row>
    <row r="106" spans="1:15" x14ac:dyDescent="0.3">
      <c r="A106" s="4" t="s">
        <v>130</v>
      </c>
      <c r="B106">
        <v>1.1325000524520874</v>
      </c>
      <c r="C106">
        <v>1.1330000162124634</v>
      </c>
      <c r="D106">
        <v>1.134600043296814</v>
      </c>
      <c r="E106">
        <v>1.1371999979019165</v>
      </c>
      <c r="F106">
        <v>1.1392999887466431</v>
      </c>
      <c r="G106">
        <v>1.1413999795913696</v>
      </c>
      <c r="H106">
        <v>1.1405999660491943</v>
      </c>
      <c r="I106">
        <v>1.1403000354766846</v>
      </c>
      <c r="J106">
        <v>1.1406999826431274</v>
      </c>
      <c r="K106">
        <v>1.1409000158309937</v>
      </c>
      <c r="L106">
        <v>1.1413999795913696</v>
      </c>
      <c r="N106">
        <v>24</v>
      </c>
      <c r="O106">
        <v>0.31463332970937086</v>
      </c>
    </row>
    <row r="107" spans="1:15" x14ac:dyDescent="0.3">
      <c r="A107" s="4" t="s">
        <v>136</v>
      </c>
      <c r="B107">
        <f>AVERAGE(B98:B103)-AVERAGE(B104:B106)</f>
        <v>3.0849993228912354E-2</v>
      </c>
      <c r="C107">
        <f t="shared" ref="C107:L107" si="6">AVERAGE(C98:C103)-AVERAGE(C104:C106)</f>
        <v>8.6066623528798347E-2</v>
      </c>
      <c r="D107">
        <f t="shared" si="6"/>
        <v>0.11586666107177734</v>
      </c>
      <c r="E107">
        <f t="shared" si="6"/>
        <v>0.1492499907811482</v>
      </c>
      <c r="F107">
        <f t="shared" si="6"/>
        <v>0.18340001503626513</v>
      </c>
      <c r="G107">
        <f t="shared" si="6"/>
        <v>0.21471665302912402</v>
      </c>
      <c r="H107">
        <f t="shared" si="6"/>
        <v>0.25033328930536913</v>
      </c>
      <c r="I107">
        <f t="shared" si="6"/>
        <v>0.28386666377385472</v>
      </c>
      <c r="J107">
        <f t="shared" si="6"/>
        <v>0.31463332970937086</v>
      </c>
      <c r="K107">
        <f t="shared" si="6"/>
        <v>0.3431166410446167</v>
      </c>
      <c r="L107">
        <f t="shared" si="6"/>
        <v>0.36953334013620998</v>
      </c>
      <c r="N107">
        <v>27</v>
      </c>
      <c r="O107">
        <v>0.3431166410446167</v>
      </c>
    </row>
    <row r="108" spans="1:15" x14ac:dyDescent="0.3">
      <c r="N108">
        <v>30</v>
      </c>
      <c r="O108">
        <v>0.36953334013620998</v>
      </c>
    </row>
    <row r="113" spans="1:15" x14ac:dyDescent="0.3">
      <c r="A113" t="s">
        <v>155</v>
      </c>
      <c r="N113">
        <v>91163</v>
      </c>
    </row>
    <row r="114" spans="1:15" x14ac:dyDescent="0.3">
      <c r="A114" s="4" t="s">
        <v>98</v>
      </c>
      <c r="B114">
        <v>1.1705000400543213</v>
      </c>
      <c r="C114">
        <v>1.1990000009536743</v>
      </c>
      <c r="D114">
        <v>1.2369999885559082</v>
      </c>
      <c r="E114">
        <v>1.2747000455856323</v>
      </c>
      <c r="F114">
        <v>1.3104000091552734</v>
      </c>
      <c r="G114">
        <v>1.3456000089645386</v>
      </c>
      <c r="H114">
        <v>1.3798999786376953</v>
      </c>
      <c r="I114">
        <v>1.4178999662399292</v>
      </c>
      <c r="J114">
        <v>1.4507999420166016</v>
      </c>
      <c r="K114">
        <v>1.4819999933242798</v>
      </c>
      <c r="L114">
        <v>1.5096999406814575</v>
      </c>
      <c r="N114">
        <v>0</v>
      </c>
      <c r="O114">
        <v>-3.9616684118906731E-2</v>
      </c>
    </row>
    <row r="115" spans="1:15" x14ac:dyDescent="0.3">
      <c r="A115" s="4" t="s">
        <v>99</v>
      </c>
      <c r="B115">
        <v>1.0987999439239502</v>
      </c>
      <c r="C115">
        <v>1.1227999925613403</v>
      </c>
      <c r="D115">
        <v>1.1390000581741333</v>
      </c>
      <c r="E115">
        <v>1.1624000072479248</v>
      </c>
      <c r="F115">
        <v>1.1935000419616699</v>
      </c>
      <c r="G115">
        <v>1.2221000194549561</v>
      </c>
      <c r="H115">
        <v>1.25</v>
      </c>
      <c r="I115">
        <v>1.2799999713897705</v>
      </c>
      <c r="J115">
        <v>1.309499979019165</v>
      </c>
      <c r="K115">
        <v>1.3371000289916992</v>
      </c>
      <c r="L115">
        <v>1.3629000186920166</v>
      </c>
      <c r="N115">
        <v>3</v>
      </c>
      <c r="O115">
        <v>2.0999511082966382E-3</v>
      </c>
    </row>
    <row r="116" spans="1:15" x14ac:dyDescent="0.3">
      <c r="A116" s="4" t="s">
        <v>100</v>
      </c>
      <c r="B116">
        <v>1.1818000078201294</v>
      </c>
      <c r="C116">
        <v>1.2195999622344971</v>
      </c>
      <c r="D116">
        <v>1.2590999603271484</v>
      </c>
      <c r="E116">
        <v>1.2991000413894653</v>
      </c>
      <c r="F116">
        <v>1.3438999652862549</v>
      </c>
      <c r="G116">
        <v>1.3906999826431274</v>
      </c>
      <c r="H116">
        <v>1.4393999576568604</v>
      </c>
      <c r="I116">
        <v>1.4886000156402588</v>
      </c>
      <c r="J116">
        <v>1.5367000102996826</v>
      </c>
      <c r="K116">
        <v>1.5788999795913696</v>
      </c>
      <c r="L116">
        <v>1.6177999973297119</v>
      </c>
      <c r="N116">
        <v>6</v>
      </c>
      <c r="O116">
        <v>2.0866652329762703E-2</v>
      </c>
    </row>
    <row r="117" spans="1:15" x14ac:dyDescent="0.3">
      <c r="A117" s="4" t="s">
        <v>101</v>
      </c>
      <c r="B117">
        <v>1.2017999887466431</v>
      </c>
      <c r="C117">
        <v>1.2245999574661255</v>
      </c>
      <c r="D117">
        <v>1.2444000244140625</v>
      </c>
      <c r="E117">
        <v>1.2680000066757202</v>
      </c>
      <c r="F117">
        <v>1.3006000518798828</v>
      </c>
      <c r="G117">
        <v>1.3387000560760498</v>
      </c>
      <c r="H117">
        <v>1.3787000179290771</v>
      </c>
      <c r="I117">
        <v>1.4203000068664551</v>
      </c>
      <c r="J117">
        <v>1.4628000259399414</v>
      </c>
      <c r="K117">
        <v>1.4972000122070312</v>
      </c>
      <c r="L117">
        <v>1.5260000228881836</v>
      </c>
      <c r="N117">
        <v>9</v>
      </c>
      <c r="O117">
        <v>4.3683330217997307E-2</v>
      </c>
    </row>
    <row r="118" spans="1:15" x14ac:dyDescent="0.3">
      <c r="A118" s="4" t="s">
        <v>102</v>
      </c>
      <c r="B118">
        <v>1.1662000417709351</v>
      </c>
      <c r="C118">
        <v>1.1785999536514282</v>
      </c>
      <c r="D118">
        <v>1.2023999691009521</v>
      </c>
      <c r="E118">
        <v>1.2329000234603882</v>
      </c>
      <c r="F118">
        <v>1.2659000158309937</v>
      </c>
      <c r="G118">
        <v>1.3091000318527222</v>
      </c>
      <c r="H118">
        <v>1.3543000221252441</v>
      </c>
      <c r="I118">
        <v>1.3977999687194824</v>
      </c>
      <c r="J118">
        <v>1.4371999502182007</v>
      </c>
      <c r="K118">
        <v>1.4665000438690186</v>
      </c>
      <c r="L118">
        <v>1.4958000183105469</v>
      </c>
      <c r="N118">
        <v>12</v>
      </c>
      <c r="O118">
        <v>7.6883335908253914E-2</v>
      </c>
    </row>
    <row r="119" spans="1:15" x14ac:dyDescent="0.3">
      <c r="A119" s="4" t="s">
        <v>103</v>
      </c>
      <c r="B119">
        <v>1.1466000080108643</v>
      </c>
      <c r="C119">
        <v>1.1807999610900879</v>
      </c>
      <c r="D119">
        <v>1.2002999782562256</v>
      </c>
      <c r="E119">
        <v>1.1965999603271484</v>
      </c>
      <c r="F119">
        <v>1.2200000286102295</v>
      </c>
      <c r="G119">
        <v>1.2512999773025513</v>
      </c>
      <c r="H119">
        <v>1.2861000299453735</v>
      </c>
      <c r="I119">
        <v>1.3299000263214111</v>
      </c>
      <c r="J119">
        <v>1.3696999549865723</v>
      </c>
      <c r="K119">
        <v>1.4040999412536621</v>
      </c>
      <c r="L119">
        <v>1.4292999505996704</v>
      </c>
      <c r="N119">
        <v>15</v>
      </c>
      <c r="O119">
        <v>0.11391667524973559</v>
      </c>
    </row>
    <row r="120" spans="1:15" x14ac:dyDescent="0.3">
      <c r="A120" s="4" t="s">
        <v>131</v>
      </c>
      <c r="B120">
        <v>1.2053999900817871</v>
      </c>
      <c r="C120">
        <v>1.2072000503540039</v>
      </c>
      <c r="D120">
        <v>1.2017999887466431</v>
      </c>
      <c r="E120">
        <v>1.2021000385284424</v>
      </c>
      <c r="F120">
        <v>1.2044999599456787</v>
      </c>
      <c r="G120">
        <v>1.2043999433517456</v>
      </c>
      <c r="H120">
        <v>1.2043000459671021</v>
      </c>
      <c r="I120">
        <v>1.2053999900817871</v>
      </c>
      <c r="J120">
        <v>1.2051000595092773</v>
      </c>
      <c r="K120">
        <v>1.2059999704360962</v>
      </c>
      <c r="L120">
        <v>1.2080999612808228</v>
      </c>
      <c r="N120">
        <v>18</v>
      </c>
      <c r="O120">
        <v>0.1544000109036765</v>
      </c>
    </row>
    <row r="121" spans="1:15" x14ac:dyDescent="0.3">
      <c r="A121" s="4" t="s">
        <v>132</v>
      </c>
      <c r="B121">
        <v>1.2079000473022461</v>
      </c>
      <c r="C121">
        <v>1.1907999515533447</v>
      </c>
      <c r="D121">
        <v>1.1999000310897827</v>
      </c>
      <c r="E121">
        <v>1.2051999568939209</v>
      </c>
      <c r="F121">
        <v>1.2029000520706177</v>
      </c>
      <c r="G121">
        <v>1.2049000263214111</v>
      </c>
      <c r="H121">
        <v>1.1995999813079834</v>
      </c>
      <c r="I121">
        <v>1.2027000188827515</v>
      </c>
      <c r="J121">
        <v>1.2015000581741333</v>
      </c>
      <c r="K121">
        <v>1.202299952507019</v>
      </c>
      <c r="L121">
        <v>1.2015000581741333</v>
      </c>
      <c r="N121">
        <v>21</v>
      </c>
      <c r="O121">
        <v>0.19441666205724073</v>
      </c>
    </row>
    <row r="122" spans="1:15" x14ac:dyDescent="0.3">
      <c r="A122" s="4" t="s">
        <v>133</v>
      </c>
      <c r="B122">
        <v>1.1884000301361084</v>
      </c>
      <c r="C122">
        <v>1.1584000587463379</v>
      </c>
      <c r="D122">
        <v>1.176800012588501</v>
      </c>
      <c r="E122">
        <v>1.1785000562667847</v>
      </c>
      <c r="F122">
        <v>1.1791000366210937</v>
      </c>
      <c r="G122">
        <v>1.1777000427246094</v>
      </c>
      <c r="H122">
        <v>1.1770999431610107</v>
      </c>
      <c r="I122">
        <v>1.1758999824523926</v>
      </c>
      <c r="J122">
        <v>1.1765999794006348</v>
      </c>
      <c r="K122">
        <v>1.1758999824523926</v>
      </c>
      <c r="L122">
        <v>1.1756999492645264</v>
      </c>
      <c r="N122">
        <v>24</v>
      </c>
      <c r="O122">
        <v>0.2333832780520122</v>
      </c>
    </row>
    <row r="123" spans="1:15" x14ac:dyDescent="0.3">
      <c r="A123" s="4" t="s">
        <v>137</v>
      </c>
      <c r="B123">
        <f>AVERAGE(B114:B119)-AVERAGE(B120:B122)</f>
        <v>-3.9616684118906731E-2</v>
      </c>
      <c r="C123">
        <f t="shared" ref="C123:L123" si="7">AVERAGE(C114:C119)-AVERAGE(C120:C122)</f>
        <v>2.0999511082966382E-3</v>
      </c>
      <c r="D123">
        <f t="shared" si="7"/>
        <v>2.0866652329762703E-2</v>
      </c>
      <c r="E123">
        <f t="shared" si="7"/>
        <v>4.3683330217997307E-2</v>
      </c>
      <c r="F123">
        <f t="shared" si="7"/>
        <v>7.6883335908253914E-2</v>
      </c>
      <c r="G123">
        <f t="shared" si="7"/>
        <v>0.11391667524973559</v>
      </c>
      <c r="H123">
        <f t="shared" si="7"/>
        <v>0.1544000109036765</v>
      </c>
      <c r="I123">
        <f t="shared" si="7"/>
        <v>0.19441666205724073</v>
      </c>
      <c r="J123">
        <f t="shared" si="7"/>
        <v>0.2333832780520122</v>
      </c>
      <c r="K123">
        <f t="shared" si="7"/>
        <v>0.26623336474100734</v>
      </c>
      <c r="L123">
        <f t="shared" si="7"/>
        <v>0.29515000184377027</v>
      </c>
      <c r="N123">
        <v>27</v>
      </c>
      <c r="O123">
        <v>0.26623336474100734</v>
      </c>
    </row>
    <row r="124" spans="1:15" x14ac:dyDescent="0.3">
      <c r="N124">
        <v>30</v>
      </c>
      <c r="O124">
        <v>0.29515000184377027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1"/>
  <sheetViews>
    <sheetView topLeftCell="A12" workbookViewId="0">
      <selection activeCell="K31" sqref="K31:L41"/>
    </sheetView>
  </sheetViews>
  <sheetFormatPr defaultRowHeight="14.4" x14ac:dyDescent="0.3"/>
  <sheetData>
    <row r="2" spans="1:12" x14ac:dyDescent="0.3">
      <c r="A2" s="4" t="s">
        <v>44</v>
      </c>
      <c r="B2">
        <v>3.9299998432397842E-2</v>
      </c>
      <c r="C2">
        <v>3.9500001817941666E-2</v>
      </c>
      <c r="D2">
        <v>3.9299998432397842E-2</v>
      </c>
      <c r="E2">
        <v>3.9299998432397842E-2</v>
      </c>
      <c r="F2">
        <v>3.9000000804662704E-2</v>
      </c>
      <c r="G2">
        <v>3.9000000804662704E-2</v>
      </c>
      <c r="H2">
        <v>3.9000000804662704E-2</v>
      </c>
      <c r="I2">
        <v>3.9000000804662704E-2</v>
      </c>
      <c r="J2">
        <v>3.9000000804662704E-2</v>
      </c>
      <c r="K2">
        <v>3.9000000804662704E-2</v>
      </c>
      <c r="L2">
        <v>3.9000000804662704E-2</v>
      </c>
    </row>
    <row r="3" spans="1:12" x14ac:dyDescent="0.3">
      <c r="A3" s="4" t="s">
        <v>45</v>
      </c>
      <c r="B3">
        <v>0.31349998712539673</v>
      </c>
      <c r="C3">
        <v>0.31330001354217529</v>
      </c>
      <c r="D3">
        <v>0.31240001320838928</v>
      </c>
      <c r="E3">
        <v>0.31169998645782471</v>
      </c>
      <c r="F3">
        <v>0.31060001254081726</v>
      </c>
      <c r="G3">
        <v>0.30970001220703125</v>
      </c>
      <c r="H3">
        <v>0.30889999866485596</v>
      </c>
      <c r="I3">
        <v>0.30790001153945923</v>
      </c>
      <c r="J3">
        <v>0.3075999915599823</v>
      </c>
      <c r="K3">
        <v>0.30680000782012939</v>
      </c>
      <c r="L3">
        <v>0.30570000410079956</v>
      </c>
    </row>
    <row r="4" spans="1:12" x14ac:dyDescent="0.3">
      <c r="A4" s="4" t="s">
        <v>46</v>
      </c>
      <c r="B4">
        <v>0.64600002765655518</v>
      </c>
      <c r="C4">
        <v>0.64579999446868896</v>
      </c>
      <c r="D4">
        <v>0.64520001411437988</v>
      </c>
      <c r="E4">
        <v>0.64459997415542603</v>
      </c>
      <c r="F4">
        <v>0.64319998025894165</v>
      </c>
      <c r="G4">
        <v>0.64209997653961182</v>
      </c>
      <c r="H4">
        <v>0.6413000226020813</v>
      </c>
      <c r="I4">
        <v>0.64020001888275146</v>
      </c>
      <c r="J4">
        <v>0.63940000534057617</v>
      </c>
      <c r="K4">
        <v>0.6381000280380249</v>
      </c>
      <c r="L4">
        <v>0.6370999813079834</v>
      </c>
    </row>
    <row r="5" spans="1:12" x14ac:dyDescent="0.3">
      <c r="A5" s="4" t="s">
        <v>47</v>
      </c>
      <c r="B5">
        <v>0.95240002870559692</v>
      </c>
      <c r="C5">
        <v>0.95370000600814819</v>
      </c>
      <c r="D5">
        <v>0.9528999924659729</v>
      </c>
      <c r="E5">
        <v>0.95300000905990601</v>
      </c>
      <c r="F5">
        <v>0.95109999179840088</v>
      </c>
      <c r="G5">
        <v>0.95010000467300415</v>
      </c>
      <c r="H5">
        <v>0.94789999723434448</v>
      </c>
      <c r="I5">
        <v>0.94749999046325684</v>
      </c>
      <c r="J5">
        <v>0.94700002670288086</v>
      </c>
      <c r="K5">
        <v>0.94529998302459717</v>
      </c>
      <c r="L5">
        <v>0.9430999755859375</v>
      </c>
    </row>
    <row r="6" spans="1:12" x14ac:dyDescent="0.3">
      <c r="A6" s="4" t="s">
        <v>48</v>
      </c>
      <c r="B6">
        <v>1.2532000541687012</v>
      </c>
      <c r="C6">
        <v>1.2552000284194946</v>
      </c>
      <c r="D6">
        <v>1.2560000419616699</v>
      </c>
      <c r="E6">
        <v>1.2562999725341797</v>
      </c>
      <c r="F6">
        <v>1.2552000284194946</v>
      </c>
      <c r="G6">
        <v>1.25409996509552</v>
      </c>
      <c r="H6">
        <v>1.2520999908447266</v>
      </c>
      <c r="I6">
        <v>1.2505999803543091</v>
      </c>
      <c r="J6">
        <v>1.2497999668121338</v>
      </c>
      <c r="K6">
        <v>1.2477999925613403</v>
      </c>
      <c r="L6">
        <v>1.2460000514984131</v>
      </c>
    </row>
    <row r="7" spans="1:12" x14ac:dyDescent="0.3">
      <c r="A7" s="4" t="s">
        <v>49</v>
      </c>
      <c r="B7">
        <v>1.4816999435424805</v>
      </c>
      <c r="C7">
        <v>1.4835000038146973</v>
      </c>
      <c r="D7">
        <v>1.4843000173568726</v>
      </c>
      <c r="E7">
        <v>1.4842000007629395</v>
      </c>
      <c r="F7">
        <v>1.4824999570846558</v>
      </c>
      <c r="G7">
        <v>1.4818999767303467</v>
      </c>
      <c r="H7">
        <v>1.4797999858856201</v>
      </c>
      <c r="I7">
        <v>1.478600025177002</v>
      </c>
      <c r="J7">
        <v>1.4763000011444092</v>
      </c>
      <c r="K7">
        <v>1.4763000011444092</v>
      </c>
      <c r="L7">
        <v>1.4749000072479248</v>
      </c>
    </row>
    <row r="8" spans="1:12" x14ac:dyDescent="0.3">
      <c r="A8" s="4" t="s">
        <v>50</v>
      </c>
      <c r="B8">
        <v>3.8699999451637268E-2</v>
      </c>
      <c r="C8">
        <v>3.9200000464916229E-2</v>
      </c>
      <c r="D8">
        <v>3.8699999451637268E-2</v>
      </c>
      <c r="E8">
        <v>3.8899999111890793E-2</v>
      </c>
      <c r="F8">
        <v>3.8499999791383743E-2</v>
      </c>
      <c r="G8">
        <v>3.840000182390213E-2</v>
      </c>
      <c r="H8">
        <v>3.880000114440918E-2</v>
      </c>
      <c r="I8">
        <v>3.8600001484155655E-2</v>
      </c>
      <c r="J8">
        <v>3.8600001484155655E-2</v>
      </c>
      <c r="K8">
        <v>3.840000182390213E-2</v>
      </c>
      <c r="L8">
        <v>3.8199998438358307E-2</v>
      </c>
    </row>
    <row r="9" spans="1:12" x14ac:dyDescent="0.3">
      <c r="A9" s="4" t="s">
        <v>51</v>
      </c>
      <c r="B9">
        <v>0.3497999906539917</v>
      </c>
      <c r="C9">
        <v>0.34959998726844788</v>
      </c>
      <c r="D9">
        <v>0.34839999675750732</v>
      </c>
      <c r="E9">
        <v>0.34790000319480896</v>
      </c>
      <c r="F9">
        <v>0.34639999270439148</v>
      </c>
      <c r="G9">
        <v>0.34560000896453857</v>
      </c>
      <c r="H9">
        <v>0.34459999203681946</v>
      </c>
      <c r="I9">
        <v>0.34389999508857727</v>
      </c>
      <c r="J9">
        <v>0.34279999136924744</v>
      </c>
      <c r="K9">
        <v>0.34240001440048218</v>
      </c>
      <c r="L9">
        <v>0.34110000729560852</v>
      </c>
    </row>
    <row r="10" spans="1:12" x14ac:dyDescent="0.3">
      <c r="A10" s="4" t="s">
        <v>52</v>
      </c>
      <c r="B10">
        <v>0.64240002632141113</v>
      </c>
      <c r="C10">
        <v>0.64249998331069946</v>
      </c>
      <c r="D10">
        <v>0.64179998636245728</v>
      </c>
      <c r="E10">
        <v>0.64099997282028198</v>
      </c>
      <c r="F10">
        <v>0.63980001211166382</v>
      </c>
      <c r="G10">
        <v>0.63849997520446777</v>
      </c>
      <c r="H10">
        <v>0.63739997148513794</v>
      </c>
      <c r="I10">
        <v>0.63639998435974121</v>
      </c>
      <c r="J10">
        <v>0.63499999046325684</v>
      </c>
      <c r="K10">
        <v>0.63410001993179321</v>
      </c>
      <c r="L10">
        <v>0.63289999961853027</v>
      </c>
    </row>
    <row r="11" spans="1:12" x14ac:dyDescent="0.3">
      <c r="A11" s="4" t="s">
        <v>53</v>
      </c>
      <c r="B11">
        <v>0.96060001850128174</v>
      </c>
      <c r="C11">
        <v>0.96090000867843628</v>
      </c>
      <c r="D11">
        <v>0.96020001173019409</v>
      </c>
      <c r="E11">
        <v>0.96009999513626099</v>
      </c>
      <c r="F11">
        <v>0.95859998464584351</v>
      </c>
      <c r="G11">
        <v>0.95779997110366821</v>
      </c>
      <c r="H11">
        <v>0.95639997720718384</v>
      </c>
      <c r="I11">
        <v>0.95509999990463257</v>
      </c>
      <c r="J11">
        <v>0.95349997282028198</v>
      </c>
      <c r="K11">
        <v>0.95249998569488525</v>
      </c>
      <c r="L11">
        <v>0.95099997520446777</v>
      </c>
    </row>
    <row r="12" spans="1:12" x14ac:dyDescent="0.3">
      <c r="A12" s="4" t="s">
        <v>54</v>
      </c>
      <c r="B12">
        <v>1.2489000558853149</v>
      </c>
      <c r="C12">
        <v>1.25</v>
      </c>
      <c r="D12">
        <v>1.2491999864578247</v>
      </c>
      <c r="E12">
        <v>1.2488000392913818</v>
      </c>
      <c r="F12">
        <v>1.247499942779541</v>
      </c>
      <c r="G12">
        <v>1.2453999519348145</v>
      </c>
      <c r="H12">
        <v>1.2434999942779541</v>
      </c>
      <c r="I12">
        <v>1.2421000003814697</v>
      </c>
      <c r="J12">
        <v>1.2404999732971191</v>
      </c>
      <c r="K12">
        <v>1.238800048828125</v>
      </c>
      <c r="L12">
        <v>1.2372000217437744</v>
      </c>
    </row>
    <row r="13" spans="1:12" x14ac:dyDescent="0.3">
      <c r="A13" s="4" t="s">
        <v>55</v>
      </c>
      <c r="B13">
        <v>1.5081000328063965</v>
      </c>
      <c r="C13">
        <v>1.5083999633789063</v>
      </c>
      <c r="D13">
        <v>1.5081000328063965</v>
      </c>
      <c r="E13">
        <v>1.5083999633789063</v>
      </c>
      <c r="F13">
        <v>1.507599949836731</v>
      </c>
      <c r="G13">
        <v>1.5053000450134277</v>
      </c>
      <c r="H13">
        <v>1.503000020980835</v>
      </c>
      <c r="I13">
        <v>1.5023000240325928</v>
      </c>
      <c r="J13">
        <v>1.5002000331878662</v>
      </c>
      <c r="K13">
        <v>1.4988000392913818</v>
      </c>
      <c r="L13">
        <v>1.4968999624252319</v>
      </c>
    </row>
    <row r="15" spans="1:12" x14ac:dyDescent="0.3">
      <c r="A15">
        <v>0</v>
      </c>
      <c r="B15">
        <f t="shared" ref="B15:B20" si="0">AVERAGE(B2,B8)</f>
        <v>3.8999998942017555E-2</v>
      </c>
    </row>
    <row r="16" spans="1:12" x14ac:dyDescent="0.3">
      <c r="A16">
        <v>5</v>
      </c>
      <c r="B16">
        <f t="shared" si="0"/>
        <v>0.33164998888969421</v>
      </c>
    </row>
    <row r="17" spans="1:15" x14ac:dyDescent="0.3">
      <c r="A17">
        <v>10</v>
      </c>
      <c r="B17">
        <f t="shared" si="0"/>
        <v>0.64420002698898315</v>
      </c>
    </row>
    <row r="18" spans="1:15" x14ac:dyDescent="0.3">
      <c r="A18">
        <v>15</v>
      </c>
      <c r="B18">
        <f t="shared" si="0"/>
        <v>0.95650002360343933</v>
      </c>
    </row>
    <row r="19" spans="1:15" x14ac:dyDescent="0.3">
      <c r="A19">
        <v>20</v>
      </c>
      <c r="B19">
        <f t="shared" si="0"/>
        <v>1.2510500550270081</v>
      </c>
    </row>
    <row r="20" spans="1:15" x14ac:dyDescent="0.3">
      <c r="A20">
        <v>25</v>
      </c>
      <c r="B20">
        <f t="shared" si="0"/>
        <v>1.4948999881744385</v>
      </c>
    </row>
    <row r="22" spans="1:15" x14ac:dyDescent="0.3">
      <c r="N22" t="s">
        <v>138</v>
      </c>
    </row>
    <row r="23" spans="1:15" x14ac:dyDescent="0.3">
      <c r="A23" s="4" t="s">
        <v>104</v>
      </c>
      <c r="B23">
        <v>5.9700001031160355E-2</v>
      </c>
      <c r="C23">
        <v>6.3199996948242188E-2</v>
      </c>
      <c r="D23">
        <v>6.4800001680850983E-2</v>
      </c>
      <c r="E23">
        <v>6.6200003027915955E-2</v>
      </c>
      <c r="F23">
        <v>6.679999828338623E-2</v>
      </c>
      <c r="G23">
        <v>6.7800000309944153E-2</v>
      </c>
      <c r="H23">
        <v>6.8800002336502075E-2</v>
      </c>
      <c r="I23">
        <v>6.9600000977516174E-2</v>
      </c>
      <c r="J23">
        <v>7.0699997246265411E-2</v>
      </c>
      <c r="K23">
        <v>7.1400001645088196E-2</v>
      </c>
      <c r="L23">
        <v>7.2099998593330383E-2</v>
      </c>
      <c r="N23">
        <v>0</v>
      </c>
      <c r="O23">
        <v>6.563333235681057E-2</v>
      </c>
    </row>
    <row r="24" spans="1:15" x14ac:dyDescent="0.3">
      <c r="A24" s="4" t="s">
        <v>105</v>
      </c>
      <c r="B24">
        <v>6.1099998652935028E-2</v>
      </c>
      <c r="C24">
        <v>6.5600000321865082E-2</v>
      </c>
      <c r="D24">
        <v>6.8099997937679291E-2</v>
      </c>
      <c r="E24">
        <v>6.7900002002716064E-2</v>
      </c>
      <c r="F24">
        <v>6.8199999630451202E-2</v>
      </c>
      <c r="G24">
        <v>6.8999998271465302E-2</v>
      </c>
      <c r="H24">
        <v>6.9899998605251312E-2</v>
      </c>
      <c r="I24">
        <v>7.0600003004074097E-2</v>
      </c>
      <c r="J24">
        <v>7.1500003337860107E-2</v>
      </c>
      <c r="K24">
        <v>7.2200000286102295E-2</v>
      </c>
      <c r="L24">
        <v>7.3100000619888306E-2</v>
      </c>
      <c r="N24">
        <v>3</v>
      </c>
      <c r="O24">
        <v>6.9099998722473785E-2</v>
      </c>
    </row>
    <row r="25" spans="1:15" x14ac:dyDescent="0.3">
      <c r="A25" s="4" t="s">
        <v>106</v>
      </c>
      <c r="B25">
        <v>6.549999862909317E-2</v>
      </c>
      <c r="C25">
        <v>6.849999725818634E-2</v>
      </c>
      <c r="D25">
        <v>6.9700002670288086E-2</v>
      </c>
      <c r="E25">
        <v>7.0900000631809235E-2</v>
      </c>
      <c r="F25">
        <v>7.1599997580051422E-2</v>
      </c>
      <c r="G25">
        <v>7.2099998593330383E-2</v>
      </c>
      <c r="H25">
        <v>7.2499997913837433E-2</v>
      </c>
      <c r="I25">
        <v>7.2999998927116394E-2</v>
      </c>
      <c r="J25">
        <v>7.3600001633167267E-2</v>
      </c>
      <c r="K25">
        <v>7.4500001966953278E-2</v>
      </c>
      <c r="L25">
        <v>7.5099997222423553E-2</v>
      </c>
      <c r="N25">
        <v>6</v>
      </c>
      <c r="O25">
        <v>7.0433334757884339E-2</v>
      </c>
    </row>
    <row r="26" spans="1:15" x14ac:dyDescent="0.3">
      <c r="A26" s="4" t="s">
        <v>107</v>
      </c>
      <c r="B26">
        <v>6.379999965429306E-2</v>
      </c>
      <c r="C26">
        <v>6.7699998617172241E-2</v>
      </c>
      <c r="D26">
        <v>7.0200003683567047E-2</v>
      </c>
      <c r="E26">
        <v>7.0600003004074097E-2</v>
      </c>
      <c r="F26">
        <v>7.0500001311302185E-2</v>
      </c>
      <c r="G26">
        <v>7.0900000631809235E-2</v>
      </c>
      <c r="H26">
        <v>7.1599997580051422E-2</v>
      </c>
      <c r="I26">
        <v>7.2400003671646118E-2</v>
      </c>
      <c r="J26">
        <v>7.3200002312660217E-2</v>
      </c>
      <c r="K26">
        <v>7.4000000953674316E-2</v>
      </c>
      <c r="L26">
        <v>7.4799999594688416E-2</v>
      </c>
      <c r="N26">
        <v>9</v>
      </c>
      <c r="O26">
        <v>7.0866669217745468E-2</v>
      </c>
    </row>
    <row r="27" spans="1:15" x14ac:dyDescent="0.3">
      <c r="A27" s="4" t="s">
        <v>108</v>
      </c>
      <c r="B27">
        <v>6.8999998271465302E-2</v>
      </c>
      <c r="C27">
        <v>7.3899999260902405E-2</v>
      </c>
      <c r="D27">
        <v>7.4100002646446228E-2</v>
      </c>
      <c r="E27">
        <v>7.3700003325939178E-2</v>
      </c>
      <c r="F27">
        <v>7.3200002312660217E-2</v>
      </c>
      <c r="G27">
        <v>7.2999998927116394E-2</v>
      </c>
      <c r="H27">
        <v>7.2800002992153168E-2</v>
      </c>
      <c r="I27">
        <v>7.3299996554851532E-2</v>
      </c>
      <c r="J27">
        <v>7.4100002646446228E-2</v>
      </c>
      <c r="K27">
        <v>7.4500001966953278E-2</v>
      </c>
      <c r="L27">
        <v>7.4799999594688416E-2</v>
      </c>
      <c r="N27">
        <v>12</v>
      </c>
      <c r="O27">
        <v>7.1100000292062759E-2</v>
      </c>
    </row>
    <row r="28" spans="1:15" x14ac:dyDescent="0.3">
      <c r="A28" s="4" t="s">
        <v>109</v>
      </c>
      <c r="B28">
        <v>7.4699997901916504E-2</v>
      </c>
      <c r="C28">
        <v>7.5699999928474426E-2</v>
      </c>
      <c r="D28">
        <v>7.5699999928474426E-2</v>
      </c>
      <c r="E28">
        <v>7.590000331401825E-2</v>
      </c>
      <c r="F28">
        <v>7.6300002634525299E-2</v>
      </c>
      <c r="G28">
        <v>7.7100001275539398E-2</v>
      </c>
      <c r="H28">
        <v>7.7899999916553497E-2</v>
      </c>
      <c r="I28">
        <v>7.8800000250339508E-2</v>
      </c>
      <c r="J28">
        <v>7.980000227689743E-2</v>
      </c>
      <c r="K28">
        <v>8.0300003290176392E-2</v>
      </c>
      <c r="L28">
        <v>8.0899998545646667E-2</v>
      </c>
      <c r="N28">
        <v>15</v>
      </c>
      <c r="O28">
        <v>7.1649999668200806E-2</v>
      </c>
    </row>
    <row r="29" spans="1:15" x14ac:dyDescent="0.3">
      <c r="A29" s="4" t="s">
        <v>139</v>
      </c>
      <c r="B29">
        <f>AVERAGE(B23:B28)</f>
        <v>6.563333235681057E-2</v>
      </c>
      <c r="C29">
        <f t="shared" ref="C29:L29" si="1">AVERAGE(C23:C28)</f>
        <v>6.9099998722473785E-2</v>
      </c>
      <c r="D29">
        <f t="shared" si="1"/>
        <v>7.0433334757884339E-2</v>
      </c>
      <c r="E29">
        <f t="shared" si="1"/>
        <v>7.0866669217745468E-2</v>
      </c>
      <c r="F29">
        <f t="shared" si="1"/>
        <v>7.1100000292062759E-2</v>
      </c>
      <c r="G29">
        <f t="shared" si="1"/>
        <v>7.1649999668200806E-2</v>
      </c>
      <c r="H29">
        <f t="shared" si="1"/>
        <v>7.2249999890724823E-2</v>
      </c>
      <c r="I29">
        <f t="shared" si="1"/>
        <v>7.2950000564257308E-2</v>
      </c>
      <c r="J29">
        <f t="shared" si="1"/>
        <v>7.381666824221611E-2</v>
      </c>
      <c r="K29">
        <f t="shared" si="1"/>
        <v>7.4483335018157959E-2</v>
      </c>
      <c r="L29">
        <f t="shared" si="1"/>
        <v>7.5133332361777619E-2</v>
      </c>
      <c r="N29">
        <v>18</v>
      </c>
      <c r="O29">
        <v>7.2249999890724823E-2</v>
      </c>
    </row>
    <row r="30" spans="1:15" x14ac:dyDescent="0.3">
      <c r="N30">
        <v>21</v>
      </c>
      <c r="O30">
        <v>7.2950000564257308E-2</v>
      </c>
    </row>
    <row r="31" spans="1:15" x14ac:dyDescent="0.3">
      <c r="A31">
        <v>0</v>
      </c>
      <c r="B31">
        <v>7.4699997901916504E-2</v>
      </c>
      <c r="F31">
        <v>0</v>
      </c>
      <c r="G31">
        <v>6.549999862909317E-2</v>
      </c>
      <c r="K31">
        <v>0</v>
      </c>
      <c r="L31">
        <v>6.379999965429306E-2</v>
      </c>
      <c r="N31">
        <v>24</v>
      </c>
      <c r="O31">
        <v>7.381666824221611E-2</v>
      </c>
    </row>
    <row r="32" spans="1:15" x14ac:dyDescent="0.3">
      <c r="A32">
        <v>3</v>
      </c>
      <c r="B32">
        <v>7.5699999928474426E-2</v>
      </c>
      <c r="F32">
        <v>3</v>
      </c>
      <c r="G32">
        <v>6.849999725818634E-2</v>
      </c>
      <c r="K32">
        <v>3</v>
      </c>
      <c r="L32">
        <v>6.7699998617172241E-2</v>
      </c>
      <c r="N32">
        <v>27</v>
      </c>
      <c r="O32">
        <v>7.4483335018157959E-2</v>
      </c>
    </row>
    <row r="33" spans="1:15" x14ac:dyDescent="0.3">
      <c r="A33">
        <v>6</v>
      </c>
      <c r="B33">
        <v>7.5699999928474426E-2</v>
      </c>
      <c r="F33">
        <v>6</v>
      </c>
      <c r="G33">
        <v>6.9700002670288086E-2</v>
      </c>
      <c r="K33">
        <v>6</v>
      </c>
      <c r="L33">
        <v>7.0200003683567047E-2</v>
      </c>
      <c r="N33">
        <v>30</v>
      </c>
      <c r="O33">
        <v>7.5133332361777619E-2</v>
      </c>
    </row>
    <row r="34" spans="1:15" x14ac:dyDescent="0.3">
      <c r="A34">
        <v>9</v>
      </c>
      <c r="B34">
        <v>7.590000331401825E-2</v>
      </c>
      <c r="F34">
        <v>9</v>
      </c>
      <c r="G34">
        <v>7.0900000631809235E-2</v>
      </c>
      <c r="K34">
        <v>9</v>
      </c>
      <c r="L34">
        <v>7.0600003004074097E-2</v>
      </c>
    </row>
    <row r="35" spans="1:15" x14ac:dyDescent="0.3">
      <c r="A35">
        <v>12</v>
      </c>
      <c r="B35">
        <v>7.6300002634525299E-2</v>
      </c>
      <c r="F35">
        <v>12</v>
      </c>
      <c r="G35">
        <v>7.1599997580051422E-2</v>
      </c>
      <c r="K35">
        <v>12</v>
      </c>
      <c r="L35">
        <v>7.0500001311302185E-2</v>
      </c>
    </row>
    <row r="36" spans="1:15" x14ac:dyDescent="0.3">
      <c r="A36">
        <v>15</v>
      </c>
      <c r="B36">
        <v>7.7100001275539398E-2</v>
      </c>
      <c r="F36">
        <v>15</v>
      </c>
      <c r="G36">
        <v>7.2099998593330383E-2</v>
      </c>
      <c r="K36">
        <v>15</v>
      </c>
      <c r="L36">
        <v>7.0900000631809235E-2</v>
      </c>
    </row>
    <row r="37" spans="1:15" x14ac:dyDescent="0.3">
      <c r="A37">
        <v>18</v>
      </c>
      <c r="B37">
        <v>7.7899999916553497E-2</v>
      </c>
      <c r="F37">
        <v>18</v>
      </c>
      <c r="G37">
        <v>7.2499997913837433E-2</v>
      </c>
      <c r="K37">
        <v>18</v>
      </c>
      <c r="L37">
        <v>7.1599997580051422E-2</v>
      </c>
    </row>
    <row r="38" spans="1:15" x14ac:dyDescent="0.3">
      <c r="A38">
        <v>21</v>
      </c>
      <c r="B38">
        <v>7.8800000250339508E-2</v>
      </c>
      <c r="F38">
        <v>21</v>
      </c>
      <c r="G38">
        <v>7.2999998927116394E-2</v>
      </c>
      <c r="K38">
        <v>21</v>
      </c>
      <c r="L38">
        <v>7.2400003671646118E-2</v>
      </c>
    </row>
    <row r="39" spans="1:15" x14ac:dyDescent="0.3">
      <c r="A39">
        <v>24</v>
      </c>
      <c r="B39">
        <v>7.980000227689743E-2</v>
      </c>
      <c r="F39">
        <v>24</v>
      </c>
      <c r="G39">
        <v>7.3600001633167267E-2</v>
      </c>
      <c r="K39">
        <v>24</v>
      </c>
      <c r="L39">
        <v>7.3200002312660217E-2</v>
      </c>
    </row>
    <row r="40" spans="1:15" x14ac:dyDescent="0.3">
      <c r="A40">
        <v>27</v>
      </c>
      <c r="B40">
        <v>8.0300003290176392E-2</v>
      </c>
      <c r="F40">
        <v>27</v>
      </c>
      <c r="G40">
        <v>7.4500001966953278E-2</v>
      </c>
      <c r="K40">
        <v>27</v>
      </c>
      <c r="L40">
        <v>7.4000000953674316E-2</v>
      </c>
    </row>
    <row r="41" spans="1:15" x14ac:dyDescent="0.3">
      <c r="A41">
        <v>30</v>
      </c>
      <c r="B41">
        <v>8.0899998545646667E-2</v>
      </c>
      <c r="F41">
        <v>30</v>
      </c>
      <c r="G41">
        <v>7.5099997222423553E-2</v>
      </c>
      <c r="K41">
        <v>30</v>
      </c>
      <c r="L41">
        <v>7.4799999594688416E-2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M17" sqref="M17"/>
    </sheetView>
  </sheetViews>
  <sheetFormatPr defaultRowHeight="14.4" x14ac:dyDescent="0.3"/>
  <cols>
    <col min="3" max="3" width="14.44140625" customWidth="1"/>
    <col min="4" max="4" width="15.21875" customWidth="1"/>
    <col min="5" max="5" width="16.44140625" customWidth="1"/>
    <col min="6" max="6" width="13.88671875" customWidth="1"/>
    <col min="7" max="7" width="14.77734375" customWidth="1"/>
    <col min="9" max="9" width="18.88671875" customWidth="1"/>
  </cols>
  <sheetData>
    <row r="1" spans="1:9" ht="28.8" x14ac:dyDescent="0.3">
      <c r="A1" s="5" t="s">
        <v>140</v>
      </c>
      <c r="B1" s="5" t="s">
        <v>156</v>
      </c>
      <c r="C1" s="6" t="s">
        <v>141</v>
      </c>
      <c r="D1" s="5" t="s">
        <v>142</v>
      </c>
      <c r="E1" s="6" t="s">
        <v>143</v>
      </c>
      <c r="F1" s="5" t="s">
        <v>144</v>
      </c>
      <c r="G1" s="5" t="s">
        <v>145</v>
      </c>
      <c r="H1" s="7" t="s">
        <v>146</v>
      </c>
      <c r="I1" s="5" t="s">
        <v>147</v>
      </c>
    </row>
    <row r="2" spans="1:9" x14ac:dyDescent="0.3">
      <c r="A2">
        <v>91156</v>
      </c>
      <c r="B2" t="s">
        <v>157</v>
      </c>
      <c r="C2">
        <v>4.8999999999999998E-3</v>
      </c>
      <c r="D2">
        <v>2.0000000000000001E-4</v>
      </c>
      <c r="E2">
        <f t="shared" ref="E2:E9" si="0">C2-D2</f>
        <v>4.7000000000000002E-3</v>
      </c>
      <c r="F2">
        <v>6.5000000000000002E-2</v>
      </c>
      <c r="G2">
        <f t="shared" ref="G2:G9" si="1">E2/F2</f>
        <v>7.2307692307692309E-2</v>
      </c>
      <c r="H2" s="8">
        <v>67.733333333333306</v>
      </c>
      <c r="I2" s="8">
        <f t="shared" ref="I2:I9" si="2">(G2*60*50000*100)/(1000*50*0.6*H2)</f>
        <v>10.675348273773475</v>
      </c>
    </row>
    <row r="3" spans="1:9" x14ac:dyDescent="0.3">
      <c r="A3">
        <v>91157</v>
      </c>
      <c r="B3" t="s">
        <v>158</v>
      </c>
      <c r="C3">
        <v>1.1299999999999999E-2</v>
      </c>
      <c r="D3">
        <v>2.0000000000000001E-4</v>
      </c>
      <c r="E3">
        <f t="shared" si="0"/>
        <v>1.1099999999999999E-2</v>
      </c>
      <c r="F3">
        <v>6.5000000000000002E-2</v>
      </c>
      <c r="G3">
        <f t="shared" si="1"/>
        <v>0.17076923076923076</v>
      </c>
      <c r="H3" s="8">
        <v>65.066666666666649</v>
      </c>
      <c r="I3" s="8">
        <f t="shared" si="2"/>
        <v>26.245271122320307</v>
      </c>
    </row>
    <row r="4" spans="1:9" x14ac:dyDescent="0.3">
      <c r="A4">
        <v>91158</v>
      </c>
      <c r="B4" t="s">
        <v>160</v>
      </c>
      <c r="C4">
        <v>8.6E-3</v>
      </c>
      <c r="D4">
        <v>2.0000000000000001E-4</v>
      </c>
      <c r="E4">
        <f t="shared" si="0"/>
        <v>8.3999999999999995E-3</v>
      </c>
      <c r="F4">
        <v>6.5000000000000002E-2</v>
      </c>
      <c r="G4">
        <f t="shared" si="1"/>
        <v>0.1292307692307692</v>
      </c>
      <c r="H4" s="8">
        <v>62</v>
      </c>
      <c r="I4" s="8">
        <f t="shared" si="2"/>
        <v>20.843672456575678</v>
      </c>
    </row>
    <row r="5" spans="1:9" x14ac:dyDescent="0.3">
      <c r="A5">
        <v>91159</v>
      </c>
      <c r="B5" t="s">
        <v>161</v>
      </c>
      <c r="C5">
        <v>5.3E-3</v>
      </c>
      <c r="D5">
        <v>2.0000000000000001E-4</v>
      </c>
      <c r="E5">
        <f t="shared" si="0"/>
        <v>5.1000000000000004E-3</v>
      </c>
      <c r="F5">
        <v>6.5000000000000002E-2</v>
      </c>
      <c r="G5">
        <f t="shared" si="1"/>
        <v>7.8461538461538458E-2</v>
      </c>
      <c r="H5" s="8">
        <v>61.758827448367782</v>
      </c>
      <c r="I5" s="8">
        <f t="shared" si="2"/>
        <v>12.704505850136913</v>
      </c>
    </row>
    <row r="6" spans="1:9" x14ac:dyDescent="0.3">
      <c r="A6">
        <v>91160</v>
      </c>
      <c r="B6" t="s">
        <v>159</v>
      </c>
      <c r="C6">
        <v>6.6E-3</v>
      </c>
      <c r="D6">
        <v>2.0000000000000001E-4</v>
      </c>
      <c r="E6">
        <f t="shared" si="0"/>
        <v>6.4000000000000003E-3</v>
      </c>
      <c r="F6">
        <v>6.5000000000000002E-2</v>
      </c>
      <c r="G6">
        <f t="shared" si="1"/>
        <v>9.8461538461538461E-2</v>
      </c>
      <c r="H6" s="8">
        <v>69.17443408788283</v>
      </c>
      <c r="I6" s="8">
        <f t="shared" si="2"/>
        <v>14.233804693862441</v>
      </c>
    </row>
    <row r="7" spans="1:9" x14ac:dyDescent="0.3">
      <c r="A7">
        <v>91161</v>
      </c>
      <c r="B7" t="s">
        <v>162</v>
      </c>
      <c r="C7">
        <v>7.6E-3</v>
      </c>
      <c r="D7">
        <v>2.0000000000000001E-4</v>
      </c>
      <c r="E7">
        <f t="shared" si="0"/>
        <v>7.4000000000000003E-3</v>
      </c>
      <c r="F7">
        <v>6.5000000000000002E-2</v>
      </c>
      <c r="G7">
        <f t="shared" si="1"/>
        <v>0.11384615384615385</v>
      </c>
      <c r="H7" s="8">
        <v>69.600000000000009</v>
      </c>
      <c r="I7" s="8">
        <f t="shared" si="2"/>
        <v>16.357206012378423</v>
      </c>
    </row>
    <row r="8" spans="1:9" x14ac:dyDescent="0.3">
      <c r="A8">
        <v>91162</v>
      </c>
      <c r="B8" t="s">
        <v>163</v>
      </c>
      <c r="C8">
        <v>1.11E-2</v>
      </c>
      <c r="D8">
        <v>2.0000000000000001E-4</v>
      </c>
      <c r="E8">
        <f t="shared" si="0"/>
        <v>1.09E-2</v>
      </c>
      <c r="F8">
        <v>6.5000000000000002E-2</v>
      </c>
      <c r="G8">
        <f t="shared" si="1"/>
        <v>0.1676923076923077</v>
      </c>
      <c r="H8" s="8">
        <v>67.399999999999977</v>
      </c>
      <c r="I8" s="8">
        <f t="shared" si="2"/>
        <v>24.880164346039724</v>
      </c>
    </row>
    <row r="9" spans="1:9" x14ac:dyDescent="0.3">
      <c r="A9">
        <v>91163</v>
      </c>
      <c r="B9" t="s">
        <v>164</v>
      </c>
      <c r="C9">
        <v>1.14E-2</v>
      </c>
      <c r="D9">
        <v>2.0000000000000001E-4</v>
      </c>
      <c r="E9">
        <f t="shared" si="0"/>
        <v>1.12E-2</v>
      </c>
      <c r="F9">
        <v>6.5000000000000002E-2</v>
      </c>
      <c r="G9">
        <f t="shared" si="1"/>
        <v>0.1723076923076923</v>
      </c>
      <c r="H9" s="8">
        <v>65.556295802798132</v>
      </c>
      <c r="I9" s="8">
        <f t="shared" si="2"/>
        <v>26.28392745465916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data</vt:lpstr>
      <vt:lpstr>Slope(Sample - Blank)</vt:lpstr>
      <vt:lpstr>Slope for standard and NC</vt:lpstr>
      <vt:lpstr>Phenoloxidase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Inkyin May</cp:lastModifiedBy>
  <dcterms:created xsi:type="dcterms:W3CDTF">2024-07-17T13:14:52Z</dcterms:created>
  <dcterms:modified xsi:type="dcterms:W3CDTF">2024-10-16T15:57:39Z</dcterms:modified>
</cp:coreProperties>
</file>