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Data for 150 samples\"/>
    </mc:Choice>
  </mc:AlternateContent>
  <bookViews>
    <workbookView xWindow="0" yWindow="0" windowWidth="23040" windowHeight="8976" activeTab="1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3" l="1"/>
  <c r="I26" i="3"/>
  <c r="H26" i="3"/>
  <c r="G26" i="3"/>
  <c r="F26" i="3"/>
  <c r="E26" i="3"/>
  <c r="D26" i="3"/>
  <c r="C26" i="3"/>
  <c r="B26" i="3"/>
  <c r="E10" i="4" l="1"/>
  <c r="G10" i="4" s="1"/>
  <c r="I10" i="4" s="1"/>
  <c r="E9" i="4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J139" i="1" l="1"/>
  <c r="I139" i="1"/>
  <c r="H139" i="1"/>
  <c r="G139" i="1"/>
  <c r="F139" i="1"/>
  <c r="E139" i="1"/>
  <c r="D139" i="1"/>
  <c r="C139" i="1"/>
  <c r="C123" i="1"/>
  <c r="D123" i="1"/>
  <c r="E123" i="1"/>
  <c r="F123" i="1"/>
  <c r="G123" i="1"/>
  <c r="H123" i="1"/>
  <c r="I123" i="1"/>
  <c r="J123" i="1"/>
  <c r="J107" i="1"/>
  <c r="I107" i="1"/>
  <c r="H107" i="1"/>
  <c r="G107" i="1"/>
  <c r="F107" i="1"/>
  <c r="E107" i="1"/>
  <c r="D107" i="1"/>
  <c r="C107" i="1"/>
  <c r="J90" i="1"/>
  <c r="I90" i="1"/>
  <c r="H90" i="1"/>
  <c r="G90" i="1"/>
  <c r="F90" i="1"/>
  <c r="E90" i="1"/>
  <c r="D90" i="1"/>
  <c r="C90" i="1"/>
  <c r="C74" i="1"/>
  <c r="D74" i="1"/>
  <c r="E74" i="1"/>
  <c r="F74" i="1"/>
  <c r="G74" i="1"/>
  <c r="H74" i="1"/>
  <c r="I74" i="1"/>
  <c r="J74" i="1"/>
  <c r="B139" i="1" l="1"/>
  <c r="B123" i="1"/>
  <c r="B107" i="1"/>
  <c r="B90" i="1"/>
  <c r="B74" i="1"/>
  <c r="C59" i="1"/>
  <c r="D59" i="1"/>
  <c r="E59" i="1"/>
  <c r="F59" i="1"/>
  <c r="G59" i="1"/>
  <c r="H59" i="1"/>
  <c r="I59" i="1"/>
  <c r="J59" i="1"/>
  <c r="B59" i="1"/>
  <c r="C43" i="1"/>
  <c r="D43" i="1"/>
  <c r="E43" i="1"/>
  <c r="F43" i="1"/>
  <c r="G43" i="1"/>
  <c r="H43" i="1"/>
  <c r="I43" i="1"/>
  <c r="J43" i="1"/>
  <c r="B43" i="1"/>
  <c r="C27" i="1"/>
  <c r="D27" i="1"/>
  <c r="E27" i="1"/>
  <c r="F27" i="1"/>
  <c r="G27" i="1"/>
  <c r="H27" i="1"/>
  <c r="I27" i="1"/>
  <c r="J27" i="1"/>
  <c r="B27" i="1"/>
  <c r="C12" i="1"/>
  <c r="D12" i="1"/>
  <c r="E12" i="1"/>
  <c r="F12" i="1"/>
  <c r="G12" i="1"/>
  <c r="H12" i="1"/>
  <c r="I12" i="1"/>
  <c r="J12" i="1"/>
  <c r="B12" i="1"/>
  <c r="B20" i="3" l="1"/>
  <c r="B19" i="3"/>
  <c r="B18" i="3"/>
  <c r="B17" i="3"/>
  <c r="B16" i="3"/>
  <c r="B15" i="3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<sst xmlns="http://schemas.openxmlformats.org/spreadsheetml/2006/main" count="276" uniqueCount="171">
  <si>
    <t>Programm: Tecan i-control</t>
  </si>
  <si>
    <t>Tecan i-control , 1.12.4.0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</si>
  <si>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</si>
  <si>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</si>
  <si>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</si>
  <si>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</si>
  <si>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</si>
  <si>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</si>
  <si>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</si>
  <si>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</si>
  <si>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</si>
  <si>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</si>
  <si>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</si>
  <si>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</si>
  <si>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</si>
  <si>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</si>
  <si>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</si>
  <si>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</si>
  <si>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</si>
  <si>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</si>
  <si>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</si>
  <si>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</si>
  <si>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</si>
  <si>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</si>
  <si>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</si>
  <si>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</si>
  <si>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</si>
  <si>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</si>
  <si>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Modus</t>
  </si>
  <si>
    <t>Wellenlänge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</si>
  <si>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</si>
  <si>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</si>
  <si>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</si>
  <si>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</si>
  <si>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</si>
  <si>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</si>
  <si>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</si>
  <si>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</si>
  <si>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</si>
  <si>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</si>
  <si>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</si>
  <si>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</si>
  <si>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</si>
  <si>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</si>
  <si>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</si>
  <si>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</si>
  <si>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</si>
  <si>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</si>
  <si>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</si>
  <si>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</si>
  <si>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</si>
  <si>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</si>
  <si>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</si>
  <si>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</si>
  <si>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</si>
  <si>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</si>
  <si>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</si>
  <si>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</si>
  <si>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</si>
  <si>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</si>
  <si>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</si>
  <si>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</si>
  <si>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</si>
  <si>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</si>
  <si>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</si>
  <si>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</si>
  <si>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</si>
  <si>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</si>
  <si>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</si>
  <si>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</si>
  <si>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</si>
  <si>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</si>
  <si>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</si>
  <si>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</si>
  <si>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</si>
  <si>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</si>
  <si>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</si>
  <si>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</si>
  <si>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</si>
  <si>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</si>
  <si>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</si>
  <si>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</si>
  <si>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</si>
  <si>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</si>
  <si>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</si>
  <si>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</si>
  <si>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</si>
  <si>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</si>
  <si>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</si>
  <si>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</si>
  <si>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</si>
  <si>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</si>
  <si>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</si>
  <si>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</si>
  <si>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</si>
  <si>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</si>
  <si>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</si>
  <si>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</si>
  <si>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</si>
  <si>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</si>
  <si>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</si>
  <si>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</si>
  <si>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</si>
  <si>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</si>
  <si>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</si>
  <si>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</si>
  <si>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</si>
  <si>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</si>
  <si>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</si>
  <si>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</si>
  <si>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</si>
  <si>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</si>
  <si>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</si>
  <si>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</si>
  <si>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</si>
  <si>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</si>
  <si>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</si>
  <si>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</si>
  <si>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</si>
  <si>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</si>
  <si>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</si>
  <si>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</si>
  <si>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</si>
  <si>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</si>
  <si>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</si>
  <si>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</si>
  <si>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</si>
  <si>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</si>
  <si>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</si>
  <si>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</si>
  <si>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</si>
  <si>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</si>
  <si>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</si>
  <si>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</si>
  <si>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</si>
  <si>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</si>
  <si>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</si>
  <si>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</si>
  <si>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</si>
  <si>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</si>
  <si>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</si>
  <si>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</si>
  <si>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</si>
  <si>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</si>
  <si>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</si>
  <si>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</si>
  <si>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</si>
  <si>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</si>
  <si>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Sample 91180</t>
  </si>
  <si>
    <t>Sample 91186</t>
  </si>
  <si>
    <t>31.07.2024</t>
  </si>
  <si>
    <t>14:40:21</t>
  </si>
  <si>
    <t>31.07.2024 14:41:04</t>
  </si>
  <si>
    <t>31.07.2024 15:07:23</t>
  </si>
  <si>
    <t>Sample 91189</t>
  </si>
  <si>
    <t>Sample 91190</t>
  </si>
  <si>
    <t>Sample 91191</t>
  </si>
  <si>
    <t>Sample 91192</t>
  </si>
  <si>
    <t>Sample 91193</t>
  </si>
  <si>
    <t>Sample 91194</t>
  </si>
  <si>
    <t>Sample 91195</t>
  </si>
  <si>
    <t>Code</t>
  </si>
  <si>
    <t>AEG - 48</t>
  </si>
  <si>
    <t>HEG - 4</t>
  </si>
  <si>
    <t>HEG - 7</t>
  </si>
  <si>
    <t>HEG - 8</t>
  </si>
  <si>
    <t>HEG - 9</t>
  </si>
  <si>
    <t>HEG - 10</t>
  </si>
  <si>
    <t>HEG - 11</t>
  </si>
  <si>
    <t>HEG - 12</t>
  </si>
  <si>
    <t>HEG - 13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</si>
</sst>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3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0" fontId="1" fillId="10" borderId="0" xfId="0" applyFont="1" applyFill="1"/>
    <xf numFmtId="0" fontId="0" fillId="11" borderId="0" xfId="0" applyFill="1"/>
    <xf numFmtId="0" fontId="0" fillId="0" borderId="0" xfId="0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475940507436567E-3"/>
                  <c:y val="-0.15212416156313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Blank)'!$L$3:$L$11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'Slope(Sample - Blank)'!$M$3:$M$11</c:f>
              <c:numCache>
                <c:formatCode>General</c:formatCode>
                <c:ptCount val="9"/>
                <c:pt idx="0">
                  <c:v>-7.7733327945073483E-2</c:v>
                </c:pt>
                <c:pt idx="1">
                  <c:v>-7.850000262260437E-2</c:v>
                </c:pt>
                <c:pt idx="2">
                  <c:v>-7.9616655906041389E-2</c:v>
                </c:pt>
                <c:pt idx="3">
                  <c:v>-7.7016671498616573E-2</c:v>
                </c:pt>
                <c:pt idx="4">
                  <c:v>-7.9316655794779423E-2</c:v>
                </c:pt>
                <c:pt idx="5">
                  <c:v>-7.7450007200241089E-2</c:v>
                </c:pt>
                <c:pt idx="6">
                  <c:v>-6.8716665108998543E-2</c:v>
                </c:pt>
                <c:pt idx="7">
                  <c:v>-6.4750005801518684E-2</c:v>
                </c:pt>
                <c:pt idx="8">
                  <c:v>-4.6916663646697998E-2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92064"/>
        <c:axId val="12569672"/>
      </c:scatterChart>
      <c:valAx>
        <c:axId val="24129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672"/>
        <c:crosses val="autoZero"/>
        <c:crossBetween val="midCat"/>
      </c:valAx>
      <c:valAx>
        <c:axId val="125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9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3.9200000464916257E-2</c:v>
                </c:pt>
                <c:pt idx="1">
                  <c:v>0.33689999580383301</c:v>
                </c:pt>
                <c:pt idx="2">
                  <c:v>0.65555000305175781</c:v>
                </c:pt>
                <c:pt idx="3">
                  <c:v>0.97060000896453857</c:v>
                </c:pt>
                <c:pt idx="4">
                  <c:v>1.2743500471115112</c:v>
                </c:pt>
                <c:pt idx="5">
                  <c:v>1.5444499850273132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45696"/>
        <c:axId val="239842168"/>
      </c:scatterChart>
      <c:valAx>
        <c:axId val="2398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168"/>
        <c:crosses val="autoZero"/>
        <c:crossBetween val="midCat"/>
      </c:valAx>
      <c:valAx>
        <c:axId val="23984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NC'!$N$23:$N$31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'Slope for standard and NC'!$O$23:$O$31</c:f>
              <c:numCache>
                <c:formatCode>General</c:formatCode>
                <c:ptCount val="9"/>
                <c:pt idx="0">
                  <c:v>5.9099999566872917E-2</c:v>
                </c:pt>
                <c:pt idx="1">
                  <c:v>6.0799999783436455E-2</c:v>
                </c:pt>
                <c:pt idx="2">
                  <c:v>6.0466667016347252E-2</c:v>
                </c:pt>
                <c:pt idx="3">
                  <c:v>6.0733333230018616E-2</c:v>
                </c:pt>
                <c:pt idx="4">
                  <c:v>6.0666666676600776E-2</c:v>
                </c:pt>
                <c:pt idx="5">
                  <c:v>6.1033333341280617E-2</c:v>
                </c:pt>
                <c:pt idx="6">
                  <c:v>6.1233331759770714E-2</c:v>
                </c:pt>
                <c:pt idx="7">
                  <c:v>6.1700000117222466E-2</c:v>
                </c:pt>
                <c:pt idx="8">
                  <c:v>6.2666665762662888E-2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691232"/>
        <c:axId val="284690448"/>
      </c:scatterChart>
      <c:valAx>
        <c:axId val="2846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90448"/>
        <c:crosses val="autoZero"/>
        <c:crossBetween val="midCat"/>
      </c:valAx>
      <c:valAx>
        <c:axId val="2846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9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Blank)'!$L$18:$L$26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'Slope(Sample - Blank)'!$M$18:$M$26</c:f>
              <c:numCache>
                <c:formatCode>General</c:formatCode>
                <c:ptCount val="9"/>
                <c:pt idx="0">
                  <c:v>-9.2733373244603512E-2</c:v>
                </c:pt>
                <c:pt idx="1">
                  <c:v>-8.3499977986017937E-2</c:v>
                </c:pt>
                <c:pt idx="2">
                  <c:v>-8.2033306360244751E-2</c:v>
                </c:pt>
                <c:pt idx="3">
                  <c:v>-6.638336181640625E-2</c:v>
                </c:pt>
                <c:pt idx="4">
                  <c:v>-5.3383330504099491E-2</c:v>
                </c:pt>
                <c:pt idx="5">
                  <c:v>-4.3533354997634888E-2</c:v>
                </c:pt>
                <c:pt idx="6">
                  <c:v>-3.0250022808710697E-2</c:v>
                </c:pt>
                <c:pt idx="7">
                  <c:v>-1.954999566078186E-2</c:v>
                </c:pt>
                <c:pt idx="8">
                  <c:v>2.3133377234140995E-2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19672"/>
        <c:axId val="241120056"/>
      </c:scatterChart>
      <c:valAx>
        <c:axId val="24111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20056"/>
        <c:crosses val="autoZero"/>
        <c:crossBetween val="midCat"/>
      </c:valAx>
      <c:valAx>
        <c:axId val="2411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1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Blank)'!$L$33:$L$41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'Slope(Sample - Blank)'!$M$33:$M$41</c:f>
              <c:numCache>
                <c:formatCode>General</c:formatCode>
                <c:ptCount val="9"/>
                <c:pt idx="0">
                  <c:v>-6.5233369668324714E-2</c:v>
                </c:pt>
                <c:pt idx="1">
                  <c:v>-3.0366619427998787E-2</c:v>
                </c:pt>
                <c:pt idx="2">
                  <c:v>-2.8330087661743164E-4</c:v>
                </c:pt>
                <c:pt idx="3">
                  <c:v>2.649998664855957E-2</c:v>
                </c:pt>
                <c:pt idx="4">
                  <c:v>5.0599992275238037E-2</c:v>
                </c:pt>
                <c:pt idx="5">
                  <c:v>7.4699978033701653E-2</c:v>
                </c:pt>
                <c:pt idx="6">
                  <c:v>9.8183294137318855E-2</c:v>
                </c:pt>
                <c:pt idx="7">
                  <c:v>0.11960001786549879</c:v>
                </c:pt>
                <c:pt idx="8">
                  <c:v>0.18341666460037231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42232"/>
        <c:axId val="241142616"/>
      </c:scatterChart>
      <c:valAx>
        <c:axId val="24114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42616"/>
        <c:crosses val="autoZero"/>
        <c:crossBetween val="midCat"/>
      </c:valAx>
      <c:valAx>
        <c:axId val="24114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4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Blank)'!$L$50:$L$58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'Slope(Sample - Blank)'!$M$50:$M$58</c:f>
              <c:numCache>
                <c:formatCode>General</c:formatCode>
                <c:ptCount val="9"/>
                <c:pt idx="0">
                  <c:v>-4.8649966716766357E-2</c:v>
                </c:pt>
                <c:pt idx="1">
                  <c:v>-3.1183362007141113E-2</c:v>
                </c:pt>
                <c:pt idx="2">
                  <c:v>-7.9666773478190844E-3</c:v>
                </c:pt>
                <c:pt idx="3">
                  <c:v>1.1283338069915771E-2</c:v>
                </c:pt>
                <c:pt idx="4">
                  <c:v>3.3216675122578865E-2</c:v>
                </c:pt>
                <c:pt idx="5">
                  <c:v>5.6100040674209595E-2</c:v>
                </c:pt>
                <c:pt idx="6">
                  <c:v>7.6266676187515259E-2</c:v>
                </c:pt>
                <c:pt idx="7">
                  <c:v>9.6083323160807144E-2</c:v>
                </c:pt>
                <c:pt idx="8">
                  <c:v>0.15863329172134399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26768"/>
        <c:axId val="241190264"/>
      </c:scatterChart>
      <c:valAx>
        <c:axId val="24112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0264"/>
        <c:crosses val="autoZero"/>
        <c:crossBetween val="midCat"/>
      </c:valAx>
      <c:valAx>
        <c:axId val="24119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2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Blank)'!$L$65:$L$73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'Slope(Sample - Blank)'!$M$65:$M$73</c:f>
              <c:numCache>
                <c:formatCode>General</c:formatCode>
                <c:ptCount val="9"/>
                <c:pt idx="0">
                  <c:v>0.15566664934158325</c:v>
                </c:pt>
                <c:pt idx="1">
                  <c:v>0.20156665643056249</c:v>
                </c:pt>
                <c:pt idx="2">
                  <c:v>0.24035000801086426</c:v>
                </c:pt>
                <c:pt idx="3">
                  <c:v>0.27036668856938695</c:v>
                </c:pt>
                <c:pt idx="4">
                  <c:v>0.29823335011800145</c:v>
                </c:pt>
                <c:pt idx="5">
                  <c:v>0.32460004091262817</c:v>
                </c:pt>
                <c:pt idx="6">
                  <c:v>0.35111667712529493</c:v>
                </c:pt>
                <c:pt idx="7">
                  <c:v>0.37276665369669604</c:v>
                </c:pt>
                <c:pt idx="8">
                  <c:v>0.442733327547709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19896"/>
        <c:axId val="241228480"/>
      </c:scatterChart>
      <c:valAx>
        <c:axId val="24121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28480"/>
        <c:crosses val="autoZero"/>
        <c:crossBetween val="midCat"/>
      </c:valAx>
      <c:valAx>
        <c:axId val="2412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1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Blank)'!$L$80:$L$88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'Slope(Sample - Blank)'!$M$80:$M$88</c:f>
              <c:numCache>
                <c:formatCode>General</c:formatCode>
                <c:ptCount val="9"/>
                <c:pt idx="0">
                  <c:v>-9.603334466616309E-2</c:v>
                </c:pt>
                <c:pt idx="1">
                  <c:v>-6.1683356761932373E-2</c:v>
                </c:pt>
                <c:pt idx="2">
                  <c:v>-5.0150016943613651E-2</c:v>
                </c:pt>
                <c:pt idx="3">
                  <c:v>-3.0049989620844486E-2</c:v>
                </c:pt>
                <c:pt idx="4">
                  <c:v>-1.2433340152104733E-2</c:v>
                </c:pt>
                <c:pt idx="5">
                  <c:v>6.9333314895629883E-3</c:v>
                </c:pt>
                <c:pt idx="6">
                  <c:v>2.636670072873426E-2</c:v>
                </c:pt>
                <c:pt idx="7">
                  <c:v>4.3833355108896854E-2</c:v>
                </c:pt>
                <c:pt idx="8">
                  <c:v>9.7133338451385498E-2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43344"/>
        <c:axId val="241255560"/>
      </c:scatterChart>
      <c:valAx>
        <c:axId val="2398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55560"/>
        <c:crosses val="autoZero"/>
        <c:crossBetween val="midCat"/>
      </c:valAx>
      <c:valAx>
        <c:axId val="2412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Blank)'!$L$98:$L$106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'Slope(Sample - Blank)'!$M$98:$M$106</c:f>
              <c:numCache>
                <c:formatCode>General</c:formatCode>
                <c:ptCount val="9"/>
                <c:pt idx="0">
                  <c:v>-5.5499990781148201E-2</c:v>
                </c:pt>
                <c:pt idx="1">
                  <c:v>-2.9599984486897934E-2</c:v>
                </c:pt>
                <c:pt idx="2">
                  <c:v>-7.966617743174087E-3</c:v>
                </c:pt>
                <c:pt idx="3">
                  <c:v>1.1666695276896233E-2</c:v>
                </c:pt>
                <c:pt idx="4">
                  <c:v>3.2416701316833496E-2</c:v>
                </c:pt>
                <c:pt idx="5">
                  <c:v>5.0383369127909416E-2</c:v>
                </c:pt>
                <c:pt idx="6">
                  <c:v>6.791665156682325E-2</c:v>
                </c:pt>
                <c:pt idx="7">
                  <c:v>8.3850006262461418E-2</c:v>
                </c:pt>
                <c:pt idx="8">
                  <c:v>0.13754997650782275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53208"/>
        <c:axId val="241253600"/>
      </c:scatterChart>
      <c:valAx>
        <c:axId val="24125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53600"/>
        <c:crosses val="autoZero"/>
        <c:crossBetween val="midCat"/>
      </c:valAx>
      <c:valAx>
        <c:axId val="2412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53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Blank)'!$L$114:$L$122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'Slope(Sample - Blank)'!$M$114:$M$122</c:f>
              <c:numCache>
                <c:formatCode>General</c:formatCode>
                <c:ptCount val="9"/>
                <c:pt idx="0">
                  <c:v>-0.13816668589909864</c:v>
                </c:pt>
                <c:pt idx="1">
                  <c:v>-0.12201666831970215</c:v>
                </c:pt>
                <c:pt idx="2">
                  <c:v>-0.10483330488204956</c:v>
                </c:pt>
                <c:pt idx="3">
                  <c:v>-8.9533289273579841E-2</c:v>
                </c:pt>
                <c:pt idx="4">
                  <c:v>-7.3050041993459214E-2</c:v>
                </c:pt>
                <c:pt idx="5">
                  <c:v>-5.6633313496907478E-2</c:v>
                </c:pt>
                <c:pt idx="6">
                  <c:v>-4.1650036970774407E-2</c:v>
                </c:pt>
                <c:pt idx="7">
                  <c:v>-2.7983327706654793E-2</c:v>
                </c:pt>
                <c:pt idx="8">
                  <c:v>2.276666959126783E-2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53992"/>
        <c:axId val="241255168"/>
      </c:scatterChart>
      <c:valAx>
        <c:axId val="24125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55168"/>
        <c:crosses val="autoZero"/>
        <c:crossBetween val="midCat"/>
      </c:valAx>
      <c:valAx>
        <c:axId val="241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5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Blank)'!$L$130:$L$138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'Slope(Sample - Blank)'!$M$130:$M$138</c:f>
              <c:numCache>
                <c:formatCode>General</c:formatCode>
                <c:ptCount val="9"/>
                <c:pt idx="0">
                  <c:v>-3.7600040435791016E-2</c:v>
                </c:pt>
                <c:pt idx="1">
                  <c:v>3.6499897638957446E-3</c:v>
                </c:pt>
                <c:pt idx="2">
                  <c:v>3.0916651089986313E-2</c:v>
                </c:pt>
                <c:pt idx="3">
                  <c:v>5.8500011761983162E-2</c:v>
                </c:pt>
                <c:pt idx="4">
                  <c:v>7.9949994881947761E-2</c:v>
                </c:pt>
                <c:pt idx="5">
                  <c:v>0.10093335310618068</c:v>
                </c:pt>
                <c:pt idx="6">
                  <c:v>0.12054997682571411</c:v>
                </c:pt>
                <c:pt idx="7">
                  <c:v>0.13644997278849291</c:v>
                </c:pt>
                <c:pt idx="8">
                  <c:v>0.20068333546320583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54384"/>
        <c:axId val="241252032"/>
      </c:scatterChart>
      <c:valAx>
        <c:axId val="24125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52032"/>
        <c:crosses val="autoZero"/>
        <c:crossBetween val="midCat"/>
      </c:valAx>
      <c:valAx>
        <c:axId val="2412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5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0</xdr:row>
      <xdr:rowOff>0</xdr:rowOff>
    </xdr:from>
    <xdr:to>
      <xdr:col>19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358140</xdr:colOff>
      <xdr:row>15</xdr:row>
      <xdr:rowOff>30480</xdr:rowOff>
    </xdr:from>
    <xdr:to>
      <xdr:col>19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373380</xdr:colOff>
      <xdr:row>30</xdr:row>
      <xdr:rowOff>53340</xdr:rowOff>
    </xdr:from>
    <xdr:to>
      <xdr:col>19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396240</xdr:colOff>
      <xdr:row>45</xdr:row>
      <xdr:rowOff>106680</xdr:rowOff>
    </xdr:from>
    <xdr:to>
      <xdr:col>19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388620</xdr:colOff>
      <xdr:row>60</xdr:row>
      <xdr:rowOff>137160</xdr:rowOff>
    </xdr:from>
    <xdr:to>
      <xdr:col>19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396240</xdr:colOff>
      <xdr:row>76</xdr:row>
      <xdr:rowOff>0</xdr:rowOff>
    </xdr:from>
    <xdr:to>
      <xdr:col>19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426720</xdr:colOff>
      <xdr:row>92</xdr:row>
      <xdr:rowOff>0</xdr:rowOff>
    </xdr:from>
    <xdr:to>
      <xdr:col>19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441960</xdr:colOff>
      <xdr:row>108</xdr:row>
      <xdr:rowOff>7620</xdr:rowOff>
    </xdr:from>
    <xdr:to>
      <xdr:col>19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320040</xdr:colOff>
      <xdr:row>125</xdr:row>
      <xdr:rowOff>22860</xdr:rowOff>
    </xdr:from>
    <xdr:to>
      <xdr:col>19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7"/>
  <sheetViews>
    <sheetView topLeftCell="A110" workbookViewId="0">
      <selection activeCell="K113" activeCellId="1" sqref="A113:I115 K113:K115"/>
    </sheetView>
  </sheetViews>
  <sheetFormatPr defaultColWidth="11.5546875" defaultRowHeight="14.4" x14ac:dyDescent="0.3"/>
  <sheetData>
    <row r="1" spans="1:10" x14ac:dyDescent="0.3">
      <c r="A1" t="s">
        <v>0</v>
      </c>
      <c r="E1" t="s">
        <v>1</v>
      </c>
    </row>
    <row r="2" spans="1:10" x14ac:dyDescent="0.3">
      <c r="A2" t="s">
        <v>2</v>
      </c>
      <c r="E2" t="s">
        <v>3</v>
      </c>
      <c r="I2" t="s">
        <v>4</v>
      </c>
    </row>
    <row r="3" spans="1:10" x14ac:dyDescent="0.3">
      <c r="A3" t="s">
        <v>5</v>
      </c>
      <c r="E3" t="s">
        <v>6</v>
      </c>
    </row>
    <row r="5" spans="1:10" x14ac:dyDescent="0.3">
      <c r="A5" t="s">
        <v>7</v>
      </c>
      <c r="B5" t="s">
        <v>150</v>
      </c>
    </row>
    <row r="6" spans="1:10" x14ac:dyDescent="0.3">
      <c r="A6" t="s">
        <v>8</v>
      </c>
      <c r="B6" s="1" t="s">
        <v>151</v>
      </c>
    </row>
    <row r="9" spans="1:10" x14ac:dyDescent="0.3">
      <c r="A9" t="s">
        <v>9</v>
      </c>
      <c r="E9" t="s">
        <v>10</v>
      </c>
    </row>
    <row r="10" spans="1:10" x14ac:dyDescent="0.3">
      <c r="A10" t="s">
        <v>11</v>
      </c>
      <c r="E10" t="s">
        <v>12</v>
      </c>
    </row>
    <row r="11" spans="1:10" x14ac:dyDescent="0.3">
      <c r="A11" t="s">
        <v>13</v>
      </c>
      <c r="E11" t="s">
        <v>14</v>
      </c>
    </row>
    <row r="12" spans="1:10" x14ac:dyDescent="0.3">
      <c r="A12" t="s">
        <v>15</v>
      </c>
    </row>
    <row r="14" spans="1:10" x14ac:dyDescent="0.3">
      <c r="A14" s="2" t="s">
        <v>16</v>
      </c>
      <c r="B14" s="2"/>
      <c r="C14" s="2"/>
      <c r="D14" s="2"/>
      <c r="E14" s="2" t="s">
        <v>17</v>
      </c>
      <c r="F14" s="2" t="s">
        <v>18</v>
      </c>
      <c r="G14" s="2"/>
      <c r="H14" s="2"/>
      <c r="I14" s="2"/>
      <c r="J14" s="2"/>
    </row>
    <row r="16" spans="1:10" x14ac:dyDescent="0.3">
      <c r="A16" s="2" t="s">
        <v>19</v>
      </c>
      <c r="B16" s="2"/>
      <c r="C16" s="2"/>
      <c r="D16" s="2"/>
      <c r="E16" s="2" t="s">
        <v>20</v>
      </c>
      <c r="F16" s="2"/>
      <c r="G16" s="2"/>
      <c r="H16" s="2"/>
      <c r="I16" s="2"/>
      <c r="J16" s="2"/>
    </row>
    <row r="18" spans="1:10" x14ac:dyDescent="0.3">
      <c r="A18" s="2" t="s">
        <v>21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 t="s">
        <v>22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3">
      <c r="A20" s="2" t="s">
        <v>23</v>
      </c>
      <c r="B20" s="2"/>
      <c r="C20" s="2"/>
      <c r="D20" s="2"/>
      <c r="E20" s="2"/>
      <c r="F20" s="2"/>
      <c r="G20" s="2"/>
      <c r="H20" s="2"/>
      <c r="I20" s="2"/>
      <c r="J20" s="2"/>
    </row>
    <row r="23" spans="1:10" x14ac:dyDescent="0.3">
      <c r="A23" t="s">
        <v>24</v>
      </c>
    </row>
    <row r="24" spans="1:10" x14ac:dyDescent="0.3">
      <c r="A24" t="s">
        <v>25</v>
      </c>
    </row>
    <row r="25" spans="1:10" x14ac:dyDescent="0.3">
      <c r="A25" t="s">
        <v>26</v>
      </c>
      <c r="E25" s="3">
        <v>2.0833333333333332E-2</v>
      </c>
    </row>
    <row r="26" spans="1:10" x14ac:dyDescent="0.3">
      <c r="A26" t="s">
        <v>27</v>
      </c>
      <c r="E26" s="3">
        <v>2.0833333333333333E-3</v>
      </c>
    </row>
    <row r="27" spans="1:10" x14ac:dyDescent="0.3">
      <c r="A27" t="s">
        <v>28</v>
      </c>
      <c r="E27" t="s">
        <v>23</v>
      </c>
    </row>
    <row r="28" spans="1:10" x14ac:dyDescent="0.3">
      <c r="A28" t="s">
        <v>29</v>
      </c>
      <c r="E28">
        <v>414</v>
      </c>
      <c r="F28" t="s">
        <v>30</v>
      </c>
    </row>
    <row r="29" spans="1:10" x14ac:dyDescent="0.3">
      <c r="A29" t="s">
        <v>31</v>
      </c>
      <c r="E29">
        <v>9</v>
      </c>
      <c r="F29" t="s">
        <v>30</v>
      </c>
    </row>
    <row r="30" spans="1:10" x14ac:dyDescent="0.3">
      <c r="A30" t="s">
        <v>32</v>
      </c>
      <c r="E30">
        <v>25</v>
      </c>
    </row>
    <row r="31" spans="1:10" x14ac:dyDescent="0.3">
      <c r="A31" t="s">
        <v>33</v>
      </c>
      <c r="E31">
        <v>0</v>
      </c>
      <c r="F31" t="s">
        <v>34</v>
      </c>
    </row>
    <row r="32" spans="1:10" x14ac:dyDescent="0.3">
      <c r="A32" t="s">
        <v>35</v>
      </c>
      <c r="B32" s="1" t="s">
        <v>152</v>
      </c>
    </row>
    <row r="35" spans="1:11" x14ac:dyDescent="0.3">
      <c r="A35" s="4" t="s">
        <v>36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10">
        <v>9</v>
      </c>
      <c r="K35" s="10">
        <v>10</v>
      </c>
    </row>
    <row r="36" spans="1:11" x14ac:dyDescent="0.3">
      <c r="A36" s="4" t="s">
        <v>37</v>
      </c>
      <c r="B36">
        <v>0</v>
      </c>
      <c r="C36">
        <v>180</v>
      </c>
      <c r="D36">
        <v>360</v>
      </c>
      <c r="E36">
        <v>540</v>
      </c>
      <c r="F36">
        <v>720</v>
      </c>
      <c r="G36">
        <v>900</v>
      </c>
      <c r="H36">
        <v>1080</v>
      </c>
      <c r="I36">
        <v>1260</v>
      </c>
      <c r="J36" s="11">
        <v>1440</v>
      </c>
      <c r="K36" s="11">
        <v>1620</v>
      </c>
    </row>
    <row r="37" spans="1:11" x14ac:dyDescent="0.3">
      <c r="A37" s="4" t="s">
        <v>38</v>
      </c>
      <c r="B37">
        <v>29.7</v>
      </c>
      <c r="C37">
        <v>31</v>
      </c>
      <c r="D37">
        <v>30.1</v>
      </c>
      <c r="E37">
        <v>30.1</v>
      </c>
      <c r="F37">
        <v>30.3</v>
      </c>
      <c r="G37">
        <v>30.3</v>
      </c>
      <c r="H37">
        <v>30.1</v>
      </c>
      <c r="I37">
        <v>30.2</v>
      </c>
      <c r="J37" s="11">
        <v>30.5</v>
      </c>
      <c r="K37" s="11">
        <v>30.4</v>
      </c>
    </row>
    <row r="38" spans="1:11" x14ac:dyDescent="0.3">
      <c r="A38" s="4" t="s">
        <v>39</v>
      </c>
      <c r="B38">
        <v>3.9400000125169754E-2</v>
      </c>
      <c r="C38">
        <v>3.9599999785423279E-2</v>
      </c>
      <c r="D38">
        <v>3.9400000125169754E-2</v>
      </c>
      <c r="E38">
        <v>3.9400000125169754E-2</v>
      </c>
      <c r="F38">
        <v>3.9099998772144318E-2</v>
      </c>
      <c r="G38">
        <v>3.9200000464916229E-2</v>
      </c>
      <c r="H38">
        <v>3.9200000464916229E-2</v>
      </c>
      <c r="I38">
        <v>3.8899999111890793E-2</v>
      </c>
      <c r="J38" s="11">
        <v>3.9000000804662704E-2</v>
      </c>
      <c r="K38" s="11">
        <v>3.9099998772144318E-2</v>
      </c>
    </row>
    <row r="39" spans="1:11" x14ac:dyDescent="0.3">
      <c r="A39" s="4" t="s">
        <v>40</v>
      </c>
      <c r="B39">
        <v>0.32420000433921814</v>
      </c>
      <c r="C39">
        <v>0.32400000095367432</v>
      </c>
      <c r="D39">
        <v>0.32330000400543213</v>
      </c>
      <c r="E39">
        <v>0.32280001044273376</v>
      </c>
      <c r="F39">
        <v>0.32199999690055847</v>
      </c>
      <c r="G39">
        <v>0.32179999351501465</v>
      </c>
      <c r="H39">
        <v>0.32100000977516174</v>
      </c>
      <c r="I39">
        <v>0.32049998641014099</v>
      </c>
      <c r="J39" s="11">
        <v>0.31970000267028809</v>
      </c>
      <c r="K39" s="11">
        <v>0.3190000057220459</v>
      </c>
    </row>
    <row r="40" spans="1:11" x14ac:dyDescent="0.3">
      <c r="A40" s="4" t="s">
        <v>41</v>
      </c>
      <c r="B40">
        <v>0.64010000228881836</v>
      </c>
      <c r="C40">
        <v>0.64050000905990601</v>
      </c>
      <c r="D40">
        <v>0.63990002870559692</v>
      </c>
      <c r="E40">
        <v>0.63919997215270996</v>
      </c>
      <c r="F40">
        <v>0.63899999856948853</v>
      </c>
      <c r="G40">
        <v>0.63830000162124634</v>
      </c>
      <c r="H40">
        <v>0.63749998807907104</v>
      </c>
      <c r="I40">
        <v>0.63690000772476196</v>
      </c>
      <c r="J40" s="11">
        <v>0.63620001077651978</v>
      </c>
      <c r="K40" s="11">
        <v>0.63599997758865356</v>
      </c>
    </row>
    <row r="41" spans="1:11" x14ac:dyDescent="0.3">
      <c r="A41" s="4" t="s">
        <v>42</v>
      </c>
      <c r="B41">
        <v>0.95550000667572021</v>
      </c>
      <c r="C41">
        <v>0.955299973487854</v>
      </c>
      <c r="D41">
        <v>0.95539999008178711</v>
      </c>
      <c r="E41">
        <v>0.95480000972747803</v>
      </c>
      <c r="F41">
        <v>0.95469999313354492</v>
      </c>
      <c r="G41">
        <v>0.95399999618530273</v>
      </c>
      <c r="H41">
        <v>0.9528999924659729</v>
      </c>
      <c r="I41">
        <v>0.95190000534057617</v>
      </c>
      <c r="J41" s="11">
        <v>0.95090001821517944</v>
      </c>
      <c r="K41" s="11">
        <v>0.95160001516342163</v>
      </c>
    </row>
    <row r="42" spans="1:11" x14ac:dyDescent="0.3">
      <c r="A42" s="4" t="s">
        <v>43</v>
      </c>
      <c r="B42">
        <v>1.2719000577926636</v>
      </c>
      <c r="C42">
        <v>1.2728999853134155</v>
      </c>
      <c r="D42">
        <v>1.2725000381469727</v>
      </c>
      <c r="E42">
        <v>1.2719000577926636</v>
      </c>
      <c r="F42">
        <v>1.2726000547409058</v>
      </c>
      <c r="G42">
        <v>1.2719999551773071</v>
      </c>
      <c r="H42">
        <v>1.2711000442504883</v>
      </c>
      <c r="I42">
        <v>1.2702000141143799</v>
      </c>
      <c r="J42" s="11">
        <v>1.2687000036239624</v>
      </c>
      <c r="K42" s="11">
        <v>1.2695000171661377</v>
      </c>
    </row>
    <row r="43" spans="1:11" x14ac:dyDescent="0.3">
      <c r="A43" s="4" t="s">
        <v>44</v>
      </c>
      <c r="B43">
        <v>1.5456999540328979</v>
      </c>
      <c r="C43">
        <v>1.5467000007629395</v>
      </c>
      <c r="D43">
        <v>1.5479999780654907</v>
      </c>
      <c r="E43">
        <v>1.5472999811172485</v>
      </c>
      <c r="F43">
        <v>1.5484999418258667</v>
      </c>
      <c r="G43">
        <v>1.547700047492981</v>
      </c>
      <c r="H43">
        <v>1.5469000339508057</v>
      </c>
      <c r="I43">
        <v>1.5463999509811401</v>
      </c>
      <c r="J43" s="11">
        <v>1.545199990272522</v>
      </c>
      <c r="K43" s="11">
        <v>1.5467000007629395</v>
      </c>
    </row>
    <row r="44" spans="1:11" x14ac:dyDescent="0.3">
      <c r="A44" s="4" t="s">
        <v>45</v>
      </c>
      <c r="B44">
        <v>3.9000000804662704E-2</v>
      </c>
      <c r="C44">
        <v>3.9500001817941666E-2</v>
      </c>
      <c r="D44">
        <v>3.9200000464916229E-2</v>
      </c>
      <c r="E44">
        <v>3.9200000464916229E-2</v>
      </c>
      <c r="F44">
        <v>3.9000000804662704E-2</v>
      </c>
      <c r="G44">
        <v>3.8899999111890793E-2</v>
      </c>
      <c r="H44">
        <v>3.8899999111890793E-2</v>
      </c>
      <c r="I44">
        <v>3.9200000464916229E-2</v>
      </c>
      <c r="J44" s="11">
        <v>3.9000000804662704E-2</v>
      </c>
      <c r="K44" s="11">
        <v>3.9200000464916229E-2</v>
      </c>
    </row>
    <row r="45" spans="1:11" x14ac:dyDescent="0.3">
      <c r="A45" s="4" t="s">
        <v>46</v>
      </c>
      <c r="B45">
        <v>0.34959998726844788</v>
      </c>
      <c r="C45">
        <v>0.34959998726844788</v>
      </c>
      <c r="D45">
        <v>0.34880000352859497</v>
      </c>
      <c r="E45">
        <v>0.34830000996589661</v>
      </c>
      <c r="F45">
        <v>0.34749999642372131</v>
      </c>
      <c r="G45">
        <v>0.34679999947547913</v>
      </c>
      <c r="H45">
        <v>0.34630000591278076</v>
      </c>
      <c r="I45">
        <v>0.34599998593330383</v>
      </c>
      <c r="J45" s="11">
        <v>0.34470000863075256</v>
      </c>
      <c r="K45" s="11">
        <v>0.34569999575614929</v>
      </c>
    </row>
    <row r="46" spans="1:11" x14ac:dyDescent="0.3">
      <c r="A46" s="4" t="s">
        <v>47</v>
      </c>
      <c r="B46">
        <v>0.67100000381469727</v>
      </c>
      <c r="C46">
        <v>0.67150002717971802</v>
      </c>
      <c r="D46">
        <v>0.67009997367858887</v>
      </c>
      <c r="E46">
        <v>0.669700026512146</v>
      </c>
      <c r="F46">
        <v>0.6689000129699707</v>
      </c>
      <c r="G46">
        <v>0.66829997301101685</v>
      </c>
      <c r="H46">
        <v>0.66740000247955322</v>
      </c>
      <c r="I46">
        <v>0.66689997911453247</v>
      </c>
      <c r="J46" s="11">
        <v>0.66579997539520264</v>
      </c>
      <c r="K46" s="11">
        <v>0.66640001535415649</v>
      </c>
    </row>
    <row r="47" spans="1:11" x14ac:dyDescent="0.3">
      <c r="A47" s="4" t="s">
        <v>48</v>
      </c>
      <c r="B47">
        <v>0.98570001125335693</v>
      </c>
      <c r="C47">
        <v>0.98610001802444458</v>
      </c>
      <c r="D47">
        <v>0.98549997806549072</v>
      </c>
      <c r="E47">
        <v>0.98430001735687256</v>
      </c>
      <c r="F47">
        <v>0.98379999399185181</v>
      </c>
      <c r="G47">
        <v>0.98269999027252197</v>
      </c>
      <c r="H47">
        <v>0.98180001974105835</v>
      </c>
      <c r="I47">
        <v>0.9804999828338623</v>
      </c>
      <c r="J47" s="11">
        <v>0.97960001230239868</v>
      </c>
      <c r="K47" s="11">
        <v>0.98000001907348633</v>
      </c>
    </row>
    <row r="48" spans="1:11" x14ac:dyDescent="0.3">
      <c r="A48" s="4" t="s">
        <v>49</v>
      </c>
      <c r="B48">
        <v>1.2768000364303589</v>
      </c>
      <c r="C48">
        <v>1.2768000364303589</v>
      </c>
      <c r="D48">
        <v>1.2762000560760498</v>
      </c>
      <c r="E48">
        <v>1.2763999700546265</v>
      </c>
      <c r="F48">
        <v>1.2757999897003174</v>
      </c>
      <c r="G48">
        <v>1.2746000289916992</v>
      </c>
      <c r="H48">
        <v>1.2738000154495239</v>
      </c>
      <c r="I48">
        <v>1.2727999687194824</v>
      </c>
      <c r="J48" s="11">
        <v>1.2704999446868896</v>
      </c>
      <c r="K48" s="11">
        <v>1.2718000411987305</v>
      </c>
    </row>
    <row r="49" spans="1:11" x14ac:dyDescent="0.3">
      <c r="A49" s="4" t="s">
        <v>50</v>
      </c>
      <c r="B49">
        <v>1.5432000160217285</v>
      </c>
      <c r="C49">
        <v>1.5428999662399292</v>
      </c>
      <c r="D49">
        <v>1.541100025177002</v>
      </c>
      <c r="E49">
        <v>1.5408999919891357</v>
      </c>
      <c r="F49">
        <v>1.5401999950408936</v>
      </c>
      <c r="G49">
        <v>1.5379999876022339</v>
      </c>
      <c r="H49">
        <v>1.5364999771118164</v>
      </c>
      <c r="I49">
        <v>1.5349999666213989</v>
      </c>
      <c r="J49" s="11">
        <v>1.5334000587463379</v>
      </c>
      <c r="K49" s="11">
        <v>1.5342999696731567</v>
      </c>
    </row>
    <row r="50" spans="1:11" x14ac:dyDescent="0.3">
      <c r="A50" s="4" t="s">
        <v>51</v>
      </c>
      <c r="B50">
        <v>0.93199998140335083</v>
      </c>
      <c r="C50">
        <v>0.91629999876022339</v>
      </c>
      <c r="D50">
        <v>0.91070002317428589</v>
      </c>
      <c r="E50">
        <v>0.9156000018119812</v>
      </c>
      <c r="F50">
        <v>0.90240001678466797</v>
      </c>
      <c r="G50">
        <v>0.90219998359680176</v>
      </c>
      <c r="H50">
        <v>0.91250002384185791</v>
      </c>
      <c r="I50">
        <v>0.91119998693466187</v>
      </c>
      <c r="J50" s="11">
        <v>0.90839999914169312</v>
      </c>
      <c r="K50" s="11">
        <v>0.95770001411437988</v>
      </c>
    </row>
    <row r="51" spans="1:11" x14ac:dyDescent="0.3">
      <c r="A51" s="4" t="s">
        <v>52</v>
      </c>
      <c r="B51">
        <v>0.83039999008178711</v>
      </c>
      <c r="C51">
        <v>0.84069997072219849</v>
      </c>
      <c r="D51">
        <v>0.8375999927520752</v>
      </c>
      <c r="E51">
        <v>0.83789998292922974</v>
      </c>
      <c r="F51">
        <v>0.83670002222061157</v>
      </c>
      <c r="G51">
        <v>0.83270001411437988</v>
      </c>
      <c r="H51">
        <v>0.8343999981880188</v>
      </c>
      <c r="I51">
        <v>0.83619999885559082</v>
      </c>
      <c r="J51" s="11">
        <v>0.83370000123977661</v>
      </c>
      <c r="K51" s="11">
        <v>0.85390001535415649</v>
      </c>
    </row>
    <row r="52" spans="1:11" x14ac:dyDescent="0.3">
      <c r="A52" s="4" t="s">
        <v>53</v>
      </c>
      <c r="B52">
        <v>0.83789998292922974</v>
      </c>
      <c r="C52">
        <v>0.83230000734329224</v>
      </c>
      <c r="D52">
        <v>0.83249998092651367</v>
      </c>
      <c r="E52">
        <v>0.83230000734329224</v>
      </c>
      <c r="F52">
        <v>0.82959997653961182</v>
      </c>
      <c r="G52">
        <v>0.82889997959136963</v>
      </c>
      <c r="H52">
        <v>0.83420002460479736</v>
      </c>
      <c r="I52">
        <v>0.83279997110366821</v>
      </c>
      <c r="J52" s="11">
        <v>0.83139997720718384</v>
      </c>
      <c r="K52" s="11">
        <v>0.85909998416900635</v>
      </c>
    </row>
    <row r="53" spans="1:11" x14ac:dyDescent="0.3">
      <c r="A53" s="4" t="s">
        <v>54</v>
      </c>
      <c r="B53">
        <v>0.86989998817443848</v>
      </c>
      <c r="C53">
        <v>0.86589998006820679</v>
      </c>
      <c r="D53">
        <v>0.86510002613067627</v>
      </c>
      <c r="E53">
        <v>0.86690002679824829</v>
      </c>
      <c r="F53">
        <v>0.86150002479553223</v>
      </c>
      <c r="G53">
        <v>0.86089998483657837</v>
      </c>
      <c r="H53">
        <v>0.86559998989105225</v>
      </c>
      <c r="I53">
        <v>0.86500000953674316</v>
      </c>
      <c r="J53" s="11">
        <v>0.86320000886917114</v>
      </c>
      <c r="K53" s="11">
        <v>0.89289999008178711</v>
      </c>
    </row>
    <row r="54" spans="1:11" x14ac:dyDescent="0.3">
      <c r="A54" s="4" t="s">
        <v>55</v>
      </c>
      <c r="B54">
        <v>0.89600002765655518</v>
      </c>
      <c r="C54">
        <v>0.88590002059936523</v>
      </c>
      <c r="D54">
        <v>0.88230001926422119</v>
      </c>
      <c r="E54">
        <v>0.8815000057220459</v>
      </c>
      <c r="F54">
        <v>0.875</v>
      </c>
      <c r="G54">
        <v>0.87190002202987671</v>
      </c>
      <c r="H54">
        <v>0.87760001420974731</v>
      </c>
      <c r="I54">
        <v>0.87690001726150513</v>
      </c>
      <c r="J54" s="11">
        <v>0.87410002946853638</v>
      </c>
      <c r="K54" s="11">
        <v>0.90469998121261597</v>
      </c>
    </row>
    <row r="55" spans="1:11" x14ac:dyDescent="0.3">
      <c r="A55" s="4" t="s">
        <v>56</v>
      </c>
      <c r="B55">
        <v>0.82660001516342163</v>
      </c>
      <c r="C55">
        <v>0.82649999856948853</v>
      </c>
      <c r="D55">
        <v>0.82630002498626709</v>
      </c>
      <c r="E55">
        <v>0.82630002498626709</v>
      </c>
      <c r="F55">
        <v>0.82730001211166382</v>
      </c>
      <c r="G55">
        <v>0.82649999856948853</v>
      </c>
      <c r="H55">
        <v>0.82819998264312744</v>
      </c>
      <c r="I55">
        <v>0.82840001583099365</v>
      </c>
      <c r="J55" s="11">
        <v>0.83090001344680786</v>
      </c>
      <c r="K55" s="11">
        <v>0.84619998931884766</v>
      </c>
    </row>
    <row r="56" spans="1:11" x14ac:dyDescent="0.3">
      <c r="A56" s="4" t="s">
        <v>57</v>
      </c>
      <c r="B56">
        <v>0.94929999113082886</v>
      </c>
      <c r="C56">
        <v>0.95440000295639038</v>
      </c>
      <c r="D56">
        <v>0.96319997310638428</v>
      </c>
      <c r="E56">
        <v>0.97939997911453247</v>
      </c>
      <c r="F56">
        <v>0.98960000276565552</v>
      </c>
      <c r="G56">
        <v>0.9976000189781189</v>
      </c>
      <c r="H56">
        <v>1.0090999603271484</v>
      </c>
      <c r="I56">
        <v>1.0188000202178955</v>
      </c>
      <c r="J56" s="11">
        <v>1.0266000032424927</v>
      </c>
      <c r="K56" s="11">
        <v>1.065500020980835</v>
      </c>
    </row>
    <row r="57" spans="1:11" x14ac:dyDescent="0.3">
      <c r="A57" s="4" t="s">
        <v>58</v>
      </c>
      <c r="B57">
        <v>0.94199997186660767</v>
      </c>
      <c r="C57">
        <v>0.94599997997283936</v>
      </c>
      <c r="D57">
        <v>0.9506000280380249</v>
      </c>
      <c r="E57">
        <v>0.96660000085830688</v>
      </c>
      <c r="F57">
        <v>0.97790002822875977</v>
      </c>
      <c r="G57">
        <v>0.98610001802444458</v>
      </c>
      <c r="H57">
        <v>0.99849998950958252</v>
      </c>
      <c r="I57">
        <v>1.007099986076355</v>
      </c>
      <c r="J57" s="11">
        <v>1.0161999464035034</v>
      </c>
      <c r="K57" s="11">
        <v>1.0601999759674072</v>
      </c>
    </row>
    <row r="58" spans="1:11" x14ac:dyDescent="0.3">
      <c r="A58" s="4" t="s">
        <v>59</v>
      </c>
      <c r="B58">
        <v>0.84640002250671387</v>
      </c>
      <c r="C58">
        <v>0.84600001573562622</v>
      </c>
      <c r="D58">
        <v>0.85110002756118774</v>
      </c>
      <c r="E58">
        <v>0.86699998378753662</v>
      </c>
      <c r="F58">
        <v>0.87720000743865967</v>
      </c>
      <c r="G58">
        <v>0.88739997148513794</v>
      </c>
      <c r="H58">
        <v>0.89749997854232788</v>
      </c>
      <c r="I58">
        <v>0.90839999914169312</v>
      </c>
      <c r="J58" s="11">
        <v>0.91949999332427979</v>
      </c>
      <c r="K58" s="11">
        <v>0.95020002126693726</v>
      </c>
    </row>
    <row r="59" spans="1:11" x14ac:dyDescent="0.3">
      <c r="A59" s="4" t="s">
        <v>60</v>
      </c>
      <c r="B59">
        <v>0.96439999341964722</v>
      </c>
      <c r="C59">
        <v>0.97259998321533203</v>
      </c>
      <c r="D59">
        <v>0.97839999198913574</v>
      </c>
      <c r="E59">
        <v>0.99000000953674316</v>
      </c>
      <c r="F59">
        <v>1.0046999454498291</v>
      </c>
      <c r="G59">
        <v>1.0096999406814575</v>
      </c>
      <c r="H59">
        <v>1.0226999521255493</v>
      </c>
      <c r="I59">
        <v>1.0285999774932861</v>
      </c>
      <c r="J59" s="11">
        <v>1.0398000478744507</v>
      </c>
      <c r="K59" s="11">
        <v>1.0951000452041626</v>
      </c>
    </row>
    <row r="60" spans="1:11" x14ac:dyDescent="0.3">
      <c r="A60" s="4" t="s">
        <v>61</v>
      </c>
      <c r="B60">
        <v>0.7896999716758728</v>
      </c>
      <c r="C60">
        <v>0.79659998416900635</v>
      </c>
      <c r="D60">
        <v>0.80010002851486206</v>
      </c>
      <c r="E60">
        <v>0.81599998474121094</v>
      </c>
      <c r="F60">
        <v>0.83069998025894165</v>
      </c>
      <c r="G60">
        <v>0.84229999780654907</v>
      </c>
      <c r="H60">
        <v>0.85470002889633179</v>
      </c>
      <c r="I60">
        <v>0.86750000715255737</v>
      </c>
      <c r="J60" s="11">
        <v>0.88029998540878296</v>
      </c>
      <c r="K60" s="11">
        <v>0.90659999847412109</v>
      </c>
    </row>
    <row r="61" spans="1:11" x14ac:dyDescent="0.3">
      <c r="A61" s="4" t="s">
        <v>62</v>
      </c>
      <c r="B61">
        <v>0.78539997339248657</v>
      </c>
      <c r="C61">
        <v>0.79280000925064087</v>
      </c>
      <c r="D61">
        <v>0.80640000104904175</v>
      </c>
      <c r="E61">
        <v>0.82270002365112305</v>
      </c>
      <c r="F61">
        <v>0.83920001983642578</v>
      </c>
      <c r="G61">
        <v>0.85589998960494995</v>
      </c>
      <c r="H61">
        <v>0.8726000189781189</v>
      </c>
      <c r="I61">
        <v>0.88550001382827759</v>
      </c>
      <c r="J61" s="11">
        <v>0.89950001239776611</v>
      </c>
      <c r="K61" s="11">
        <v>0.93660002946853638</v>
      </c>
    </row>
    <row r="62" spans="1:11" x14ac:dyDescent="0.3">
      <c r="A62" s="4" t="s">
        <v>63</v>
      </c>
      <c r="B62">
        <v>1.2541999816894531</v>
      </c>
      <c r="C62">
        <v>1.2839000225067139</v>
      </c>
      <c r="D62">
        <v>1.3077000379562378</v>
      </c>
      <c r="E62">
        <v>1.3402999639511108</v>
      </c>
      <c r="F62">
        <v>1.3760000467300415</v>
      </c>
      <c r="G62">
        <v>1.4078999757766724</v>
      </c>
      <c r="H62">
        <v>1.4369000196456909</v>
      </c>
      <c r="I62">
        <v>1.4639999866485596</v>
      </c>
      <c r="J62" s="11">
        <v>1.4829000234603882</v>
      </c>
      <c r="K62" s="11">
        <v>1.5529999732971191</v>
      </c>
    </row>
    <row r="63" spans="1:11" x14ac:dyDescent="0.3">
      <c r="A63" s="4" t="s">
        <v>64</v>
      </c>
      <c r="B63">
        <v>1.2404999732971191</v>
      </c>
      <c r="C63">
        <v>1.2394000291824341</v>
      </c>
      <c r="D63">
        <v>1.2477999925613403</v>
      </c>
      <c r="E63">
        <v>1.2627999782562256</v>
      </c>
      <c r="F63">
        <v>1.2776999473571777</v>
      </c>
      <c r="G63">
        <v>1.2972999811172485</v>
      </c>
      <c r="H63">
        <v>1.3169000148773193</v>
      </c>
      <c r="I63">
        <v>1.3370000123977661</v>
      </c>
      <c r="J63" s="11">
        <v>1.3557000160217285</v>
      </c>
      <c r="K63" s="11">
        <v>1.4144999980926514</v>
      </c>
    </row>
    <row r="64" spans="1:11" x14ac:dyDescent="0.3">
      <c r="A64" s="4" t="s">
        <v>65</v>
      </c>
      <c r="B64">
        <v>1.4306999444961548</v>
      </c>
      <c r="C64">
        <v>1.4713000059127808</v>
      </c>
      <c r="D64">
        <v>1.5080000162124634</v>
      </c>
      <c r="E64">
        <v>1.5372999906539917</v>
      </c>
      <c r="F64">
        <v>1.565500020980835</v>
      </c>
      <c r="G64">
        <v>1.5925999879837036</v>
      </c>
      <c r="H64">
        <v>1.6131999492645264</v>
      </c>
      <c r="I64">
        <v>1.6303000450134277</v>
      </c>
      <c r="J64" s="11">
        <v>1.6476999521255493</v>
      </c>
      <c r="K64" s="11">
        <v>1.7110999822616577</v>
      </c>
    </row>
    <row r="65" spans="1:11" x14ac:dyDescent="0.3">
      <c r="A65" s="4" t="s">
        <v>66</v>
      </c>
      <c r="B65">
        <v>1.2226999998092651</v>
      </c>
      <c r="C65">
        <v>1.2560000419616699</v>
      </c>
      <c r="D65">
        <v>1.278499960899353</v>
      </c>
      <c r="E65">
        <v>1.2933000326156616</v>
      </c>
      <c r="F65">
        <v>1.309499979019165</v>
      </c>
      <c r="G65">
        <v>1.3215999603271484</v>
      </c>
      <c r="H65">
        <v>1.3394999504089355</v>
      </c>
      <c r="I65">
        <v>1.3535000085830688</v>
      </c>
      <c r="J65" s="11">
        <v>1.3697999715805054</v>
      </c>
      <c r="K65" s="11">
        <v>1.4249000549316406</v>
      </c>
    </row>
    <row r="66" spans="1:11" x14ac:dyDescent="0.3">
      <c r="A66" s="4" t="s">
        <v>67</v>
      </c>
      <c r="B66">
        <v>1.163599967956543</v>
      </c>
      <c r="C66">
        <v>1.1847000122070312</v>
      </c>
      <c r="D66">
        <v>1.2101000547409058</v>
      </c>
      <c r="E66">
        <v>1.232699990272522</v>
      </c>
      <c r="F66">
        <v>1.256100058555603</v>
      </c>
      <c r="G66">
        <v>1.2798999547958374</v>
      </c>
      <c r="H66">
        <v>1.3050999641418457</v>
      </c>
      <c r="I66">
        <v>1.3229999542236328</v>
      </c>
      <c r="J66" s="11">
        <v>1.3429000377655029</v>
      </c>
      <c r="K66" s="11">
        <v>1.4045000076293945</v>
      </c>
    </row>
    <row r="67" spans="1:11" x14ac:dyDescent="0.3">
      <c r="A67" s="4" t="s">
        <v>68</v>
      </c>
      <c r="B67">
        <v>1.3832999467849731</v>
      </c>
      <c r="C67">
        <v>1.4033000469207764</v>
      </c>
      <c r="D67">
        <v>1.423799991607666</v>
      </c>
      <c r="E67">
        <v>1.4495999813079834</v>
      </c>
      <c r="F67">
        <v>1.4761999845504761</v>
      </c>
      <c r="G67">
        <v>1.507099986076355</v>
      </c>
      <c r="H67">
        <v>1.5309000015258789</v>
      </c>
      <c r="I67">
        <v>1.5499999523162842</v>
      </c>
      <c r="J67" s="11">
        <v>1.5707000494003296</v>
      </c>
      <c r="K67" s="11">
        <v>1.6345000267028809</v>
      </c>
    </row>
    <row r="68" spans="1:11" x14ac:dyDescent="0.3">
      <c r="A68" s="4" t="s">
        <v>69</v>
      </c>
      <c r="B68">
        <v>1.1996999979019165</v>
      </c>
      <c r="C68">
        <v>1.2285000085830688</v>
      </c>
      <c r="D68">
        <v>1.2508000135421753</v>
      </c>
      <c r="E68">
        <v>1.2771999835968018</v>
      </c>
      <c r="F68">
        <v>1.302299976348877</v>
      </c>
      <c r="G68">
        <v>1.3277000188827515</v>
      </c>
      <c r="H68">
        <v>1.3499000072479248</v>
      </c>
      <c r="I68">
        <v>1.3668999671936035</v>
      </c>
      <c r="J68" s="11">
        <v>1.3876999616622925</v>
      </c>
      <c r="K68" s="11">
        <v>1.4413000345230103</v>
      </c>
    </row>
    <row r="69" spans="1:11" x14ac:dyDescent="0.3">
      <c r="A69" s="4" t="s">
        <v>70</v>
      </c>
      <c r="B69">
        <v>1.0892000198364258</v>
      </c>
      <c r="C69">
        <v>1.1104999780654907</v>
      </c>
      <c r="D69">
        <v>1.1326999664306641</v>
      </c>
      <c r="E69">
        <v>1.1482000350952148</v>
      </c>
      <c r="F69">
        <v>1.1638000011444092</v>
      </c>
      <c r="G69">
        <v>1.1796000003814697</v>
      </c>
      <c r="H69">
        <v>1.1914000511169434</v>
      </c>
      <c r="I69">
        <v>1.2015999555587769</v>
      </c>
      <c r="J69" s="11">
        <v>1.2137000560760498</v>
      </c>
      <c r="K69" s="11">
        <v>1.2568999528884888</v>
      </c>
    </row>
    <row r="70" spans="1:11" x14ac:dyDescent="0.3">
      <c r="A70" s="4" t="s">
        <v>71</v>
      </c>
      <c r="B70">
        <v>0.82749998569488525</v>
      </c>
      <c r="C70">
        <v>0.84920001029968262</v>
      </c>
      <c r="D70">
        <v>0.87199997901916504</v>
      </c>
      <c r="E70">
        <v>0.89380002021789551</v>
      </c>
      <c r="F70">
        <v>0.91439998149871826</v>
      </c>
      <c r="G70">
        <v>0.9343000054359436</v>
      </c>
      <c r="H70">
        <v>0.9538000226020813</v>
      </c>
      <c r="I70">
        <v>0.97619998455047607</v>
      </c>
      <c r="J70" s="11">
        <v>0.99400001764297485</v>
      </c>
      <c r="K70" s="11">
        <v>1.0362999439239502</v>
      </c>
    </row>
    <row r="71" spans="1:11" x14ac:dyDescent="0.3">
      <c r="A71" s="4" t="s">
        <v>72</v>
      </c>
      <c r="B71">
        <v>1.1019999980926514</v>
      </c>
      <c r="C71">
        <v>1.1233999729156494</v>
      </c>
      <c r="D71">
        <v>1.1446000337600708</v>
      </c>
      <c r="E71">
        <v>1.1655000448226929</v>
      </c>
      <c r="F71">
        <v>1.1871000528335571</v>
      </c>
      <c r="G71">
        <v>1.2067999839782715</v>
      </c>
      <c r="H71">
        <v>1.2259000539779663</v>
      </c>
      <c r="I71">
        <v>1.2455999851226807</v>
      </c>
      <c r="J71" s="11">
        <v>1.263200044631958</v>
      </c>
      <c r="K71" s="11">
        <v>1.3111000061035156</v>
      </c>
    </row>
    <row r="72" spans="1:11" x14ac:dyDescent="0.3">
      <c r="A72" s="4" t="s">
        <v>73</v>
      </c>
      <c r="B72">
        <v>1.0821000337600708</v>
      </c>
      <c r="C72">
        <v>1.0963000059127808</v>
      </c>
      <c r="D72">
        <v>1.113800048828125</v>
      </c>
      <c r="E72">
        <v>1.1306999921798706</v>
      </c>
      <c r="F72">
        <v>1.1502000093460083</v>
      </c>
      <c r="G72">
        <v>1.1748000383377075</v>
      </c>
      <c r="H72">
        <v>1.1980999708175659</v>
      </c>
      <c r="I72">
        <v>1.2206000089645386</v>
      </c>
      <c r="J72" s="11">
        <v>1.2450000047683716</v>
      </c>
      <c r="K72" s="11">
        <v>1.302899956703186</v>
      </c>
    </row>
    <row r="73" spans="1:11" x14ac:dyDescent="0.3">
      <c r="A73" s="4" t="s">
        <v>74</v>
      </c>
      <c r="B73">
        <v>1.1282000541687012</v>
      </c>
      <c r="C73">
        <v>1.1383999586105347</v>
      </c>
      <c r="D73">
        <v>1.1672999858856201</v>
      </c>
      <c r="E73">
        <v>1.1922999620437622</v>
      </c>
      <c r="F73">
        <v>1.2166999578475952</v>
      </c>
      <c r="G73">
        <v>1.2389999628067017</v>
      </c>
      <c r="H73">
        <v>1.2596999406814575</v>
      </c>
      <c r="I73">
        <v>1.2779999971389771</v>
      </c>
      <c r="J73" s="11">
        <v>1.2928999662399292</v>
      </c>
      <c r="K73" s="11">
        <v>1.3222999572753906</v>
      </c>
    </row>
    <row r="74" spans="1:11" x14ac:dyDescent="0.3">
      <c r="A74" s="4" t="s">
        <v>75</v>
      </c>
      <c r="B74">
        <v>1.128600001335144</v>
      </c>
      <c r="C74">
        <v>1.1699999570846558</v>
      </c>
      <c r="D74">
        <v>1.2141000032424927</v>
      </c>
      <c r="E74">
        <v>1.2568000555038452</v>
      </c>
      <c r="F74">
        <v>1.29830002784729</v>
      </c>
      <c r="G74">
        <v>1.3293999433517456</v>
      </c>
      <c r="H74">
        <v>1.3552999496459961</v>
      </c>
      <c r="I74">
        <v>1.3828999996185303</v>
      </c>
      <c r="J74" s="11">
        <v>1.4031000137329102</v>
      </c>
      <c r="K74" s="11">
        <v>1.4401999711990356</v>
      </c>
    </row>
    <row r="75" spans="1:11" x14ac:dyDescent="0.3">
      <c r="A75" s="4" t="s">
        <v>76</v>
      </c>
      <c r="B75">
        <v>1.212399959564209</v>
      </c>
      <c r="C75">
        <v>1.2376999855041504</v>
      </c>
      <c r="D75">
        <v>1.2663999795913696</v>
      </c>
      <c r="E75">
        <v>1.2937999963760376</v>
      </c>
      <c r="F75">
        <v>1.3192000389099121</v>
      </c>
      <c r="G75">
        <v>1.3401999473571777</v>
      </c>
      <c r="H75">
        <v>1.3662999868392944</v>
      </c>
      <c r="I75">
        <v>1.3902000188827515</v>
      </c>
      <c r="J75" s="11">
        <v>1.4138000011444092</v>
      </c>
      <c r="K75" s="11">
        <v>1.4709999561309814</v>
      </c>
    </row>
    <row r="76" spans="1:11" x14ac:dyDescent="0.3">
      <c r="A76" s="4" t="s">
        <v>77</v>
      </c>
      <c r="B76">
        <v>1.193600058555603</v>
      </c>
      <c r="C76">
        <v>1.2318999767303467</v>
      </c>
      <c r="D76">
        <v>1.2618999481201172</v>
      </c>
      <c r="E76">
        <v>1.2894999980926514</v>
      </c>
      <c r="F76">
        <v>1.3112000226974487</v>
      </c>
      <c r="G76">
        <v>1.3300000429153442</v>
      </c>
      <c r="H76">
        <v>1.3486000299453735</v>
      </c>
      <c r="I76">
        <v>1.367400050163269</v>
      </c>
      <c r="J76" s="11">
        <v>1.3841999769210815</v>
      </c>
      <c r="K76" s="11">
        <v>1.4392999410629272</v>
      </c>
    </row>
    <row r="77" spans="1:11" x14ac:dyDescent="0.3">
      <c r="A77" s="4" t="s">
        <v>78</v>
      </c>
      <c r="B77">
        <v>1.2259999513626099</v>
      </c>
      <c r="C77">
        <v>1.2532000541687012</v>
      </c>
      <c r="D77">
        <v>1.2802000045776367</v>
      </c>
      <c r="E77">
        <v>1.3021999597549438</v>
      </c>
      <c r="F77">
        <v>1.3309999704360962</v>
      </c>
      <c r="G77">
        <v>1.3545000553131104</v>
      </c>
      <c r="H77">
        <v>1.3770999908447266</v>
      </c>
      <c r="I77">
        <v>1.3947999477386475</v>
      </c>
      <c r="J77" s="11">
        <v>1.4175000190734863</v>
      </c>
      <c r="K77" s="11">
        <v>1.4800000190734863</v>
      </c>
    </row>
    <row r="78" spans="1:11" x14ac:dyDescent="0.3">
      <c r="A78" s="4" t="s">
        <v>79</v>
      </c>
      <c r="B78">
        <v>1.2508000135421753</v>
      </c>
      <c r="C78">
        <v>1.2872999906539917</v>
      </c>
      <c r="D78">
        <v>1.3214999437332153</v>
      </c>
      <c r="E78">
        <v>1.3480000495910645</v>
      </c>
      <c r="F78">
        <v>1.3697999715805054</v>
      </c>
      <c r="G78">
        <v>1.3911000490188599</v>
      </c>
      <c r="H78">
        <v>1.4134000539779663</v>
      </c>
      <c r="I78">
        <v>1.4320000410079956</v>
      </c>
      <c r="J78" s="11">
        <v>1.4492000341415405</v>
      </c>
      <c r="K78" s="11">
        <v>1.5059000253677368</v>
      </c>
    </row>
    <row r="79" spans="1:11" x14ac:dyDescent="0.3">
      <c r="A79" s="4" t="s">
        <v>80</v>
      </c>
      <c r="B79">
        <v>1.2094000577926636</v>
      </c>
      <c r="C79">
        <v>1.260699987411499</v>
      </c>
      <c r="D79">
        <v>1.3012000322341919</v>
      </c>
      <c r="E79">
        <v>1.3336999416351318</v>
      </c>
      <c r="F79">
        <v>1.3631000518798828</v>
      </c>
      <c r="G79">
        <v>1.3913999795913696</v>
      </c>
      <c r="H79">
        <v>1.4187999963760376</v>
      </c>
      <c r="I79">
        <v>1.4447000026702881</v>
      </c>
      <c r="J79" s="11">
        <v>1.4650000333786011</v>
      </c>
      <c r="K79" s="11">
        <v>1.517799973487854</v>
      </c>
    </row>
    <row r="80" spans="1:11" x14ac:dyDescent="0.3">
      <c r="A80" s="4" t="s">
        <v>81</v>
      </c>
      <c r="B80">
        <v>0.881600022315979</v>
      </c>
      <c r="C80">
        <v>0.89399999380111694</v>
      </c>
      <c r="D80">
        <v>0.90479999780654907</v>
      </c>
      <c r="E80">
        <v>0.92009997367858887</v>
      </c>
      <c r="F80">
        <v>0.93349999189376831</v>
      </c>
      <c r="G80">
        <v>0.9495999813079834</v>
      </c>
      <c r="H80">
        <v>0.96950000524520874</v>
      </c>
      <c r="I80">
        <v>0.98769998550415039</v>
      </c>
      <c r="J80" s="11">
        <v>1.0060000419616699</v>
      </c>
      <c r="K80" s="11">
        <v>1.0482000112533569</v>
      </c>
    </row>
    <row r="81" spans="1:11" x14ac:dyDescent="0.3">
      <c r="A81" s="4" t="s">
        <v>82</v>
      </c>
      <c r="B81">
        <v>0.90240001678466797</v>
      </c>
      <c r="C81">
        <v>0.92000001668930054</v>
      </c>
      <c r="D81">
        <v>0.93699997663497925</v>
      </c>
      <c r="E81">
        <v>0.95779997110366821</v>
      </c>
      <c r="F81">
        <v>0.96859997510910034</v>
      </c>
      <c r="G81">
        <v>0.98360002040863037</v>
      </c>
      <c r="H81">
        <v>1.0002000331878662</v>
      </c>
      <c r="I81">
        <v>1.0175000429153442</v>
      </c>
      <c r="J81" s="11">
        <v>1.0351999998092651</v>
      </c>
      <c r="K81" s="11">
        <v>1.0856000185012817</v>
      </c>
    </row>
    <row r="82" spans="1:11" x14ac:dyDescent="0.3">
      <c r="A82" s="4" t="s">
        <v>83</v>
      </c>
      <c r="B82">
        <v>0.91649997234344482</v>
      </c>
      <c r="C82">
        <v>0.93599998950958252</v>
      </c>
      <c r="D82">
        <v>0.95590001344680786</v>
      </c>
      <c r="E82">
        <v>0.97659999132156372</v>
      </c>
      <c r="F82">
        <v>0.99959999322891235</v>
      </c>
      <c r="G82">
        <v>1.0218000411987305</v>
      </c>
      <c r="H82">
        <v>1.0465999841690063</v>
      </c>
      <c r="I82">
        <v>1.0737999677658081</v>
      </c>
      <c r="J82" s="11">
        <v>1.0952999591827393</v>
      </c>
      <c r="K82" s="11">
        <v>1.1410000324249268</v>
      </c>
    </row>
    <row r="83" spans="1:11" x14ac:dyDescent="0.3">
      <c r="A83" s="4" t="s">
        <v>84</v>
      </c>
      <c r="B83">
        <v>0.90410000085830688</v>
      </c>
      <c r="C83">
        <v>0.91869997978210449</v>
      </c>
      <c r="D83">
        <v>0.93150001764297485</v>
      </c>
      <c r="E83">
        <v>0.94980001449584961</v>
      </c>
      <c r="F83">
        <v>0.95959997177124023</v>
      </c>
      <c r="G83">
        <v>0.97259998321533203</v>
      </c>
      <c r="H83">
        <v>0.98849999904632568</v>
      </c>
      <c r="I83">
        <v>1.0039000511169434</v>
      </c>
      <c r="J83" s="11">
        <v>1.0182000398635864</v>
      </c>
      <c r="K83" s="11">
        <v>1.0592999458312988</v>
      </c>
    </row>
    <row r="84" spans="1:11" x14ac:dyDescent="0.3">
      <c r="A84" s="4" t="s">
        <v>85</v>
      </c>
      <c r="B84">
        <v>0.94900000095367432</v>
      </c>
      <c r="C84">
        <v>0.9570000171661377</v>
      </c>
      <c r="D84">
        <v>0.96109998226165771</v>
      </c>
      <c r="E84">
        <v>0.97589999437332153</v>
      </c>
      <c r="F84">
        <v>0.99059998989105225</v>
      </c>
      <c r="G84">
        <v>1.0060000419616699</v>
      </c>
      <c r="H84">
        <v>1.0210000276565552</v>
      </c>
      <c r="I84">
        <v>1.0349999666213989</v>
      </c>
      <c r="J84" s="11">
        <v>1.0503000020980835</v>
      </c>
      <c r="K84" s="11">
        <v>1.0892000198364258</v>
      </c>
    </row>
    <row r="85" spans="1:11" x14ac:dyDescent="0.3">
      <c r="A85" s="4" t="s">
        <v>86</v>
      </c>
      <c r="B85">
        <v>0.98059999942779541</v>
      </c>
      <c r="C85">
        <v>0.99699997901916504</v>
      </c>
      <c r="D85">
        <v>1.0163999795913696</v>
      </c>
      <c r="E85">
        <v>1.0378999710083008</v>
      </c>
      <c r="F85">
        <v>1.0578999519348145</v>
      </c>
      <c r="G85">
        <v>1.0844000577926636</v>
      </c>
      <c r="H85">
        <v>1.1086000204086304</v>
      </c>
      <c r="I85">
        <v>1.1259000301361084</v>
      </c>
      <c r="J85" s="11">
        <v>1.1376999616622925</v>
      </c>
      <c r="K85" s="11">
        <v>1.1237000226974487</v>
      </c>
    </row>
    <row r="86" spans="1:11" x14ac:dyDescent="0.3">
      <c r="A86" s="4" t="s">
        <v>87</v>
      </c>
      <c r="B86">
        <v>1.1495000123977661</v>
      </c>
      <c r="C86">
        <v>1.1864999532699585</v>
      </c>
      <c r="D86">
        <v>1.2017999887466431</v>
      </c>
      <c r="E86">
        <v>1.2288000583648682</v>
      </c>
      <c r="F86">
        <v>1.2587000131607056</v>
      </c>
      <c r="G86">
        <v>1.2897000312805176</v>
      </c>
      <c r="H86">
        <v>1.3176000118255615</v>
      </c>
      <c r="I86">
        <v>1.3437000513076782</v>
      </c>
      <c r="J86" s="11">
        <v>1.3686000108718872</v>
      </c>
      <c r="K86" s="11">
        <v>1.4306999444961548</v>
      </c>
    </row>
    <row r="87" spans="1:11" x14ac:dyDescent="0.3">
      <c r="A87" s="4" t="s">
        <v>88</v>
      </c>
      <c r="B87">
        <v>1.2086000442504883</v>
      </c>
      <c r="C87">
        <v>1.2204999923706055</v>
      </c>
      <c r="D87">
        <v>1.2329000234603882</v>
      </c>
      <c r="E87">
        <v>1.242400050163269</v>
      </c>
      <c r="F87">
        <v>1.2581000328063965</v>
      </c>
      <c r="G87">
        <v>1.2676000595092773</v>
      </c>
      <c r="H87">
        <v>1.2773000001907349</v>
      </c>
      <c r="I87">
        <v>1.2863999605178833</v>
      </c>
      <c r="J87" s="11">
        <v>1.2986999750137329</v>
      </c>
      <c r="K87" s="11">
        <v>1.3415000438690186</v>
      </c>
    </row>
    <row r="88" spans="1:11" x14ac:dyDescent="0.3">
      <c r="A88" s="4" t="s">
        <v>89</v>
      </c>
      <c r="B88">
        <v>1.1216000318527222</v>
      </c>
      <c r="C88">
        <v>1.1388000249862671</v>
      </c>
      <c r="D88">
        <v>1.1552000045776367</v>
      </c>
      <c r="E88">
        <v>1.1706000566482544</v>
      </c>
      <c r="F88">
        <v>1.1873999834060669</v>
      </c>
      <c r="G88">
        <v>1.2036000490188599</v>
      </c>
      <c r="H88">
        <v>1.2187000513076782</v>
      </c>
      <c r="I88">
        <v>1.2316999435424805</v>
      </c>
      <c r="J88" s="11">
        <v>1.2444000244140625</v>
      </c>
      <c r="K88" s="11">
        <v>1.2828999757766724</v>
      </c>
    </row>
    <row r="89" spans="1:11" x14ac:dyDescent="0.3">
      <c r="A89" s="4" t="s">
        <v>90</v>
      </c>
      <c r="B89">
        <v>1.1734999418258667</v>
      </c>
      <c r="C89">
        <v>1.1887999773025513</v>
      </c>
      <c r="D89">
        <v>1.2036000490188599</v>
      </c>
      <c r="E89">
        <v>1.2163000106811523</v>
      </c>
      <c r="F89">
        <v>1.2302000522613525</v>
      </c>
      <c r="G89">
        <v>1.2417000532150269</v>
      </c>
      <c r="H89">
        <v>1.2532999515533447</v>
      </c>
      <c r="I89">
        <v>1.2633999586105347</v>
      </c>
      <c r="J89" s="11">
        <v>1.2760000228881836</v>
      </c>
      <c r="K89" s="11">
        <v>1.3203999996185303</v>
      </c>
    </row>
    <row r="90" spans="1:11" x14ac:dyDescent="0.3">
      <c r="A90" s="4" t="s">
        <v>91</v>
      </c>
      <c r="B90">
        <v>1.291100025177002</v>
      </c>
      <c r="C90">
        <v>1.3194999694824219</v>
      </c>
      <c r="D90">
        <v>1.3472000360488892</v>
      </c>
      <c r="E90">
        <v>1.3660999536514282</v>
      </c>
      <c r="F90">
        <v>1.3860000371932983</v>
      </c>
      <c r="G90">
        <v>1.4068000316619873</v>
      </c>
      <c r="H90">
        <v>1.4273999929428101</v>
      </c>
      <c r="I90">
        <v>1.4460999965667725</v>
      </c>
      <c r="J90" s="11">
        <v>1.4678000211715698</v>
      </c>
      <c r="K90" s="11">
        <v>1.5279999971389771</v>
      </c>
    </row>
    <row r="91" spans="1:11" x14ac:dyDescent="0.3">
      <c r="A91" s="4" t="s">
        <v>92</v>
      </c>
      <c r="B91">
        <v>1.2343000173568726</v>
      </c>
      <c r="C91">
        <v>1.24590003490448</v>
      </c>
      <c r="D91">
        <v>1.2556999921798706</v>
      </c>
      <c r="E91">
        <v>1.2663999795913696</v>
      </c>
      <c r="F91">
        <v>1.280500054359436</v>
      </c>
      <c r="G91">
        <v>1.2922999858856201</v>
      </c>
      <c r="H91">
        <v>1.3046000003814697</v>
      </c>
      <c r="I91">
        <v>1.315000057220459</v>
      </c>
      <c r="J91" s="11">
        <v>1.3263000249862671</v>
      </c>
      <c r="K91" s="11">
        <v>1.3694000244140625</v>
      </c>
    </row>
    <row r="92" spans="1:11" x14ac:dyDescent="0.3">
      <c r="A92" s="4" t="s">
        <v>93</v>
      </c>
      <c r="B92">
        <v>1.0494999885559082</v>
      </c>
      <c r="C92">
        <v>1.058899998664856</v>
      </c>
      <c r="D92">
        <v>1.069100022315979</v>
      </c>
      <c r="E92">
        <v>1.0785000324249268</v>
      </c>
      <c r="F92">
        <v>1.0879000425338745</v>
      </c>
      <c r="G92">
        <v>1.0995999574661255</v>
      </c>
      <c r="H92">
        <v>1.1114000082015991</v>
      </c>
      <c r="I92">
        <v>1.1217000484466553</v>
      </c>
      <c r="J92" s="11">
        <v>1.1348999738693237</v>
      </c>
      <c r="K92" s="11">
        <v>1.1720000505447388</v>
      </c>
    </row>
    <row r="93" spans="1:11" x14ac:dyDescent="0.3">
      <c r="A93" s="4" t="s">
        <v>94</v>
      </c>
      <c r="B93">
        <v>1.1368000507354736</v>
      </c>
      <c r="C93">
        <v>1.1502000093460083</v>
      </c>
      <c r="D93">
        <v>1.1617000102996826</v>
      </c>
      <c r="E93">
        <v>1.1712000370025635</v>
      </c>
      <c r="F93">
        <v>1.1843999624252319</v>
      </c>
      <c r="G93">
        <v>1.1978000402450562</v>
      </c>
      <c r="H93">
        <v>1.2113000154495239</v>
      </c>
      <c r="I93">
        <v>1.2230000495910645</v>
      </c>
      <c r="J93" s="11">
        <v>1.2332999706268311</v>
      </c>
      <c r="K93" s="11">
        <v>1.2683000564575195</v>
      </c>
    </row>
    <row r="94" spans="1:11" x14ac:dyDescent="0.3">
      <c r="A94" s="4" t="s">
        <v>95</v>
      </c>
      <c r="B94">
        <v>1.1414999961853027</v>
      </c>
      <c r="C94">
        <v>1.1540999412536621</v>
      </c>
      <c r="D94">
        <v>1.1660000085830688</v>
      </c>
      <c r="E94">
        <v>1.1751999855041504</v>
      </c>
      <c r="F94">
        <v>1.1886999607086182</v>
      </c>
      <c r="G94">
        <v>1.2009999752044678</v>
      </c>
      <c r="H94">
        <v>1.2131999731063843</v>
      </c>
      <c r="I94">
        <v>1.221500039100647</v>
      </c>
      <c r="J94" s="11">
        <v>1.2331999540328979</v>
      </c>
      <c r="K94" s="11">
        <v>1.2696000337600708</v>
      </c>
    </row>
    <row r="95" spans="1:11" x14ac:dyDescent="0.3">
      <c r="A95" s="4" t="s">
        <v>96</v>
      </c>
      <c r="B95">
        <v>1.0482000112533569</v>
      </c>
      <c r="C95">
        <v>1.0598000288009644</v>
      </c>
      <c r="D95">
        <v>1.0708999633789063</v>
      </c>
      <c r="E95">
        <v>1.0791000127792358</v>
      </c>
      <c r="F95">
        <v>1.0934000015258789</v>
      </c>
      <c r="G95">
        <v>1.1090999841690063</v>
      </c>
      <c r="H95">
        <v>1.1233999729156494</v>
      </c>
      <c r="I95">
        <v>1.1388000249862671</v>
      </c>
      <c r="J95" s="11">
        <v>1.1545000076293945</v>
      </c>
      <c r="K95" s="11">
        <v>1.1964999437332153</v>
      </c>
    </row>
    <row r="96" spans="1:11" x14ac:dyDescent="0.3">
      <c r="A96" s="4" t="s">
        <v>97</v>
      </c>
      <c r="B96">
        <v>1.1023000478744507</v>
      </c>
      <c r="C96">
        <v>1.1158000230789185</v>
      </c>
      <c r="D96">
        <v>1.131600022315979</v>
      </c>
      <c r="E96">
        <v>1.1462999582290649</v>
      </c>
      <c r="F96">
        <v>1.1595000028610229</v>
      </c>
      <c r="G96">
        <v>1.1746000051498413</v>
      </c>
      <c r="H96">
        <v>1.1878000497817993</v>
      </c>
      <c r="I96">
        <v>1.2001999616622925</v>
      </c>
      <c r="J96" s="11">
        <v>1.2156000137329102</v>
      </c>
      <c r="K96" s="11">
        <v>1.2503000497817993</v>
      </c>
    </row>
    <row r="97" spans="1:11" x14ac:dyDescent="0.3">
      <c r="A97" s="4" t="s">
        <v>98</v>
      </c>
      <c r="B97">
        <v>1.1218999624252319</v>
      </c>
      <c r="C97">
        <v>1.1217000484466553</v>
      </c>
      <c r="D97">
        <v>1.1426999568939209</v>
      </c>
      <c r="E97">
        <v>1.160099983215332</v>
      </c>
      <c r="F97">
        <v>1.1823999881744385</v>
      </c>
      <c r="G97">
        <v>1.2021000385284424</v>
      </c>
      <c r="H97">
        <v>1.2203999757766724</v>
      </c>
      <c r="I97">
        <v>1.2365000247955322</v>
      </c>
      <c r="J97" s="11"/>
      <c r="K97" s="11">
        <v>1.2683000564575195</v>
      </c>
    </row>
    <row r="98" spans="1:11" x14ac:dyDescent="0.3">
      <c r="A98" s="4" t="s">
        <v>99</v>
      </c>
      <c r="B98">
        <v>1.2351000308990479</v>
      </c>
      <c r="C98">
        <v>1.252500057220459</v>
      </c>
      <c r="D98">
        <v>1.2718000411987305</v>
      </c>
      <c r="E98">
        <v>1.2963000535964966</v>
      </c>
      <c r="F98">
        <v>1.3178999423980713</v>
      </c>
      <c r="G98">
        <v>1.3391000032424927</v>
      </c>
      <c r="H98">
        <v>1.3595000505447388</v>
      </c>
      <c r="I98">
        <v>1.3736000061035156</v>
      </c>
      <c r="J98" s="11"/>
      <c r="K98" s="11">
        <v>1.440500020980835</v>
      </c>
    </row>
    <row r="99" spans="1:11" x14ac:dyDescent="0.3">
      <c r="A99" s="4" t="s">
        <v>100</v>
      </c>
      <c r="B99">
        <v>1.1890000104904175</v>
      </c>
      <c r="C99">
        <v>1.2106000185012817</v>
      </c>
      <c r="D99">
        <v>1.2299000024795532</v>
      </c>
      <c r="E99">
        <v>1.2496000528335571</v>
      </c>
      <c r="F99">
        <v>1.2690000534057617</v>
      </c>
      <c r="G99">
        <v>1.2874000072479248</v>
      </c>
      <c r="H99">
        <v>1.299299955368042</v>
      </c>
      <c r="I99">
        <v>1.3123999834060669</v>
      </c>
      <c r="J99" s="11"/>
      <c r="K99" s="11">
        <v>1.3652000427246094</v>
      </c>
    </row>
    <row r="100" spans="1:11" x14ac:dyDescent="0.3">
      <c r="A100" s="4" t="s">
        <v>101</v>
      </c>
      <c r="B100">
        <v>1.1523000001907349</v>
      </c>
      <c r="C100">
        <v>1.1682000160217285</v>
      </c>
      <c r="D100">
        <v>1.1938999891281128</v>
      </c>
      <c r="E100">
        <v>1.2199000120162964</v>
      </c>
      <c r="F100">
        <v>1.2462999820709229</v>
      </c>
      <c r="G100">
        <v>1.2732000350952148</v>
      </c>
      <c r="H100">
        <v>1.3003000020980835</v>
      </c>
      <c r="I100">
        <v>1.3234000205993652</v>
      </c>
      <c r="J100" s="11"/>
      <c r="K100" s="11">
        <v>1.4096000194549561</v>
      </c>
    </row>
    <row r="101" spans="1:11" x14ac:dyDescent="0.3">
      <c r="A101" s="4" t="s">
        <v>102</v>
      </c>
      <c r="B101">
        <v>1.243899941444397</v>
      </c>
      <c r="C101">
        <v>1.263700008392334</v>
      </c>
      <c r="D101">
        <v>1.2851999998092651</v>
      </c>
      <c r="E101">
        <v>1.3042999505996704</v>
      </c>
      <c r="F101">
        <v>1.3242000341415405</v>
      </c>
      <c r="G101">
        <v>1.3438999652862549</v>
      </c>
      <c r="H101">
        <v>1.3609999418258667</v>
      </c>
      <c r="I101">
        <v>1.3777999877929687</v>
      </c>
      <c r="J101" s="11"/>
      <c r="K101" s="11">
        <v>1.4365999698638916</v>
      </c>
    </row>
    <row r="102" spans="1:11" x14ac:dyDescent="0.3">
      <c r="A102" s="4" t="s">
        <v>103</v>
      </c>
      <c r="B102">
        <v>1.2714999914169312</v>
      </c>
      <c r="C102">
        <v>1.3013999462127686</v>
      </c>
      <c r="D102">
        <v>1.3323999643325806</v>
      </c>
      <c r="E102">
        <v>1.3566000461578369</v>
      </c>
      <c r="F102">
        <v>1.3789999485015869</v>
      </c>
      <c r="G102">
        <v>1.3978999853134155</v>
      </c>
      <c r="H102">
        <v>1.4164999723434448</v>
      </c>
      <c r="I102">
        <v>1.4294999837875366</v>
      </c>
      <c r="J102" s="11"/>
      <c r="K102" s="11">
        <v>1.4860999584197998</v>
      </c>
    </row>
    <row r="103" spans="1:11" x14ac:dyDescent="0.3">
      <c r="A103" s="4" t="s">
        <v>104</v>
      </c>
      <c r="B103">
        <v>1.1865999698638916</v>
      </c>
      <c r="C103">
        <v>1.2080999612808228</v>
      </c>
      <c r="D103">
        <v>1.2235000133514404</v>
      </c>
      <c r="E103">
        <v>1.2395000457763672</v>
      </c>
      <c r="F103">
        <v>1.2546999454498291</v>
      </c>
      <c r="G103">
        <v>1.2711000442504883</v>
      </c>
      <c r="H103">
        <v>1.2872999906539917</v>
      </c>
      <c r="I103">
        <v>1.3015999794006348</v>
      </c>
      <c r="J103" s="11"/>
      <c r="K103" s="11">
        <v>1.3504999876022339</v>
      </c>
    </row>
    <row r="104" spans="1:11" x14ac:dyDescent="0.3">
      <c r="A104" s="4" t="s">
        <v>142</v>
      </c>
      <c r="B104">
        <v>5.6699998676776886E-2</v>
      </c>
      <c r="C104">
        <v>5.9300001710653305E-2</v>
      </c>
      <c r="D104">
        <v>5.950000137090683E-2</v>
      </c>
      <c r="E104">
        <v>5.9799998998641968E-2</v>
      </c>
      <c r="F104">
        <v>5.9599999338388443E-2</v>
      </c>
      <c r="G104">
        <v>5.9999998658895493E-2</v>
      </c>
      <c r="H104">
        <v>6.0199998319149017E-2</v>
      </c>
      <c r="I104">
        <v>6.0400001704692841E-2</v>
      </c>
      <c r="J104" s="11"/>
      <c r="K104" s="11">
        <v>6.1999998986721039E-2</v>
      </c>
    </row>
    <row r="105" spans="1:11" x14ac:dyDescent="0.3">
      <c r="A105" s="4" t="s">
        <v>143</v>
      </c>
      <c r="B105">
        <v>5.9300001710653305E-2</v>
      </c>
      <c r="C105">
        <v>6.0199998319149017E-2</v>
      </c>
      <c r="D105">
        <v>5.9900000691413879E-2</v>
      </c>
      <c r="E105">
        <v>6.0100000351667404E-2</v>
      </c>
      <c r="F105">
        <v>6.0100000351667404E-2</v>
      </c>
      <c r="G105">
        <v>6.0499999672174454E-2</v>
      </c>
      <c r="H105">
        <v>6.0699999332427979E-2</v>
      </c>
      <c r="I105">
        <v>6.1500001698732376E-2</v>
      </c>
      <c r="J105" s="11"/>
      <c r="K105" s="11">
        <v>6.2199998646974564E-2</v>
      </c>
    </row>
    <row r="106" spans="1:11" x14ac:dyDescent="0.3">
      <c r="A106" s="4" t="s">
        <v>144</v>
      </c>
      <c r="B106">
        <v>6.1299998313188553E-2</v>
      </c>
      <c r="C106">
        <v>6.289999932050705E-2</v>
      </c>
      <c r="D106">
        <v>6.1999998986721039E-2</v>
      </c>
      <c r="E106">
        <v>6.2300000339746475E-2</v>
      </c>
      <c r="F106">
        <v>6.2300000339746475E-2</v>
      </c>
      <c r="G106">
        <v>6.2600001692771912E-2</v>
      </c>
      <c r="H106">
        <v>6.2799997627735138E-2</v>
      </c>
      <c r="I106">
        <v>6.3199996948242188E-2</v>
      </c>
      <c r="J106" s="11"/>
      <c r="K106" s="11">
        <v>6.379999965429306E-2</v>
      </c>
    </row>
    <row r="107" spans="1:11" x14ac:dyDescent="0.3">
      <c r="A107" s="4" t="s">
        <v>145</v>
      </c>
      <c r="B107">
        <v>0.95039999485015869</v>
      </c>
      <c r="C107">
        <v>0.9440000057220459</v>
      </c>
      <c r="D107">
        <v>0.94300001859664917</v>
      </c>
      <c r="E107">
        <v>0.94429999589920044</v>
      </c>
      <c r="F107">
        <v>0.93919998407363892</v>
      </c>
      <c r="G107">
        <v>0.93290001153945923</v>
      </c>
      <c r="H107">
        <v>0.93080002069473267</v>
      </c>
      <c r="I107">
        <v>0.92729997634887695</v>
      </c>
      <c r="J107" s="11"/>
      <c r="K107" s="11">
        <v>0.93879997730255127</v>
      </c>
    </row>
    <row r="108" spans="1:11" x14ac:dyDescent="0.3">
      <c r="A108" s="4" t="s">
        <v>146</v>
      </c>
      <c r="B108">
        <v>0.98629999160766602</v>
      </c>
      <c r="C108">
        <v>0.98119997978210449</v>
      </c>
      <c r="D108">
        <v>0.97689998149871826</v>
      </c>
      <c r="E108">
        <v>0.9725000262260437</v>
      </c>
      <c r="F108">
        <v>0.97420001029968262</v>
      </c>
      <c r="G108">
        <v>0.97039997577667236</v>
      </c>
      <c r="H108">
        <v>0.96439999341964722</v>
      </c>
      <c r="I108">
        <v>0.95990002155303955</v>
      </c>
      <c r="J108" s="11"/>
      <c r="K108" s="11">
        <v>0.95560002326965332</v>
      </c>
    </row>
    <row r="109" spans="1:11" x14ac:dyDescent="0.3">
      <c r="A109" s="4" t="s">
        <v>147</v>
      </c>
      <c r="B109">
        <v>0.89289999008178711</v>
      </c>
      <c r="C109">
        <v>0.89410001039505005</v>
      </c>
      <c r="D109">
        <v>0.89620000123977661</v>
      </c>
      <c r="E109">
        <v>0.8945000171661377</v>
      </c>
      <c r="F109">
        <v>0.89079999923706055</v>
      </c>
      <c r="G109">
        <v>0.89060002565383911</v>
      </c>
      <c r="H109">
        <v>0.8871999979019165</v>
      </c>
      <c r="I109">
        <v>0.88230001926422119</v>
      </c>
      <c r="J109" s="11"/>
      <c r="K109" s="11">
        <v>0.90359997749328613</v>
      </c>
    </row>
    <row r="110" spans="1:11" x14ac:dyDescent="0.3">
      <c r="A110" s="4" t="s">
        <v>105</v>
      </c>
      <c r="B110">
        <v>1.0110000371932983</v>
      </c>
      <c r="C110">
        <v>1.014799952507019</v>
      </c>
      <c r="D110">
        <v>1.0227999687194824</v>
      </c>
      <c r="E110">
        <v>1.0211000442504883</v>
      </c>
      <c r="F110">
        <v>1.0187000036239624</v>
      </c>
      <c r="G110">
        <v>1.0190000534057617</v>
      </c>
      <c r="H110">
        <v>1.0190000534057617</v>
      </c>
      <c r="I110">
        <v>1.0187000036239624</v>
      </c>
      <c r="J110" s="11"/>
      <c r="K110" s="11">
        <v>1.0161999464035034</v>
      </c>
    </row>
    <row r="111" spans="1:11" x14ac:dyDescent="0.3">
      <c r="A111" s="4" t="s">
        <v>106</v>
      </c>
      <c r="B111">
        <v>0.94480001926422119</v>
      </c>
      <c r="C111">
        <v>0.93809998035430908</v>
      </c>
      <c r="D111">
        <v>0.93879997730255127</v>
      </c>
      <c r="E111">
        <v>0.93830001354217529</v>
      </c>
      <c r="F111">
        <v>0.93919998407363892</v>
      </c>
      <c r="G111">
        <v>0.93849998712539673</v>
      </c>
      <c r="H111">
        <v>0.9375</v>
      </c>
      <c r="I111">
        <v>0.93650001287460327</v>
      </c>
      <c r="J111" s="11"/>
      <c r="K111" s="11">
        <v>0.9495999813079834</v>
      </c>
    </row>
    <row r="112" spans="1:11" x14ac:dyDescent="0.3">
      <c r="A112" s="4" t="s">
        <v>107</v>
      </c>
      <c r="B112">
        <v>0.96100002527236938</v>
      </c>
      <c r="C112">
        <v>0.95179998874664307</v>
      </c>
      <c r="D112">
        <v>0.9593999981880188</v>
      </c>
      <c r="E112">
        <v>0.96060001850128174</v>
      </c>
      <c r="F112">
        <v>0.96189999580383301</v>
      </c>
      <c r="G112">
        <v>0.9625999927520752</v>
      </c>
      <c r="H112">
        <v>0.9617999792098999</v>
      </c>
      <c r="I112">
        <v>0.96139997243881226</v>
      </c>
      <c r="J112" s="11"/>
      <c r="K112" s="11">
        <v>0.97189998626708984</v>
      </c>
    </row>
    <row r="113" spans="1:11" x14ac:dyDescent="0.3">
      <c r="A113" s="4" t="s">
        <v>108</v>
      </c>
      <c r="B113">
        <v>1.3798999786376953</v>
      </c>
      <c r="C113">
        <v>1.3636000156402588</v>
      </c>
      <c r="D113">
        <v>1.3566999435424805</v>
      </c>
      <c r="E113">
        <v>1.3508000373840332</v>
      </c>
      <c r="F113">
        <v>1.3494000434875488</v>
      </c>
      <c r="G113">
        <v>1.3485000133514404</v>
      </c>
      <c r="H113">
        <v>1.3486000299453735</v>
      </c>
      <c r="I113">
        <v>1.3451999425888062</v>
      </c>
      <c r="J113" s="11"/>
      <c r="K113" s="11">
        <v>1.3626999855041504</v>
      </c>
    </row>
    <row r="114" spans="1:11" x14ac:dyDescent="0.3">
      <c r="A114" s="4" t="s">
        <v>109</v>
      </c>
      <c r="B114">
        <v>1.3476999998092651</v>
      </c>
      <c r="C114">
        <v>1.3423999547958374</v>
      </c>
      <c r="D114">
        <v>1.336400032043457</v>
      </c>
      <c r="E114">
        <v>1.3345999717712402</v>
      </c>
      <c r="F114">
        <v>1.3358000516891479</v>
      </c>
      <c r="G114">
        <v>1.3341000080108643</v>
      </c>
      <c r="H114">
        <v>1.3342000246047974</v>
      </c>
      <c r="I114">
        <v>1.3336999416351318</v>
      </c>
      <c r="J114" s="11"/>
      <c r="K114" s="11">
        <v>1.354200005531311</v>
      </c>
    </row>
    <row r="115" spans="1:11" x14ac:dyDescent="0.3">
      <c r="A115" s="4" t="s">
        <v>110</v>
      </c>
      <c r="B115">
        <v>1.3156000375747681</v>
      </c>
      <c r="C115">
        <v>1.3043999671936035</v>
      </c>
      <c r="D115">
        <v>1.2956999540328979</v>
      </c>
      <c r="E115">
        <v>1.2930999994277954</v>
      </c>
      <c r="F115">
        <v>1.2934999465942383</v>
      </c>
      <c r="G115">
        <v>1.2964999675750732</v>
      </c>
      <c r="H115">
        <v>1.2939000129699707</v>
      </c>
      <c r="I115">
        <v>1.2912000417709351</v>
      </c>
      <c r="J115" s="11"/>
      <c r="K115" s="11">
        <v>1.3041000366210937</v>
      </c>
    </row>
    <row r="116" spans="1:11" x14ac:dyDescent="0.3">
      <c r="A116" s="4" t="s">
        <v>111</v>
      </c>
      <c r="B116">
        <v>1.1670999526977539</v>
      </c>
      <c r="C116">
        <v>1.1742000579833984</v>
      </c>
      <c r="D116">
        <v>1.1710000038146973</v>
      </c>
      <c r="E116">
        <v>1.1766999959945679</v>
      </c>
      <c r="F116">
        <v>1.1736999750137329</v>
      </c>
      <c r="G116">
        <v>1.1700999736785889</v>
      </c>
      <c r="H116">
        <v>1.1683000326156616</v>
      </c>
      <c r="I116">
        <v>1.1664999723434448</v>
      </c>
      <c r="J116" s="11"/>
      <c r="K116" s="11">
        <v>1.1749999523162842</v>
      </c>
    </row>
    <row r="117" spans="1:11" x14ac:dyDescent="0.3">
      <c r="A117" s="4" t="s">
        <v>112</v>
      </c>
      <c r="B117">
        <v>1.0877000093460083</v>
      </c>
      <c r="C117">
        <v>1.0815999507904053</v>
      </c>
      <c r="D117">
        <v>1.0805000066757202</v>
      </c>
      <c r="E117">
        <v>1.0795999765396118</v>
      </c>
      <c r="F117">
        <v>1.077299952507019</v>
      </c>
      <c r="G117">
        <v>1.0765999555587769</v>
      </c>
      <c r="H117">
        <v>1.07669997215271</v>
      </c>
      <c r="I117">
        <v>1.0745999813079834</v>
      </c>
      <c r="J117" s="11"/>
      <c r="K117" s="11">
        <v>1.0714000463485718</v>
      </c>
    </row>
    <row r="118" spans="1:11" x14ac:dyDescent="0.3">
      <c r="A118" s="4" t="s">
        <v>113</v>
      </c>
      <c r="B118">
        <v>1.1054999828338623</v>
      </c>
      <c r="C118">
        <v>1.1109000444412231</v>
      </c>
      <c r="D118">
        <v>1.1130000352859497</v>
      </c>
      <c r="E118">
        <v>1.1137000322341919</v>
      </c>
      <c r="F118">
        <v>1.1166000366210937</v>
      </c>
      <c r="G118">
        <v>1.1160999536514282</v>
      </c>
      <c r="H118">
        <v>1.1155999898910522</v>
      </c>
      <c r="I118">
        <v>1.1151000261306763</v>
      </c>
      <c r="J118" s="11"/>
      <c r="K118" s="11">
        <v>1.1131000518798828</v>
      </c>
    </row>
    <row r="119" spans="1:11" x14ac:dyDescent="0.3">
      <c r="A119" s="4" t="s">
        <v>114</v>
      </c>
      <c r="B119">
        <v>1.058899998664856</v>
      </c>
      <c r="C119">
        <v>1.0576000213623047</v>
      </c>
      <c r="D119">
        <v>1.0578999519348145</v>
      </c>
      <c r="E119">
        <v>1.0607999563217163</v>
      </c>
      <c r="F119">
        <v>1.062000036239624</v>
      </c>
      <c r="G119">
        <v>1.0586999654769897</v>
      </c>
      <c r="H119">
        <v>1.0559999942779541</v>
      </c>
      <c r="I119">
        <v>1.0556000471115112</v>
      </c>
      <c r="J119" s="11"/>
      <c r="K119" s="11">
        <v>1.0585999488830566</v>
      </c>
    </row>
    <row r="120" spans="1:11" x14ac:dyDescent="0.3">
      <c r="A120" s="4" t="s">
        <v>115</v>
      </c>
      <c r="B120">
        <v>1.0713000297546387</v>
      </c>
      <c r="C120">
        <v>1.0552999973297119</v>
      </c>
      <c r="D120">
        <v>1.0494999885559082</v>
      </c>
      <c r="E120">
        <v>1.0464999675750732</v>
      </c>
      <c r="F120">
        <v>1.0464999675750732</v>
      </c>
      <c r="G120">
        <v>1.0427999496459961</v>
      </c>
      <c r="H120">
        <v>1.0393999814987183</v>
      </c>
      <c r="I120">
        <v>1.0394999980926514</v>
      </c>
      <c r="J120" s="11"/>
      <c r="K120" s="11">
        <v>1.0446000099182129</v>
      </c>
    </row>
    <row r="121" spans="1:11" x14ac:dyDescent="0.3">
      <c r="A121" s="4" t="s">
        <v>116</v>
      </c>
      <c r="B121">
        <v>1.013200044631958</v>
      </c>
      <c r="C121">
        <v>1.0027999877929687</v>
      </c>
      <c r="D121">
        <v>0.99419999122619629</v>
      </c>
      <c r="E121">
        <v>0.99360001087188721</v>
      </c>
      <c r="F121">
        <v>0.99309998750686646</v>
      </c>
      <c r="G121">
        <v>0.99299997091293335</v>
      </c>
      <c r="H121">
        <v>0.99099999666213989</v>
      </c>
      <c r="I121">
        <v>0.99260002374649048</v>
      </c>
      <c r="J121" s="11"/>
      <c r="K121" s="11">
        <v>0.99570000171661377</v>
      </c>
    </row>
    <row r="122" spans="1:11" x14ac:dyDescent="0.3">
      <c r="A122" s="4" t="s">
        <v>117</v>
      </c>
      <c r="B122">
        <v>1.0223000049591064</v>
      </c>
      <c r="C122">
        <v>1.0023000240325928</v>
      </c>
      <c r="D122">
        <v>1.0065000057220459</v>
      </c>
      <c r="E122">
        <v>1.0039999485015869</v>
      </c>
      <c r="F122">
        <v>1.0018999576568604</v>
      </c>
      <c r="G122">
        <v>1.0008000135421753</v>
      </c>
      <c r="H122">
        <v>0.99989998340606689</v>
      </c>
      <c r="I122">
        <v>1.0017000436782837</v>
      </c>
      <c r="J122" s="11"/>
      <c r="K122" s="11">
        <v>0.99430000782012939</v>
      </c>
    </row>
    <row r="123" spans="1:11" x14ac:dyDescent="0.3">
      <c r="A123" s="4" t="s">
        <v>118</v>
      </c>
      <c r="B123">
        <v>0.991100013256073</v>
      </c>
      <c r="C123">
        <v>0.96859997510910034</v>
      </c>
      <c r="D123">
        <v>0.97130000591278076</v>
      </c>
      <c r="E123">
        <v>0.96960002183914185</v>
      </c>
      <c r="F123">
        <v>0.96729999780654907</v>
      </c>
      <c r="G123">
        <v>0.96560001373291016</v>
      </c>
      <c r="H123">
        <v>0.96759998798370361</v>
      </c>
      <c r="I123">
        <v>0.96749997138977051</v>
      </c>
      <c r="J123" s="11"/>
      <c r="K123" s="11">
        <v>0.96050000190734863</v>
      </c>
    </row>
    <row r="124" spans="1:11" x14ac:dyDescent="0.3">
      <c r="A124" s="4" t="s">
        <v>119</v>
      </c>
      <c r="B124">
        <v>1.0418000221252441</v>
      </c>
      <c r="C124">
        <v>1.0255000591278076</v>
      </c>
      <c r="D124">
        <v>1.0260000228881836</v>
      </c>
      <c r="E124">
        <v>1.0255999565124512</v>
      </c>
      <c r="F124">
        <v>1.0230000019073486</v>
      </c>
      <c r="G124">
        <v>1.0218000411987305</v>
      </c>
      <c r="H124">
        <v>1.0205999612808228</v>
      </c>
      <c r="I124">
        <v>1.0211999416351318</v>
      </c>
      <c r="J124" s="11"/>
      <c r="K124" s="11">
        <v>1.0273000001907349</v>
      </c>
    </row>
    <row r="125" spans="1:11" x14ac:dyDescent="0.3">
      <c r="A125" s="4" t="s">
        <v>120</v>
      </c>
      <c r="B125">
        <v>1.2431999444961548</v>
      </c>
      <c r="C125">
        <v>1.2288999557495117</v>
      </c>
      <c r="D125">
        <v>1.2259999513626099</v>
      </c>
      <c r="E125">
        <v>1.2199000120162964</v>
      </c>
      <c r="F125">
        <v>1.2184000015258789</v>
      </c>
      <c r="G125">
        <v>1.2181999683380127</v>
      </c>
      <c r="H125">
        <v>1.2150000333786011</v>
      </c>
      <c r="I125">
        <v>1.2127000093460083</v>
      </c>
      <c r="J125" s="11"/>
      <c r="K125" s="11">
        <v>1.218500018119812</v>
      </c>
    </row>
    <row r="126" spans="1:11" x14ac:dyDescent="0.3">
      <c r="A126" s="4" t="s">
        <v>121</v>
      </c>
      <c r="B126">
        <v>1.2719000577926636</v>
      </c>
      <c r="C126">
        <v>1.2717000246047974</v>
      </c>
      <c r="D126">
        <v>1.2625999450683594</v>
      </c>
      <c r="E126">
        <v>1.2605999708175659</v>
      </c>
      <c r="F126">
        <v>1.2572000026702881</v>
      </c>
      <c r="G126">
        <v>1.2563999891281128</v>
      </c>
      <c r="H126">
        <v>1.2551000118255615</v>
      </c>
      <c r="I126">
        <v>1.2542999982833862</v>
      </c>
      <c r="J126" s="11"/>
      <c r="K126" s="11">
        <v>1.2674000263214111</v>
      </c>
    </row>
    <row r="127" spans="1:11" x14ac:dyDescent="0.3">
      <c r="A127" s="4" t="s">
        <v>122</v>
      </c>
      <c r="B127">
        <v>1.2407000064849854</v>
      </c>
      <c r="C127">
        <v>1.2381999492645264</v>
      </c>
      <c r="D127">
        <v>1.2335000038146973</v>
      </c>
      <c r="E127">
        <v>1.2297999858856201</v>
      </c>
      <c r="F127">
        <v>1.2275999784469604</v>
      </c>
      <c r="G127">
        <v>1.225100040435791</v>
      </c>
      <c r="H127">
        <v>1.225600004196167</v>
      </c>
      <c r="I127">
        <v>1.2245999574661255</v>
      </c>
      <c r="J127" s="11"/>
      <c r="K127" s="11">
        <v>1.2379000186920166</v>
      </c>
    </row>
    <row r="128" spans="1:11" x14ac:dyDescent="0.3">
      <c r="A128" s="4" t="s">
        <v>123</v>
      </c>
      <c r="B128">
        <v>1.2084000110626221</v>
      </c>
      <c r="C128">
        <v>1.2073999643325806</v>
      </c>
      <c r="D128">
        <v>1.205299973487854</v>
      </c>
      <c r="E128">
        <v>1.202299952507019</v>
      </c>
      <c r="F128">
        <v>1.2000000476837158</v>
      </c>
      <c r="G128">
        <v>1.1993999481201172</v>
      </c>
      <c r="H128">
        <v>1.2000000476837158</v>
      </c>
      <c r="I128">
        <v>1.1992000341415405</v>
      </c>
      <c r="J128" s="11"/>
      <c r="K128" s="11">
        <v>1.1956000328063965</v>
      </c>
    </row>
    <row r="129" spans="1:11" x14ac:dyDescent="0.3">
      <c r="A129" s="4" t="s">
        <v>124</v>
      </c>
      <c r="B129">
        <v>1.2279000282287598</v>
      </c>
      <c r="C129">
        <v>1.2214000225067139</v>
      </c>
      <c r="D129">
        <v>1.2181999683380127</v>
      </c>
      <c r="E129">
        <v>1.2116999626159668</v>
      </c>
      <c r="F129">
        <v>1.2121000289916992</v>
      </c>
      <c r="G129">
        <v>1.2105000019073486</v>
      </c>
      <c r="H129">
        <v>1.2099000215530396</v>
      </c>
      <c r="I129">
        <v>1.2074999809265137</v>
      </c>
      <c r="J129" s="11"/>
      <c r="K129" s="11">
        <v>1.2079000473022461</v>
      </c>
    </row>
    <row r="130" spans="1:11" x14ac:dyDescent="0.3">
      <c r="A130" s="4" t="s">
        <v>125</v>
      </c>
      <c r="B130">
        <v>1.2783000469207764</v>
      </c>
      <c r="C130">
        <v>1.2675000429153442</v>
      </c>
      <c r="D130">
        <v>1.2619999647140503</v>
      </c>
      <c r="E130">
        <v>1.2597999572753906</v>
      </c>
      <c r="F130">
        <v>1.2552000284194946</v>
      </c>
      <c r="G130">
        <v>1.2520999908447266</v>
      </c>
      <c r="H130">
        <v>1.2488000392913818</v>
      </c>
      <c r="I130">
        <v>1.2481000423431396</v>
      </c>
      <c r="J130" s="11"/>
      <c r="K130" s="11">
        <v>1.2407000064849854</v>
      </c>
    </row>
    <row r="131" spans="1:11" x14ac:dyDescent="0.3">
      <c r="A131" s="4" t="s">
        <v>126</v>
      </c>
      <c r="B131">
        <v>1.263200044631958</v>
      </c>
      <c r="C131">
        <v>1.2318999767303467</v>
      </c>
      <c r="D131">
        <v>1.2252999544143677</v>
      </c>
      <c r="E131">
        <v>1.218000054359436</v>
      </c>
      <c r="F131">
        <v>1.2173999547958374</v>
      </c>
      <c r="G131">
        <v>1.2146999835968018</v>
      </c>
      <c r="H131">
        <v>1.2143000364303589</v>
      </c>
      <c r="I131">
        <v>1.2137000560760498</v>
      </c>
      <c r="J131" s="11"/>
      <c r="K131" s="11">
        <v>1.2204999923706055</v>
      </c>
    </row>
    <row r="132" spans="1:11" x14ac:dyDescent="0.3">
      <c r="A132" s="4" t="s">
        <v>127</v>
      </c>
      <c r="B132">
        <v>1.2549999952316284</v>
      </c>
      <c r="C132">
        <v>1.2431000471115112</v>
      </c>
      <c r="D132">
        <v>1.2374000549316406</v>
      </c>
      <c r="E132">
        <v>1.2342000007629395</v>
      </c>
      <c r="F132">
        <v>1.2311999797821045</v>
      </c>
      <c r="G132">
        <v>1.2310999631881714</v>
      </c>
      <c r="H132">
        <v>1.229699969291687</v>
      </c>
      <c r="I132">
        <v>1.2309000492095947</v>
      </c>
      <c r="J132" s="11"/>
      <c r="K132" s="11">
        <v>1.2197999954223633</v>
      </c>
    </row>
    <row r="133" spans="1:11" x14ac:dyDescent="0.3">
      <c r="A133" s="4" t="s">
        <v>128</v>
      </c>
      <c r="B133">
        <v>1.2338000535964966</v>
      </c>
      <c r="C133">
        <v>1.2163000106811523</v>
      </c>
      <c r="D133">
        <v>1.2129000425338745</v>
      </c>
      <c r="E133">
        <v>1.2053999900817871</v>
      </c>
      <c r="F133">
        <v>1.2071000337600708</v>
      </c>
      <c r="G133">
        <v>1.2077000141143799</v>
      </c>
      <c r="H133">
        <v>1.2063000202178955</v>
      </c>
      <c r="I133">
        <v>1.2051999568939209</v>
      </c>
      <c r="J133" s="11"/>
      <c r="K133" s="11">
        <v>1.2019000053405762</v>
      </c>
    </row>
    <row r="137" spans="1:11" x14ac:dyDescent="0.3">
      <c r="A137" t="s">
        <v>129</v>
      </c>
      <c r="B137" s="1" t="s">
        <v>153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9"/>
  <sheetViews>
    <sheetView tabSelected="1" topLeftCell="A31" workbookViewId="0">
      <selection activeCell="A50" sqref="A50"/>
    </sheetView>
  </sheetViews>
  <sheetFormatPr defaultColWidth="11.5546875" defaultRowHeight="14.4" x14ac:dyDescent="0.3"/>
  <cols>
    <col min="1" max="1" width="14.33203125" customWidth="1"/>
  </cols>
  <sheetData>
    <row r="2" spans="1:21" x14ac:dyDescent="0.3">
      <c r="A2" t="s">
        <v>148</v>
      </c>
      <c r="L2">
        <v>91180</v>
      </c>
    </row>
    <row r="3" spans="1:21" x14ac:dyDescent="0.3">
      <c r="A3" s="4" t="s">
        <v>51</v>
      </c>
      <c r="B3">
        <v>0.93199998140335083</v>
      </c>
      <c r="C3">
        <v>0.91629999876022339</v>
      </c>
      <c r="D3">
        <v>0.91070002317428589</v>
      </c>
      <c r="E3">
        <v>0.9156000018119812</v>
      </c>
      <c r="F3">
        <v>0.90240001678466797</v>
      </c>
      <c r="G3">
        <v>0.90219998359680176</v>
      </c>
      <c r="H3">
        <v>0.91250002384185791</v>
      </c>
      <c r="I3">
        <v>0.91119998693466187</v>
      </c>
      <c r="J3" s="11">
        <v>0.95770001411437988</v>
      </c>
      <c r="L3">
        <v>0</v>
      </c>
      <c r="M3">
        <v>-7.7733327945073483E-2</v>
      </c>
    </row>
    <row r="4" spans="1:21" x14ac:dyDescent="0.3">
      <c r="A4" s="4" t="s">
        <v>52</v>
      </c>
      <c r="B4">
        <v>0.83039999008178711</v>
      </c>
      <c r="C4">
        <v>0.84069997072219849</v>
      </c>
      <c r="D4">
        <v>0.8375999927520752</v>
      </c>
      <c r="E4">
        <v>0.83789998292922974</v>
      </c>
      <c r="F4">
        <v>0.83670002222061157</v>
      </c>
      <c r="G4">
        <v>0.83270001411437988</v>
      </c>
      <c r="H4">
        <v>0.8343999981880188</v>
      </c>
      <c r="I4">
        <v>0.83619999885559082</v>
      </c>
      <c r="J4" s="11">
        <v>0.85390001535415649</v>
      </c>
      <c r="L4">
        <v>3</v>
      </c>
      <c r="M4">
        <v>-7.850000262260437E-2</v>
      </c>
    </row>
    <row r="5" spans="1:21" x14ac:dyDescent="0.3">
      <c r="A5" s="4" t="s">
        <v>53</v>
      </c>
      <c r="B5">
        <v>0.83789998292922974</v>
      </c>
      <c r="C5">
        <v>0.83230000734329224</v>
      </c>
      <c r="D5">
        <v>0.83249998092651367</v>
      </c>
      <c r="E5">
        <v>0.83230000734329224</v>
      </c>
      <c r="F5">
        <v>0.82959997653961182</v>
      </c>
      <c r="G5">
        <v>0.82889997959136963</v>
      </c>
      <c r="H5">
        <v>0.83420002460479736</v>
      </c>
      <c r="I5">
        <v>0.83279997110366821</v>
      </c>
      <c r="J5" s="11">
        <v>0.85909998416900635</v>
      </c>
      <c r="L5">
        <v>6</v>
      </c>
      <c r="M5">
        <v>-7.9616655906041389E-2</v>
      </c>
    </row>
    <row r="6" spans="1:21" x14ac:dyDescent="0.3">
      <c r="A6" s="4" t="s">
        <v>54</v>
      </c>
      <c r="B6">
        <v>0.86989998817443848</v>
      </c>
      <c r="C6">
        <v>0.86589998006820679</v>
      </c>
      <c r="D6">
        <v>0.86510002613067627</v>
      </c>
      <c r="E6">
        <v>0.86690002679824829</v>
      </c>
      <c r="F6">
        <v>0.86150002479553223</v>
      </c>
      <c r="G6">
        <v>0.86089998483657837</v>
      </c>
      <c r="H6">
        <v>0.86559998989105225</v>
      </c>
      <c r="I6">
        <v>0.86500000953674316</v>
      </c>
      <c r="J6" s="11">
        <v>0.89289999008178711</v>
      </c>
      <c r="L6">
        <v>9</v>
      </c>
      <c r="M6">
        <v>-7.7016671498616573E-2</v>
      </c>
    </row>
    <row r="7" spans="1:21" x14ac:dyDescent="0.3">
      <c r="A7" s="4" t="s">
        <v>55</v>
      </c>
      <c r="B7">
        <v>0.89600002765655518</v>
      </c>
      <c r="C7">
        <v>0.88590002059936523</v>
      </c>
      <c r="D7">
        <v>0.88230001926422119</v>
      </c>
      <c r="E7">
        <v>0.8815000057220459</v>
      </c>
      <c r="F7">
        <v>0.875</v>
      </c>
      <c r="G7">
        <v>0.87190002202987671</v>
      </c>
      <c r="H7">
        <v>0.87760001420974731</v>
      </c>
      <c r="I7">
        <v>0.87690001726150513</v>
      </c>
      <c r="J7" s="11">
        <v>0.90469998121261597</v>
      </c>
      <c r="L7">
        <v>12</v>
      </c>
      <c r="M7">
        <v>-7.9316655794779423E-2</v>
      </c>
    </row>
    <row r="8" spans="1:21" x14ac:dyDescent="0.3">
      <c r="A8" s="4" t="s">
        <v>56</v>
      </c>
      <c r="B8">
        <v>0.82660001516342163</v>
      </c>
      <c r="C8">
        <v>0.82649999856948853</v>
      </c>
      <c r="D8">
        <v>0.82630002498626709</v>
      </c>
      <c r="E8">
        <v>0.82630002498626709</v>
      </c>
      <c r="F8">
        <v>0.82730001211166382</v>
      </c>
      <c r="G8">
        <v>0.82649999856948853</v>
      </c>
      <c r="H8">
        <v>0.82819998264312744</v>
      </c>
      <c r="I8">
        <v>0.82840001583099365</v>
      </c>
      <c r="J8" s="11">
        <v>0.84619998931884766</v>
      </c>
      <c r="L8">
        <v>15</v>
      </c>
      <c r="M8">
        <v>-7.7450007200241089E-2</v>
      </c>
    </row>
    <row r="9" spans="1:21" x14ac:dyDescent="0.3">
      <c r="A9" s="4" t="s">
        <v>145</v>
      </c>
      <c r="B9">
        <v>0.95039999485015869</v>
      </c>
      <c r="C9">
        <v>0.9440000057220459</v>
      </c>
      <c r="D9">
        <v>0.94300001859664917</v>
      </c>
      <c r="E9">
        <v>0.94429999589920044</v>
      </c>
      <c r="F9">
        <v>0.93919998407363892</v>
      </c>
      <c r="G9">
        <v>0.93290001153945923</v>
      </c>
      <c r="H9">
        <v>0.93080002069473267</v>
      </c>
      <c r="I9">
        <v>0.92729997634887695</v>
      </c>
      <c r="J9" s="11">
        <v>0.93879997730255127</v>
      </c>
      <c r="L9">
        <v>18</v>
      </c>
      <c r="M9">
        <v>-6.8716665108998543E-2</v>
      </c>
    </row>
    <row r="10" spans="1:21" x14ac:dyDescent="0.3">
      <c r="A10" s="4" t="s">
        <v>146</v>
      </c>
      <c r="B10">
        <v>0.98629999160766602</v>
      </c>
      <c r="C10">
        <v>0.98119997978210449</v>
      </c>
      <c r="D10">
        <v>0.97689998149871826</v>
      </c>
      <c r="E10">
        <v>0.9725000262260437</v>
      </c>
      <c r="F10">
        <v>0.97420001029968262</v>
      </c>
      <c r="G10">
        <v>0.97039997577667236</v>
      </c>
      <c r="H10">
        <v>0.96439999341964722</v>
      </c>
      <c r="I10">
        <v>0.95990002155303955</v>
      </c>
      <c r="J10" s="11">
        <v>0.95560002326965332</v>
      </c>
      <c r="L10">
        <v>21</v>
      </c>
      <c r="M10">
        <v>-6.4750005801518684E-2</v>
      </c>
    </row>
    <row r="11" spans="1:21" x14ac:dyDescent="0.3">
      <c r="A11" s="4" t="s">
        <v>147</v>
      </c>
      <c r="B11">
        <v>0.89289999008178711</v>
      </c>
      <c r="C11">
        <v>0.89410001039505005</v>
      </c>
      <c r="D11">
        <v>0.89620000123977661</v>
      </c>
      <c r="E11">
        <v>0.8945000171661377</v>
      </c>
      <c r="F11">
        <v>0.89079999923706055</v>
      </c>
      <c r="G11">
        <v>0.89060002565383911</v>
      </c>
      <c r="H11">
        <v>0.8871999979019165</v>
      </c>
      <c r="I11">
        <v>0.88230001926422119</v>
      </c>
      <c r="J11" s="11">
        <v>0.90359997749328613</v>
      </c>
      <c r="L11">
        <v>27</v>
      </c>
      <c r="M11">
        <v>-4.6916663646697998E-2</v>
      </c>
    </row>
    <row r="12" spans="1:21" x14ac:dyDescent="0.3">
      <c r="A12" s="4" t="s">
        <v>130</v>
      </c>
      <c r="B12">
        <f>AVERAGE(B3:B8)-AVERAGE(B9:B11)</f>
        <v>-7.7733327945073483E-2</v>
      </c>
      <c r="C12">
        <f t="shared" ref="C12:J12" si="0">AVERAGE(C3:C8)-AVERAGE(C9:C11)</f>
        <v>-7.850000262260437E-2</v>
      </c>
      <c r="D12">
        <f t="shared" si="0"/>
        <v>-7.9616655906041389E-2</v>
      </c>
      <c r="E12">
        <f t="shared" si="0"/>
        <v>-7.7016671498616573E-2</v>
      </c>
      <c r="F12">
        <f t="shared" si="0"/>
        <v>-7.9316655794779423E-2</v>
      </c>
      <c r="G12">
        <f t="shared" si="0"/>
        <v>-7.7450007200241089E-2</v>
      </c>
      <c r="H12">
        <f t="shared" si="0"/>
        <v>-6.8716665108998543E-2</v>
      </c>
      <c r="I12">
        <f t="shared" si="0"/>
        <v>-6.4750005801518684E-2</v>
      </c>
      <c r="J12">
        <f t="shared" si="0"/>
        <v>-4.6916663646697998E-2</v>
      </c>
    </row>
    <row r="14" spans="1:21" x14ac:dyDescent="0.3">
      <c r="K14" s="9"/>
    </row>
    <row r="16" spans="1:21" x14ac:dyDescent="0.3">
      <c r="U16" s="9"/>
    </row>
    <row r="17" spans="1:13" x14ac:dyDescent="0.3">
      <c r="A17" t="s">
        <v>149</v>
      </c>
      <c r="L17">
        <v>91186</v>
      </c>
    </row>
    <row r="18" spans="1:13" x14ac:dyDescent="0.3">
      <c r="A18" s="4" t="s">
        <v>57</v>
      </c>
      <c r="B18">
        <v>0.94929999113082886</v>
      </c>
      <c r="C18">
        <v>0.95440000295639038</v>
      </c>
      <c r="D18">
        <v>0.96319997310638428</v>
      </c>
      <c r="E18">
        <v>0.97939997911453247</v>
      </c>
      <c r="F18">
        <v>0.98960000276565552</v>
      </c>
      <c r="G18">
        <v>0.9976000189781189</v>
      </c>
      <c r="H18">
        <v>1.0090999603271484</v>
      </c>
      <c r="I18">
        <v>1.0188000202178955</v>
      </c>
      <c r="J18" s="11">
        <v>1.065500020980835</v>
      </c>
      <c r="L18">
        <v>0</v>
      </c>
      <c r="M18">
        <v>-9.2733373244603512E-2</v>
      </c>
    </row>
    <row r="19" spans="1:13" x14ac:dyDescent="0.3">
      <c r="A19" s="4" t="s">
        <v>58</v>
      </c>
      <c r="B19">
        <v>0.94199997186660767</v>
      </c>
      <c r="C19">
        <v>0.94599997997283936</v>
      </c>
      <c r="D19">
        <v>0.9506000280380249</v>
      </c>
      <c r="E19">
        <v>0.96660000085830688</v>
      </c>
      <c r="F19">
        <v>0.97790002822875977</v>
      </c>
      <c r="G19">
        <v>0.98610001802444458</v>
      </c>
      <c r="H19">
        <v>0.99849998950958252</v>
      </c>
      <c r="I19">
        <v>1.007099986076355</v>
      </c>
      <c r="J19" s="11">
        <v>1.0601999759674072</v>
      </c>
      <c r="L19">
        <v>3</v>
      </c>
      <c r="M19">
        <v>-8.3499977986017937E-2</v>
      </c>
    </row>
    <row r="20" spans="1:13" x14ac:dyDescent="0.3">
      <c r="A20" s="4" t="s">
        <v>59</v>
      </c>
      <c r="B20">
        <v>0.84640002250671387</v>
      </c>
      <c r="C20">
        <v>0.84600001573562622</v>
      </c>
      <c r="D20">
        <v>0.85110002756118774</v>
      </c>
      <c r="E20">
        <v>0.86699998378753662</v>
      </c>
      <c r="F20">
        <v>0.87720000743865967</v>
      </c>
      <c r="G20">
        <v>0.88739997148513794</v>
      </c>
      <c r="H20">
        <v>0.89749997854232788</v>
      </c>
      <c r="I20">
        <v>0.90839999914169312</v>
      </c>
      <c r="J20" s="11">
        <v>0.95020002126693726</v>
      </c>
      <c r="L20">
        <v>6</v>
      </c>
      <c r="M20">
        <v>-8.2033306360244751E-2</v>
      </c>
    </row>
    <row r="21" spans="1:13" x14ac:dyDescent="0.3">
      <c r="A21" s="4" t="s">
        <v>60</v>
      </c>
      <c r="B21">
        <v>0.96439999341964722</v>
      </c>
      <c r="C21">
        <v>0.97259998321533203</v>
      </c>
      <c r="D21">
        <v>0.97839999198913574</v>
      </c>
      <c r="E21">
        <v>0.99000000953674316</v>
      </c>
      <c r="F21">
        <v>1.0046999454498291</v>
      </c>
      <c r="G21">
        <v>1.0096999406814575</v>
      </c>
      <c r="H21">
        <v>1.0226999521255493</v>
      </c>
      <c r="I21">
        <v>1.0285999774932861</v>
      </c>
      <c r="J21" s="11">
        <v>1.0951000452041626</v>
      </c>
      <c r="L21">
        <v>9</v>
      </c>
      <c r="M21">
        <v>-6.638336181640625E-2</v>
      </c>
    </row>
    <row r="22" spans="1:13" x14ac:dyDescent="0.3">
      <c r="A22" s="4" t="s">
        <v>61</v>
      </c>
      <c r="B22">
        <v>0.7896999716758728</v>
      </c>
      <c r="C22">
        <v>0.79659998416900635</v>
      </c>
      <c r="D22">
        <v>0.80010002851486206</v>
      </c>
      <c r="E22">
        <v>0.81599998474121094</v>
      </c>
      <c r="F22">
        <v>0.83069998025894165</v>
      </c>
      <c r="G22">
        <v>0.84229999780654907</v>
      </c>
      <c r="H22">
        <v>0.85470002889633179</v>
      </c>
      <c r="I22">
        <v>0.86750000715255737</v>
      </c>
      <c r="J22" s="11">
        <v>0.90659999847412109</v>
      </c>
      <c r="L22">
        <v>12</v>
      </c>
      <c r="M22">
        <v>-5.3383330504099491E-2</v>
      </c>
    </row>
    <row r="23" spans="1:13" x14ac:dyDescent="0.3">
      <c r="A23" s="4" t="s">
        <v>62</v>
      </c>
      <c r="B23">
        <v>0.78539997339248657</v>
      </c>
      <c r="C23">
        <v>0.79280000925064087</v>
      </c>
      <c r="D23">
        <v>0.80640000104904175</v>
      </c>
      <c r="E23">
        <v>0.82270002365112305</v>
      </c>
      <c r="F23">
        <v>0.83920001983642578</v>
      </c>
      <c r="G23">
        <v>0.85589998960494995</v>
      </c>
      <c r="H23">
        <v>0.8726000189781189</v>
      </c>
      <c r="I23">
        <v>0.88550001382827759</v>
      </c>
      <c r="J23" s="11">
        <v>0.93660002946853638</v>
      </c>
      <c r="L23">
        <v>15</v>
      </c>
      <c r="M23">
        <v>-4.3533354997634888E-2</v>
      </c>
    </row>
    <row r="24" spans="1:13" x14ac:dyDescent="0.3">
      <c r="A24" s="4" t="s">
        <v>105</v>
      </c>
      <c r="B24">
        <v>1.0110000371932983</v>
      </c>
      <c r="C24">
        <v>1.014799952507019</v>
      </c>
      <c r="D24">
        <v>1.0227999687194824</v>
      </c>
      <c r="E24">
        <v>1.0211000442504883</v>
      </c>
      <c r="F24">
        <v>1.0187000036239624</v>
      </c>
      <c r="G24">
        <v>1.0190000534057617</v>
      </c>
      <c r="H24">
        <v>1.0190000534057617</v>
      </c>
      <c r="I24">
        <v>1.0187000036239624</v>
      </c>
      <c r="J24" s="11">
        <v>1.0161999464035034</v>
      </c>
      <c r="L24">
        <v>18</v>
      </c>
      <c r="M24">
        <v>-3.0250022808710697E-2</v>
      </c>
    </row>
    <row r="25" spans="1:13" x14ac:dyDescent="0.3">
      <c r="A25" s="4" t="s">
        <v>106</v>
      </c>
      <c r="B25">
        <v>0.94480001926422119</v>
      </c>
      <c r="C25">
        <v>0.93809998035430908</v>
      </c>
      <c r="D25">
        <v>0.93879997730255127</v>
      </c>
      <c r="E25">
        <v>0.93830001354217529</v>
      </c>
      <c r="F25">
        <v>0.93919998407363892</v>
      </c>
      <c r="G25">
        <v>0.93849998712539673</v>
      </c>
      <c r="H25">
        <v>0.9375</v>
      </c>
      <c r="I25">
        <v>0.93650001287460327</v>
      </c>
      <c r="J25" s="11">
        <v>0.9495999813079834</v>
      </c>
      <c r="L25">
        <v>21</v>
      </c>
      <c r="M25">
        <v>-1.954999566078186E-2</v>
      </c>
    </row>
    <row r="26" spans="1:13" x14ac:dyDescent="0.3">
      <c r="A26" s="4" t="s">
        <v>107</v>
      </c>
      <c r="B26">
        <v>0.96100002527236938</v>
      </c>
      <c r="C26">
        <v>0.95179998874664307</v>
      </c>
      <c r="D26">
        <v>0.9593999981880188</v>
      </c>
      <c r="E26">
        <v>0.96060001850128174</v>
      </c>
      <c r="F26">
        <v>0.96189999580383301</v>
      </c>
      <c r="G26">
        <v>0.9625999927520752</v>
      </c>
      <c r="H26">
        <v>0.9617999792098999</v>
      </c>
      <c r="I26">
        <v>0.96139997243881226</v>
      </c>
      <c r="J26" s="11">
        <v>0.97189998626708984</v>
      </c>
      <c r="L26">
        <v>27</v>
      </c>
      <c r="M26">
        <v>2.3133377234140995E-2</v>
      </c>
    </row>
    <row r="27" spans="1:13" x14ac:dyDescent="0.3">
      <c r="A27" s="4" t="s">
        <v>130</v>
      </c>
      <c r="B27">
        <f>AVERAGE(B18:B23)-AVERAGE(B24:B26)</f>
        <v>-9.2733373244603512E-2</v>
      </c>
      <c r="C27">
        <f t="shared" ref="C27:J27" si="1">AVERAGE(C18:C23)-AVERAGE(C24:C26)</f>
        <v>-8.3499977986017937E-2</v>
      </c>
      <c r="D27">
        <f t="shared" si="1"/>
        <v>-8.2033306360244751E-2</v>
      </c>
      <c r="E27">
        <f t="shared" si="1"/>
        <v>-6.638336181640625E-2</v>
      </c>
      <c r="F27">
        <f t="shared" si="1"/>
        <v>-5.3383330504099491E-2</v>
      </c>
      <c r="G27">
        <f t="shared" si="1"/>
        <v>-4.3533354997634888E-2</v>
      </c>
      <c r="H27">
        <f t="shared" si="1"/>
        <v>-3.0250022808710697E-2</v>
      </c>
      <c r="I27">
        <f t="shared" si="1"/>
        <v>-1.954999566078186E-2</v>
      </c>
      <c r="J27">
        <f t="shared" si="1"/>
        <v>2.3133377234140995E-2</v>
      </c>
    </row>
    <row r="32" spans="1:13" x14ac:dyDescent="0.3">
      <c r="L32">
        <v>91189</v>
      </c>
    </row>
    <row r="33" spans="1:13" x14ac:dyDescent="0.3">
      <c r="A33" t="s">
        <v>154</v>
      </c>
      <c r="L33">
        <v>0</v>
      </c>
      <c r="M33">
        <v>-6.5233369668324714E-2</v>
      </c>
    </row>
    <row r="34" spans="1:13" x14ac:dyDescent="0.3">
      <c r="A34" s="4" t="s">
        <v>63</v>
      </c>
      <c r="B34">
        <v>1.2541999816894531</v>
      </c>
      <c r="C34">
        <v>1.2839000225067139</v>
      </c>
      <c r="D34">
        <v>1.3077000379562378</v>
      </c>
      <c r="E34">
        <v>1.3402999639511108</v>
      </c>
      <c r="F34">
        <v>1.3760000467300415</v>
      </c>
      <c r="G34">
        <v>1.4078999757766724</v>
      </c>
      <c r="H34">
        <v>1.4369000196456909</v>
      </c>
      <c r="I34">
        <v>1.4639999866485596</v>
      </c>
      <c r="J34" s="11">
        <v>1.5529999732971191</v>
      </c>
      <c r="L34">
        <v>3</v>
      </c>
      <c r="M34">
        <v>-3.0366619427998787E-2</v>
      </c>
    </row>
    <row r="35" spans="1:13" x14ac:dyDescent="0.3">
      <c r="A35" s="4" t="s">
        <v>64</v>
      </c>
      <c r="B35">
        <v>1.2404999732971191</v>
      </c>
      <c r="C35">
        <v>1.2394000291824341</v>
      </c>
      <c r="D35">
        <v>1.2477999925613403</v>
      </c>
      <c r="E35">
        <v>1.2627999782562256</v>
      </c>
      <c r="F35">
        <v>1.2776999473571777</v>
      </c>
      <c r="G35">
        <v>1.2972999811172485</v>
      </c>
      <c r="H35">
        <v>1.3169000148773193</v>
      </c>
      <c r="I35">
        <v>1.3370000123977661</v>
      </c>
      <c r="J35" s="11">
        <v>1.4144999980926514</v>
      </c>
      <c r="L35">
        <v>6</v>
      </c>
      <c r="M35">
        <v>-2.8330087661743164E-4</v>
      </c>
    </row>
    <row r="36" spans="1:13" x14ac:dyDescent="0.3">
      <c r="A36" s="4" t="s">
        <v>65</v>
      </c>
      <c r="B36">
        <v>1.4306999444961548</v>
      </c>
      <c r="C36">
        <v>1.4713000059127808</v>
      </c>
      <c r="D36">
        <v>1.5080000162124634</v>
      </c>
      <c r="E36">
        <v>1.5372999906539917</v>
      </c>
      <c r="F36">
        <v>1.565500020980835</v>
      </c>
      <c r="G36">
        <v>1.5925999879837036</v>
      </c>
      <c r="H36">
        <v>1.6131999492645264</v>
      </c>
      <c r="I36">
        <v>1.6303000450134277</v>
      </c>
      <c r="J36" s="11">
        <v>1.7110999822616577</v>
      </c>
      <c r="L36">
        <v>9</v>
      </c>
      <c r="M36">
        <v>2.649998664855957E-2</v>
      </c>
    </row>
    <row r="37" spans="1:13" x14ac:dyDescent="0.3">
      <c r="A37" s="4" t="s">
        <v>66</v>
      </c>
      <c r="B37">
        <v>1.2226999998092651</v>
      </c>
      <c r="C37">
        <v>1.2560000419616699</v>
      </c>
      <c r="D37">
        <v>1.278499960899353</v>
      </c>
      <c r="E37">
        <v>1.2933000326156616</v>
      </c>
      <c r="F37">
        <v>1.309499979019165</v>
      </c>
      <c r="G37">
        <v>1.3215999603271484</v>
      </c>
      <c r="H37">
        <v>1.3394999504089355</v>
      </c>
      <c r="I37">
        <v>1.3535000085830688</v>
      </c>
      <c r="J37" s="11">
        <v>1.4249000549316406</v>
      </c>
      <c r="L37">
        <v>12</v>
      </c>
      <c r="M37">
        <v>5.0599992275238037E-2</v>
      </c>
    </row>
    <row r="38" spans="1:13" x14ac:dyDescent="0.3">
      <c r="A38" s="4" t="s">
        <v>67</v>
      </c>
      <c r="B38">
        <v>1.163599967956543</v>
      </c>
      <c r="C38">
        <v>1.1847000122070312</v>
      </c>
      <c r="D38">
        <v>1.2101000547409058</v>
      </c>
      <c r="E38">
        <v>1.232699990272522</v>
      </c>
      <c r="F38">
        <v>1.256100058555603</v>
      </c>
      <c r="G38">
        <v>1.2798999547958374</v>
      </c>
      <c r="H38">
        <v>1.3050999641418457</v>
      </c>
      <c r="I38">
        <v>1.3229999542236328</v>
      </c>
      <c r="J38" s="11">
        <v>1.4045000076293945</v>
      </c>
      <c r="L38">
        <v>15</v>
      </c>
      <c r="M38">
        <v>7.4699978033701653E-2</v>
      </c>
    </row>
    <row r="39" spans="1:13" x14ac:dyDescent="0.3">
      <c r="A39" s="4" t="s">
        <v>68</v>
      </c>
      <c r="B39">
        <v>1.3832999467849731</v>
      </c>
      <c r="C39">
        <v>1.4033000469207764</v>
      </c>
      <c r="D39">
        <v>1.423799991607666</v>
      </c>
      <c r="E39">
        <v>1.4495999813079834</v>
      </c>
      <c r="F39">
        <v>1.4761999845504761</v>
      </c>
      <c r="G39">
        <v>1.507099986076355</v>
      </c>
      <c r="H39">
        <v>1.5309000015258789</v>
      </c>
      <c r="I39">
        <v>1.5499999523162842</v>
      </c>
      <c r="J39" s="11">
        <v>1.6345000267028809</v>
      </c>
      <c r="L39">
        <v>18</v>
      </c>
      <c r="M39">
        <v>9.8183294137318855E-2</v>
      </c>
    </row>
    <row r="40" spans="1:13" x14ac:dyDescent="0.3">
      <c r="A40" s="4" t="s">
        <v>108</v>
      </c>
      <c r="B40">
        <v>1.3798999786376953</v>
      </c>
      <c r="C40">
        <v>1.3636000156402588</v>
      </c>
      <c r="D40">
        <v>1.3566999435424805</v>
      </c>
      <c r="E40">
        <v>1.3508000373840332</v>
      </c>
      <c r="F40">
        <v>1.3494000434875488</v>
      </c>
      <c r="G40">
        <v>1.3485000133514404</v>
      </c>
      <c r="H40">
        <v>1.3486000299453735</v>
      </c>
      <c r="I40">
        <v>1.3451999425888062</v>
      </c>
      <c r="J40" s="11">
        <v>1.3626999855041504</v>
      </c>
      <c r="L40">
        <v>21</v>
      </c>
      <c r="M40">
        <v>0.11960001786549879</v>
      </c>
    </row>
    <row r="41" spans="1:13" x14ac:dyDescent="0.3">
      <c r="A41" s="4" t="s">
        <v>109</v>
      </c>
      <c r="B41">
        <v>1.3476999998092651</v>
      </c>
      <c r="C41">
        <v>1.3423999547958374</v>
      </c>
      <c r="D41">
        <v>1.336400032043457</v>
      </c>
      <c r="E41">
        <v>1.3345999717712402</v>
      </c>
      <c r="F41">
        <v>1.3358000516891479</v>
      </c>
      <c r="G41">
        <v>1.3341000080108643</v>
      </c>
      <c r="H41">
        <v>1.3342000246047974</v>
      </c>
      <c r="I41">
        <v>1.3336999416351318</v>
      </c>
      <c r="J41" s="11">
        <v>1.354200005531311</v>
      </c>
      <c r="L41">
        <v>27</v>
      </c>
      <c r="M41">
        <v>0.18341666460037231</v>
      </c>
    </row>
    <row r="42" spans="1:13" x14ac:dyDescent="0.3">
      <c r="A42" s="4" t="s">
        <v>110</v>
      </c>
      <c r="B42">
        <v>1.3156000375747681</v>
      </c>
      <c r="C42">
        <v>1.3043999671936035</v>
      </c>
      <c r="D42">
        <v>1.2956999540328979</v>
      </c>
      <c r="E42">
        <v>1.2930999994277954</v>
      </c>
      <c r="F42">
        <v>1.2934999465942383</v>
      </c>
      <c r="G42">
        <v>1.2964999675750732</v>
      </c>
      <c r="H42">
        <v>1.2939000129699707</v>
      </c>
      <c r="I42">
        <v>1.2912000417709351</v>
      </c>
      <c r="J42" s="11">
        <v>1.3041000366210937</v>
      </c>
    </row>
    <row r="43" spans="1:13" x14ac:dyDescent="0.3">
      <c r="A43" s="4" t="s">
        <v>131</v>
      </c>
      <c r="B43">
        <f>AVERAGE(B34:B39)-AVERAGE(B40:B42)</f>
        <v>-6.5233369668324714E-2</v>
      </c>
      <c r="C43">
        <f t="shared" ref="C43:J43" si="2">AVERAGE(C34:C39)-AVERAGE(C40:C42)</f>
        <v>-3.0366619427998787E-2</v>
      </c>
      <c r="D43">
        <f t="shared" si="2"/>
        <v>-2.8330087661743164E-4</v>
      </c>
      <c r="E43">
        <f t="shared" si="2"/>
        <v>2.649998664855957E-2</v>
      </c>
      <c r="F43">
        <f t="shared" si="2"/>
        <v>5.0599992275238037E-2</v>
      </c>
      <c r="G43">
        <f t="shared" si="2"/>
        <v>7.4699978033701653E-2</v>
      </c>
      <c r="H43">
        <f t="shared" si="2"/>
        <v>9.8183294137318855E-2</v>
      </c>
      <c r="I43">
        <f t="shared" si="2"/>
        <v>0.11960001786549879</v>
      </c>
      <c r="J43">
        <f t="shared" si="2"/>
        <v>0.18341666460037231</v>
      </c>
    </row>
    <row r="49" spans="1:13" x14ac:dyDescent="0.3">
      <c r="A49" t="s">
        <v>155</v>
      </c>
      <c r="L49">
        <v>91190</v>
      </c>
    </row>
    <row r="50" spans="1:13" x14ac:dyDescent="0.3">
      <c r="A50" s="4" t="s">
        <v>69</v>
      </c>
      <c r="B50">
        <v>1.1996999979019165</v>
      </c>
      <c r="C50">
        <v>1.2285000085830688</v>
      </c>
      <c r="D50">
        <v>1.2508000135421753</v>
      </c>
      <c r="E50">
        <v>1.2771999835968018</v>
      </c>
      <c r="F50">
        <v>1.302299976348877</v>
      </c>
      <c r="G50">
        <v>1.3277000188827515</v>
      </c>
      <c r="H50">
        <v>1.3499000072479248</v>
      </c>
      <c r="I50">
        <v>1.3668999671936035</v>
      </c>
      <c r="J50" s="11">
        <v>1.4413000345230103</v>
      </c>
      <c r="L50">
        <v>0</v>
      </c>
      <c r="M50">
        <v>-4.8649966716766357E-2</v>
      </c>
    </row>
    <row r="51" spans="1:13" x14ac:dyDescent="0.3">
      <c r="A51" s="4" t="s">
        <v>70</v>
      </c>
      <c r="B51">
        <v>1.0892000198364258</v>
      </c>
      <c r="C51">
        <v>1.1104999780654907</v>
      </c>
      <c r="D51">
        <v>1.1326999664306641</v>
      </c>
      <c r="E51">
        <v>1.1482000350952148</v>
      </c>
      <c r="F51">
        <v>1.1638000011444092</v>
      </c>
      <c r="G51">
        <v>1.1796000003814697</v>
      </c>
      <c r="H51">
        <v>1.1914000511169434</v>
      </c>
      <c r="I51">
        <v>1.2015999555587769</v>
      </c>
      <c r="J51" s="11">
        <v>1.2568999528884888</v>
      </c>
      <c r="L51">
        <v>3</v>
      </c>
      <c r="M51">
        <v>-3.1183362007141113E-2</v>
      </c>
    </row>
    <row r="52" spans="1:13" x14ac:dyDescent="0.3">
      <c r="A52" s="4" t="s">
        <v>71</v>
      </c>
      <c r="B52">
        <v>0.82749998569488525</v>
      </c>
      <c r="C52">
        <v>0.84920001029968262</v>
      </c>
      <c r="D52">
        <v>0.87199997901916504</v>
      </c>
      <c r="E52">
        <v>0.89380002021789551</v>
      </c>
      <c r="F52">
        <v>0.91439998149871826</v>
      </c>
      <c r="G52">
        <v>0.9343000054359436</v>
      </c>
      <c r="H52">
        <v>0.9538000226020813</v>
      </c>
      <c r="I52">
        <v>0.97619998455047607</v>
      </c>
      <c r="J52" s="11">
        <v>1.0362999439239502</v>
      </c>
      <c r="L52">
        <v>6</v>
      </c>
      <c r="M52">
        <v>-7.9666773478190844E-3</v>
      </c>
    </row>
    <row r="53" spans="1:13" x14ac:dyDescent="0.3">
      <c r="A53" s="4" t="s">
        <v>72</v>
      </c>
      <c r="B53">
        <v>1.1019999980926514</v>
      </c>
      <c r="C53">
        <v>1.1233999729156494</v>
      </c>
      <c r="D53">
        <v>1.1446000337600708</v>
      </c>
      <c r="E53">
        <v>1.1655000448226929</v>
      </c>
      <c r="F53">
        <v>1.1871000528335571</v>
      </c>
      <c r="G53">
        <v>1.2067999839782715</v>
      </c>
      <c r="H53">
        <v>1.2259000539779663</v>
      </c>
      <c r="I53">
        <v>1.2455999851226807</v>
      </c>
      <c r="J53" s="11">
        <v>1.3111000061035156</v>
      </c>
      <c r="L53">
        <v>9</v>
      </c>
      <c r="M53">
        <v>1.1283338069915771E-2</v>
      </c>
    </row>
    <row r="54" spans="1:13" x14ac:dyDescent="0.3">
      <c r="A54" s="4" t="s">
        <v>73</v>
      </c>
      <c r="B54">
        <v>1.0821000337600708</v>
      </c>
      <c r="C54">
        <v>1.0963000059127808</v>
      </c>
      <c r="D54">
        <v>1.113800048828125</v>
      </c>
      <c r="E54">
        <v>1.1306999921798706</v>
      </c>
      <c r="F54">
        <v>1.1502000093460083</v>
      </c>
      <c r="G54">
        <v>1.1748000383377075</v>
      </c>
      <c r="H54">
        <v>1.1980999708175659</v>
      </c>
      <c r="I54">
        <v>1.2206000089645386</v>
      </c>
      <c r="J54" s="11">
        <v>1.302899956703186</v>
      </c>
      <c r="L54">
        <v>12</v>
      </c>
      <c r="M54">
        <v>3.3216675122578865E-2</v>
      </c>
    </row>
    <row r="55" spans="1:13" x14ac:dyDescent="0.3">
      <c r="A55" s="4" t="s">
        <v>74</v>
      </c>
      <c r="B55">
        <v>1.1282000541687012</v>
      </c>
      <c r="C55">
        <v>1.1383999586105347</v>
      </c>
      <c r="D55">
        <v>1.1672999858856201</v>
      </c>
      <c r="E55">
        <v>1.1922999620437622</v>
      </c>
      <c r="F55">
        <v>1.2166999578475952</v>
      </c>
      <c r="G55">
        <v>1.2389999628067017</v>
      </c>
      <c r="H55">
        <v>1.2596999406814575</v>
      </c>
      <c r="I55">
        <v>1.2779999971389771</v>
      </c>
      <c r="J55" s="11">
        <v>1.3222999572753906</v>
      </c>
      <c r="L55">
        <v>15</v>
      </c>
      <c r="M55">
        <v>5.6100040674209595E-2</v>
      </c>
    </row>
    <row r="56" spans="1:13" x14ac:dyDescent="0.3">
      <c r="A56" s="4" t="s">
        <v>111</v>
      </c>
      <c r="B56">
        <v>1.1670999526977539</v>
      </c>
      <c r="C56">
        <v>1.1742000579833984</v>
      </c>
      <c r="D56">
        <v>1.1710000038146973</v>
      </c>
      <c r="E56">
        <v>1.1766999959945679</v>
      </c>
      <c r="F56">
        <v>1.1736999750137329</v>
      </c>
      <c r="G56">
        <v>1.1700999736785889</v>
      </c>
      <c r="H56">
        <v>1.1683000326156616</v>
      </c>
      <c r="I56">
        <v>1.1664999723434448</v>
      </c>
      <c r="J56" s="11">
        <v>1.1749999523162842</v>
      </c>
      <c r="L56">
        <v>18</v>
      </c>
      <c r="M56">
        <v>7.6266676187515259E-2</v>
      </c>
    </row>
    <row r="57" spans="1:13" x14ac:dyDescent="0.3">
      <c r="A57" s="4" t="s">
        <v>112</v>
      </c>
      <c r="B57">
        <v>1.0877000093460083</v>
      </c>
      <c r="C57">
        <v>1.0815999507904053</v>
      </c>
      <c r="D57">
        <v>1.0805000066757202</v>
      </c>
      <c r="E57">
        <v>1.0795999765396118</v>
      </c>
      <c r="F57">
        <v>1.077299952507019</v>
      </c>
      <c r="G57">
        <v>1.0765999555587769</v>
      </c>
      <c r="H57">
        <v>1.07669997215271</v>
      </c>
      <c r="I57">
        <v>1.0745999813079834</v>
      </c>
      <c r="J57" s="11">
        <v>1.0714000463485718</v>
      </c>
      <c r="L57">
        <v>21</v>
      </c>
      <c r="M57">
        <v>9.6083323160807144E-2</v>
      </c>
    </row>
    <row r="58" spans="1:13" x14ac:dyDescent="0.3">
      <c r="A58" s="4" t="s">
        <v>113</v>
      </c>
      <c r="B58">
        <v>1.1054999828338623</v>
      </c>
      <c r="C58">
        <v>1.1109000444412231</v>
      </c>
      <c r="D58">
        <v>1.1130000352859497</v>
      </c>
      <c r="E58">
        <v>1.1137000322341919</v>
      </c>
      <c r="F58">
        <v>1.1166000366210937</v>
      </c>
      <c r="G58">
        <v>1.1160999536514282</v>
      </c>
      <c r="H58">
        <v>1.1155999898910522</v>
      </c>
      <c r="I58">
        <v>1.1151000261306763</v>
      </c>
      <c r="J58" s="11">
        <v>1.1131000518798828</v>
      </c>
      <c r="L58">
        <v>27</v>
      </c>
      <c r="M58">
        <v>0.15863329172134399</v>
      </c>
    </row>
    <row r="59" spans="1:13" x14ac:dyDescent="0.3">
      <c r="A59" s="4" t="s">
        <v>130</v>
      </c>
      <c r="B59">
        <f>AVERAGE(B50:B55)-AVERAGE(B56:B58)</f>
        <v>-4.8649966716766357E-2</v>
      </c>
      <c r="C59">
        <f t="shared" ref="C59:J59" si="3">AVERAGE(C50:C55)-AVERAGE(C56:C58)</f>
        <v>-3.1183362007141113E-2</v>
      </c>
      <c r="D59">
        <f t="shared" si="3"/>
        <v>-7.9666773478190844E-3</v>
      </c>
      <c r="E59">
        <f t="shared" si="3"/>
        <v>1.1283338069915771E-2</v>
      </c>
      <c r="F59">
        <f t="shared" si="3"/>
        <v>3.3216675122578865E-2</v>
      </c>
      <c r="G59">
        <f t="shared" si="3"/>
        <v>5.6100040674209595E-2</v>
      </c>
      <c r="H59">
        <f t="shared" si="3"/>
        <v>7.6266676187515259E-2</v>
      </c>
      <c r="I59">
        <f t="shared" si="3"/>
        <v>9.6083323160807144E-2</v>
      </c>
      <c r="J59">
        <f t="shared" si="3"/>
        <v>0.15863329172134399</v>
      </c>
    </row>
    <row r="64" spans="1:13" x14ac:dyDescent="0.3">
      <c r="A64" t="s">
        <v>156</v>
      </c>
      <c r="L64">
        <v>91191</v>
      </c>
    </row>
    <row r="65" spans="1:13" x14ac:dyDescent="0.3">
      <c r="A65" s="4" t="s">
        <v>75</v>
      </c>
      <c r="B65">
        <v>1.128600001335144</v>
      </c>
      <c r="C65">
        <v>1.1699999570846558</v>
      </c>
      <c r="D65">
        <v>1.2141000032424927</v>
      </c>
      <c r="E65">
        <v>1.2568000555038452</v>
      </c>
      <c r="F65">
        <v>1.29830002784729</v>
      </c>
      <c r="G65">
        <v>1.3293999433517456</v>
      </c>
      <c r="H65">
        <v>1.3552999496459961</v>
      </c>
      <c r="I65">
        <v>1.3828999996185303</v>
      </c>
      <c r="J65" s="11">
        <v>1.4401999711990356</v>
      </c>
      <c r="L65">
        <v>0</v>
      </c>
      <c r="M65">
        <v>0.15566664934158325</v>
      </c>
    </row>
    <row r="66" spans="1:13" x14ac:dyDescent="0.3">
      <c r="A66" s="4" t="s">
        <v>76</v>
      </c>
      <c r="B66">
        <v>1.212399959564209</v>
      </c>
      <c r="C66">
        <v>1.2376999855041504</v>
      </c>
      <c r="D66">
        <v>1.2663999795913696</v>
      </c>
      <c r="E66">
        <v>1.2937999963760376</v>
      </c>
      <c r="F66">
        <v>1.3192000389099121</v>
      </c>
      <c r="G66">
        <v>1.3401999473571777</v>
      </c>
      <c r="H66">
        <v>1.3662999868392944</v>
      </c>
      <c r="I66">
        <v>1.3902000188827515</v>
      </c>
      <c r="J66" s="11">
        <v>1.4709999561309814</v>
      </c>
      <c r="L66">
        <v>3</v>
      </c>
      <c r="M66">
        <v>0.20156665643056249</v>
      </c>
    </row>
    <row r="67" spans="1:13" x14ac:dyDescent="0.3">
      <c r="A67" s="4" t="s">
        <v>77</v>
      </c>
      <c r="B67">
        <v>1.193600058555603</v>
      </c>
      <c r="C67">
        <v>1.2318999767303467</v>
      </c>
      <c r="D67">
        <v>1.2618999481201172</v>
      </c>
      <c r="E67">
        <v>1.2894999980926514</v>
      </c>
      <c r="F67">
        <v>1.3112000226974487</v>
      </c>
      <c r="G67">
        <v>1.3300000429153442</v>
      </c>
      <c r="H67">
        <v>1.3486000299453735</v>
      </c>
      <c r="I67">
        <v>1.367400050163269</v>
      </c>
      <c r="J67" s="11">
        <v>1.4392999410629272</v>
      </c>
      <c r="L67">
        <v>6</v>
      </c>
      <c r="M67">
        <v>0.24035000801086426</v>
      </c>
    </row>
    <row r="68" spans="1:13" x14ac:dyDescent="0.3">
      <c r="A68" s="4" t="s">
        <v>78</v>
      </c>
      <c r="B68">
        <v>1.2259999513626099</v>
      </c>
      <c r="C68">
        <v>1.2532000541687012</v>
      </c>
      <c r="D68">
        <v>1.2802000045776367</v>
      </c>
      <c r="E68">
        <v>1.3021999597549438</v>
      </c>
      <c r="F68">
        <v>1.3309999704360962</v>
      </c>
      <c r="G68">
        <v>1.3545000553131104</v>
      </c>
      <c r="H68">
        <v>1.3770999908447266</v>
      </c>
      <c r="I68">
        <v>1.3947999477386475</v>
      </c>
      <c r="J68" s="11">
        <v>1.4800000190734863</v>
      </c>
      <c r="L68">
        <v>9</v>
      </c>
      <c r="M68">
        <v>0.27036668856938695</v>
      </c>
    </row>
    <row r="69" spans="1:13" x14ac:dyDescent="0.3">
      <c r="A69" s="4" t="s">
        <v>79</v>
      </c>
      <c r="B69">
        <v>1.2508000135421753</v>
      </c>
      <c r="C69">
        <v>1.2872999906539917</v>
      </c>
      <c r="D69">
        <v>1.3214999437332153</v>
      </c>
      <c r="E69">
        <v>1.3480000495910645</v>
      </c>
      <c r="F69">
        <v>1.3697999715805054</v>
      </c>
      <c r="G69">
        <v>1.3911000490188599</v>
      </c>
      <c r="H69">
        <v>1.4134000539779663</v>
      </c>
      <c r="I69">
        <v>1.4320000410079956</v>
      </c>
      <c r="J69" s="11">
        <v>1.5059000253677368</v>
      </c>
      <c r="L69">
        <v>12</v>
      </c>
      <c r="M69">
        <v>0.29823335011800145</v>
      </c>
    </row>
    <row r="70" spans="1:13" x14ac:dyDescent="0.3">
      <c r="A70" s="4" t="s">
        <v>80</v>
      </c>
      <c r="B70">
        <v>1.2094000577926636</v>
      </c>
      <c r="C70">
        <v>1.260699987411499</v>
      </c>
      <c r="D70">
        <v>1.3012000322341919</v>
      </c>
      <c r="E70">
        <v>1.3336999416351318</v>
      </c>
      <c r="F70">
        <v>1.3631000518798828</v>
      </c>
      <c r="G70">
        <v>1.3913999795913696</v>
      </c>
      <c r="H70">
        <v>1.4187999963760376</v>
      </c>
      <c r="I70">
        <v>1.4447000026702881</v>
      </c>
      <c r="J70" s="11">
        <v>1.517799973487854</v>
      </c>
      <c r="L70">
        <v>15</v>
      </c>
      <c r="M70">
        <v>0.32460004091262817</v>
      </c>
    </row>
    <row r="71" spans="1:13" x14ac:dyDescent="0.3">
      <c r="A71" s="4" t="s">
        <v>114</v>
      </c>
      <c r="B71">
        <v>1.058899998664856</v>
      </c>
      <c r="C71">
        <v>1.0576000213623047</v>
      </c>
      <c r="D71">
        <v>1.0578999519348145</v>
      </c>
      <c r="E71">
        <v>1.0607999563217163</v>
      </c>
      <c r="F71">
        <v>1.062000036239624</v>
      </c>
      <c r="G71">
        <v>1.0586999654769897</v>
      </c>
      <c r="H71">
        <v>1.0559999942779541</v>
      </c>
      <c r="I71">
        <v>1.0556000471115112</v>
      </c>
      <c r="J71" s="11">
        <v>1.0585999488830566</v>
      </c>
      <c r="L71">
        <v>18</v>
      </c>
      <c r="M71">
        <v>0.35111667712529493</v>
      </c>
    </row>
    <row r="72" spans="1:13" x14ac:dyDescent="0.3">
      <c r="A72" s="4" t="s">
        <v>115</v>
      </c>
      <c r="B72">
        <v>1.0713000297546387</v>
      </c>
      <c r="C72">
        <v>1.0552999973297119</v>
      </c>
      <c r="D72">
        <v>1.0494999885559082</v>
      </c>
      <c r="E72">
        <v>1.0464999675750732</v>
      </c>
      <c r="F72">
        <v>1.0464999675750732</v>
      </c>
      <c r="G72">
        <v>1.0427999496459961</v>
      </c>
      <c r="H72">
        <v>1.0393999814987183</v>
      </c>
      <c r="I72">
        <v>1.0394999980926514</v>
      </c>
      <c r="J72" s="11">
        <v>1.0446000099182129</v>
      </c>
      <c r="L72">
        <v>21</v>
      </c>
      <c r="M72">
        <v>0.37276665369669604</v>
      </c>
    </row>
    <row r="73" spans="1:13" x14ac:dyDescent="0.3">
      <c r="A73" s="4" t="s">
        <v>116</v>
      </c>
      <c r="B73">
        <v>1.013200044631958</v>
      </c>
      <c r="C73">
        <v>1.0027999877929687</v>
      </c>
      <c r="D73">
        <v>0.99419999122619629</v>
      </c>
      <c r="E73">
        <v>0.99360001087188721</v>
      </c>
      <c r="F73">
        <v>0.99309998750686646</v>
      </c>
      <c r="G73">
        <v>0.99299997091293335</v>
      </c>
      <c r="H73">
        <v>0.99099999666213989</v>
      </c>
      <c r="I73">
        <v>0.99260002374649048</v>
      </c>
      <c r="J73" s="11">
        <v>0.99570000171661377</v>
      </c>
      <c r="L73">
        <v>27</v>
      </c>
      <c r="M73">
        <v>0.442733327547709</v>
      </c>
    </row>
    <row r="74" spans="1:13" x14ac:dyDescent="0.3">
      <c r="A74" s="4" t="s">
        <v>130</v>
      </c>
      <c r="B74">
        <f>AVERAGE(B65:B70)-AVERAGE(B71:B73)</f>
        <v>0.15566664934158325</v>
      </c>
      <c r="C74">
        <f t="shared" ref="C74:J74" si="4">AVERAGE(C65:C70)-AVERAGE(C71:C73)</f>
        <v>0.20156665643056249</v>
      </c>
      <c r="D74">
        <f t="shared" si="4"/>
        <v>0.24035000801086426</v>
      </c>
      <c r="E74">
        <f t="shared" si="4"/>
        <v>0.27036668856938695</v>
      </c>
      <c r="F74">
        <f t="shared" si="4"/>
        <v>0.29823335011800145</v>
      </c>
      <c r="G74">
        <f t="shared" si="4"/>
        <v>0.32460004091262817</v>
      </c>
      <c r="H74">
        <f t="shared" si="4"/>
        <v>0.35111667712529493</v>
      </c>
      <c r="I74">
        <f t="shared" si="4"/>
        <v>0.37276665369669604</v>
      </c>
      <c r="J74">
        <f t="shared" si="4"/>
        <v>0.442733327547709</v>
      </c>
    </row>
    <row r="79" spans="1:13" x14ac:dyDescent="0.3">
      <c r="L79">
        <v>91192</v>
      </c>
    </row>
    <row r="80" spans="1:13" x14ac:dyDescent="0.3">
      <c r="A80" t="s">
        <v>157</v>
      </c>
      <c r="L80">
        <v>0</v>
      </c>
      <c r="M80">
        <v>-9.603334466616309E-2</v>
      </c>
    </row>
    <row r="81" spans="1:13" x14ac:dyDescent="0.3">
      <c r="A81" s="4" t="s">
        <v>81</v>
      </c>
      <c r="B81">
        <v>0.881600022315979</v>
      </c>
      <c r="C81">
        <v>0.89399999380111694</v>
      </c>
      <c r="D81">
        <v>0.90479999780654907</v>
      </c>
      <c r="E81">
        <v>0.92009997367858887</v>
      </c>
      <c r="F81">
        <v>0.93349999189376831</v>
      </c>
      <c r="G81">
        <v>0.9495999813079834</v>
      </c>
      <c r="H81">
        <v>0.96950000524520874</v>
      </c>
      <c r="I81">
        <v>0.98769998550415039</v>
      </c>
      <c r="J81" s="11">
        <v>1.0482000112533569</v>
      </c>
      <c r="L81">
        <v>3</v>
      </c>
      <c r="M81">
        <v>-6.1683356761932373E-2</v>
      </c>
    </row>
    <row r="82" spans="1:13" x14ac:dyDescent="0.3">
      <c r="A82" s="4" t="s">
        <v>82</v>
      </c>
      <c r="B82">
        <v>0.90240001678466797</v>
      </c>
      <c r="C82">
        <v>0.92000001668930054</v>
      </c>
      <c r="D82">
        <v>0.93699997663497925</v>
      </c>
      <c r="E82">
        <v>0.95779997110366821</v>
      </c>
      <c r="F82">
        <v>0.96859997510910034</v>
      </c>
      <c r="G82">
        <v>0.98360002040863037</v>
      </c>
      <c r="H82">
        <v>1.0002000331878662</v>
      </c>
      <c r="I82">
        <v>1.0175000429153442</v>
      </c>
      <c r="J82" s="11">
        <v>1.0856000185012817</v>
      </c>
      <c r="L82">
        <v>6</v>
      </c>
      <c r="M82">
        <v>-5.0150016943613651E-2</v>
      </c>
    </row>
    <row r="83" spans="1:13" x14ac:dyDescent="0.3">
      <c r="A83" s="4" t="s">
        <v>83</v>
      </c>
      <c r="B83">
        <v>0.91649997234344482</v>
      </c>
      <c r="C83">
        <v>0.93599998950958252</v>
      </c>
      <c r="D83">
        <v>0.95590001344680786</v>
      </c>
      <c r="E83">
        <v>0.97659999132156372</v>
      </c>
      <c r="F83">
        <v>0.99959999322891235</v>
      </c>
      <c r="G83">
        <v>1.0218000411987305</v>
      </c>
      <c r="H83">
        <v>1.0465999841690063</v>
      </c>
      <c r="I83">
        <v>1.0737999677658081</v>
      </c>
      <c r="J83" s="11">
        <v>1.1410000324249268</v>
      </c>
      <c r="L83">
        <v>9</v>
      </c>
      <c r="M83">
        <v>-3.0049989620844486E-2</v>
      </c>
    </row>
    <row r="84" spans="1:13" x14ac:dyDescent="0.3">
      <c r="A84" s="4" t="s">
        <v>84</v>
      </c>
      <c r="B84">
        <v>0.90410000085830688</v>
      </c>
      <c r="C84">
        <v>0.91869997978210449</v>
      </c>
      <c r="D84">
        <v>0.93150001764297485</v>
      </c>
      <c r="E84">
        <v>0.94980001449584961</v>
      </c>
      <c r="F84">
        <v>0.95959997177124023</v>
      </c>
      <c r="G84">
        <v>0.97259998321533203</v>
      </c>
      <c r="H84">
        <v>0.98849999904632568</v>
      </c>
      <c r="I84">
        <v>1.0039000511169434</v>
      </c>
      <c r="J84" s="11">
        <v>1.0592999458312988</v>
      </c>
      <c r="L84">
        <v>12</v>
      </c>
      <c r="M84">
        <v>-1.2433340152104733E-2</v>
      </c>
    </row>
    <row r="85" spans="1:13" x14ac:dyDescent="0.3">
      <c r="A85" s="4" t="s">
        <v>85</v>
      </c>
      <c r="B85">
        <v>0.94900000095367432</v>
      </c>
      <c r="C85">
        <v>0.9570000171661377</v>
      </c>
      <c r="D85">
        <v>0.96109998226165771</v>
      </c>
      <c r="E85">
        <v>0.97589999437332153</v>
      </c>
      <c r="F85">
        <v>0.99059998989105225</v>
      </c>
      <c r="G85">
        <v>1.0060000419616699</v>
      </c>
      <c r="H85">
        <v>1.0210000276565552</v>
      </c>
      <c r="I85">
        <v>1.0349999666213989</v>
      </c>
      <c r="J85" s="11">
        <v>1.0892000198364258</v>
      </c>
      <c r="L85">
        <v>15</v>
      </c>
      <c r="M85">
        <v>6.9333314895629883E-3</v>
      </c>
    </row>
    <row r="86" spans="1:13" x14ac:dyDescent="0.3">
      <c r="A86" s="4" t="s">
        <v>86</v>
      </c>
      <c r="B86">
        <v>0.98059999942779541</v>
      </c>
      <c r="C86">
        <v>0.99699997901916504</v>
      </c>
      <c r="D86">
        <v>1.0163999795913696</v>
      </c>
      <c r="E86">
        <v>1.0378999710083008</v>
      </c>
      <c r="F86">
        <v>1.0578999519348145</v>
      </c>
      <c r="G86">
        <v>1.0844000577926636</v>
      </c>
      <c r="H86">
        <v>1.1086000204086304</v>
      </c>
      <c r="I86">
        <v>1.1259000301361084</v>
      </c>
      <c r="J86" s="11">
        <v>1.1237000226974487</v>
      </c>
      <c r="L86">
        <v>18</v>
      </c>
      <c r="M86">
        <v>2.636670072873426E-2</v>
      </c>
    </row>
    <row r="87" spans="1:13" x14ac:dyDescent="0.3">
      <c r="A87" s="4" t="s">
        <v>117</v>
      </c>
      <c r="B87">
        <v>1.0223000049591064</v>
      </c>
      <c r="C87">
        <v>1.0023000240325928</v>
      </c>
      <c r="D87">
        <v>1.0065000057220459</v>
      </c>
      <c r="E87">
        <v>1.0039999485015869</v>
      </c>
      <c r="F87">
        <v>1.0018999576568604</v>
      </c>
      <c r="G87">
        <v>1.0008000135421753</v>
      </c>
      <c r="H87">
        <v>0.99989998340606689</v>
      </c>
      <c r="I87">
        <v>1.0017000436782837</v>
      </c>
      <c r="J87" s="11">
        <v>0.99430000782012939</v>
      </c>
      <c r="L87">
        <v>21</v>
      </c>
      <c r="M87">
        <v>4.3833355108896854E-2</v>
      </c>
    </row>
    <row r="88" spans="1:13" x14ac:dyDescent="0.3">
      <c r="A88" s="4" t="s">
        <v>118</v>
      </c>
      <c r="B88">
        <v>0.991100013256073</v>
      </c>
      <c r="C88">
        <v>0.96859997510910034</v>
      </c>
      <c r="D88">
        <v>0.97130000591278076</v>
      </c>
      <c r="E88">
        <v>0.96960002183914185</v>
      </c>
      <c r="F88">
        <v>0.96729999780654907</v>
      </c>
      <c r="G88">
        <v>0.96560001373291016</v>
      </c>
      <c r="H88">
        <v>0.96759998798370361</v>
      </c>
      <c r="I88">
        <v>0.96749997138977051</v>
      </c>
      <c r="J88" s="11">
        <v>0.96050000190734863</v>
      </c>
      <c r="L88">
        <v>27</v>
      </c>
      <c r="M88">
        <v>9.7133338451385498E-2</v>
      </c>
    </row>
    <row r="89" spans="1:13" x14ac:dyDescent="0.3">
      <c r="A89" s="4" t="s">
        <v>119</v>
      </c>
      <c r="B89">
        <v>1.0418000221252441</v>
      </c>
      <c r="C89">
        <v>1.0255000591278076</v>
      </c>
      <c r="D89">
        <v>1.0260000228881836</v>
      </c>
      <c r="E89">
        <v>1.0255999565124512</v>
      </c>
      <c r="F89">
        <v>1.0230000019073486</v>
      </c>
      <c r="G89">
        <v>1.0218000411987305</v>
      </c>
      <c r="H89">
        <v>1.0205999612808228</v>
      </c>
      <c r="I89">
        <v>1.0211999416351318</v>
      </c>
      <c r="J89" s="11">
        <v>1.0273000001907349</v>
      </c>
    </row>
    <row r="90" spans="1:13" x14ac:dyDescent="0.3">
      <c r="A90" s="4" t="s">
        <v>131</v>
      </c>
      <c r="B90">
        <f>AVERAGE(B81:B86)-AVERAGE(B87:B89)</f>
        <v>-9.603334466616309E-2</v>
      </c>
      <c r="C90">
        <f t="shared" ref="C90:J90" si="5">AVERAGE(C81:C86)-AVERAGE(C87:C89)</f>
        <v>-6.1683356761932373E-2</v>
      </c>
      <c r="D90">
        <f t="shared" si="5"/>
        <v>-5.0150016943613651E-2</v>
      </c>
      <c r="E90">
        <f t="shared" si="5"/>
        <v>-3.0049989620844486E-2</v>
      </c>
      <c r="F90">
        <f t="shared" si="5"/>
        <v>-1.2433340152104733E-2</v>
      </c>
      <c r="G90">
        <f t="shared" si="5"/>
        <v>6.9333314895629883E-3</v>
      </c>
      <c r="H90">
        <f t="shared" si="5"/>
        <v>2.636670072873426E-2</v>
      </c>
      <c r="I90">
        <f t="shared" si="5"/>
        <v>4.3833355108896854E-2</v>
      </c>
      <c r="J90">
        <f t="shared" si="5"/>
        <v>9.7133338451385498E-2</v>
      </c>
    </row>
    <row r="97" spans="1:13" x14ac:dyDescent="0.3">
      <c r="A97" t="s">
        <v>158</v>
      </c>
      <c r="L97">
        <v>91193</v>
      </c>
    </row>
    <row r="98" spans="1:13" x14ac:dyDescent="0.3">
      <c r="A98" s="4" t="s">
        <v>87</v>
      </c>
      <c r="B98">
        <v>1.1495000123977661</v>
      </c>
      <c r="C98">
        <v>1.1864999532699585</v>
      </c>
      <c r="D98">
        <v>1.2017999887466431</v>
      </c>
      <c r="E98">
        <v>1.2288000583648682</v>
      </c>
      <c r="F98">
        <v>1.2587000131607056</v>
      </c>
      <c r="G98">
        <v>1.2897000312805176</v>
      </c>
      <c r="H98">
        <v>1.3176000118255615</v>
      </c>
      <c r="I98">
        <v>1.3437000513076782</v>
      </c>
      <c r="J98" s="11">
        <v>1.4306999444961548</v>
      </c>
      <c r="L98">
        <v>0</v>
      </c>
      <c r="M98">
        <v>-5.5499990781148201E-2</v>
      </c>
    </row>
    <row r="99" spans="1:13" x14ac:dyDescent="0.3">
      <c r="A99" s="4" t="s">
        <v>88</v>
      </c>
      <c r="B99">
        <v>1.2086000442504883</v>
      </c>
      <c r="C99">
        <v>1.2204999923706055</v>
      </c>
      <c r="D99">
        <v>1.2329000234603882</v>
      </c>
      <c r="E99">
        <v>1.242400050163269</v>
      </c>
      <c r="F99">
        <v>1.2581000328063965</v>
      </c>
      <c r="G99">
        <v>1.2676000595092773</v>
      </c>
      <c r="H99">
        <v>1.2773000001907349</v>
      </c>
      <c r="I99">
        <v>1.2863999605178833</v>
      </c>
      <c r="J99" s="11">
        <v>1.3415000438690186</v>
      </c>
      <c r="L99">
        <v>3</v>
      </c>
      <c r="M99">
        <v>-2.9599984486897934E-2</v>
      </c>
    </row>
    <row r="100" spans="1:13" x14ac:dyDescent="0.3">
      <c r="A100" s="4" t="s">
        <v>89</v>
      </c>
      <c r="B100">
        <v>1.1216000318527222</v>
      </c>
      <c r="C100">
        <v>1.1388000249862671</v>
      </c>
      <c r="D100">
        <v>1.1552000045776367</v>
      </c>
      <c r="E100">
        <v>1.1706000566482544</v>
      </c>
      <c r="F100">
        <v>1.1873999834060669</v>
      </c>
      <c r="G100">
        <v>1.2036000490188599</v>
      </c>
      <c r="H100">
        <v>1.2187000513076782</v>
      </c>
      <c r="I100">
        <v>1.2316999435424805</v>
      </c>
      <c r="J100" s="11">
        <v>1.2828999757766724</v>
      </c>
      <c r="L100">
        <v>6</v>
      </c>
      <c r="M100">
        <v>-7.966617743174087E-3</v>
      </c>
    </row>
    <row r="101" spans="1:13" x14ac:dyDescent="0.3">
      <c r="A101" s="4" t="s">
        <v>90</v>
      </c>
      <c r="B101">
        <v>1.1734999418258667</v>
      </c>
      <c r="C101">
        <v>1.1887999773025513</v>
      </c>
      <c r="D101">
        <v>1.2036000490188599</v>
      </c>
      <c r="E101">
        <v>1.2163000106811523</v>
      </c>
      <c r="F101">
        <v>1.2302000522613525</v>
      </c>
      <c r="G101">
        <v>1.2417000532150269</v>
      </c>
      <c r="H101">
        <v>1.2532999515533447</v>
      </c>
      <c r="I101">
        <v>1.2633999586105347</v>
      </c>
      <c r="J101" s="11">
        <v>1.3203999996185303</v>
      </c>
      <c r="L101">
        <v>9</v>
      </c>
      <c r="M101">
        <v>1.1666695276896233E-2</v>
      </c>
    </row>
    <row r="102" spans="1:13" x14ac:dyDescent="0.3">
      <c r="A102" s="4" t="s">
        <v>91</v>
      </c>
      <c r="B102">
        <v>1.291100025177002</v>
      </c>
      <c r="C102">
        <v>1.3194999694824219</v>
      </c>
      <c r="D102">
        <v>1.3472000360488892</v>
      </c>
      <c r="E102">
        <v>1.3660999536514282</v>
      </c>
      <c r="F102">
        <v>1.3860000371932983</v>
      </c>
      <c r="G102">
        <v>1.4068000316619873</v>
      </c>
      <c r="H102">
        <v>1.4273999929428101</v>
      </c>
      <c r="I102">
        <v>1.4460999965667725</v>
      </c>
      <c r="J102" s="11">
        <v>1.5279999971389771</v>
      </c>
      <c r="L102">
        <v>12</v>
      </c>
      <c r="M102">
        <v>3.2416701316833496E-2</v>
      </c>
    </row>
    <row r="103" spans="1:13" x14ac:dyDescent="0.3">
      <c r="A103" s="4" t="s">
        <v>92</v>
      </c>
      <c r="B103">
        <v>1.2343000173568726</v>
      </c>
      <c r="C103">
        <v>1.24590003490448</v>
      </c>
      <c r="D103">
        <v>1.2556999921798706</v>
      </c>
      <c r="E103">
        <v>1.2663999795913696</v>
      </c>
      <c r="F103">
        <v>1.280500054359436</v>
      </c>
      <c r="G103">
        <v>1.2922999858856201</v>
      </c>
      <c r="H103">
        <v>1.3046000003814697</v>
      </c>
      <c r="I103">
        <v>1.315000057220459</v>
      </c>
      <c r="J103" s="11">
        <v>1.3694000244140625</v>
      </c>
      <c r="L103">
        <v>15</v>
      </c>
      <c r="M103">
        <v>5.0383369127909416E-2</v>
      </c>
    </row>
    <row r="104" spans="1:13" x14ac:dyDescent="0.3">
      <c r="A104" s="4" t="s">
        <v>120</v>
      </c>
      <c r="B104">
        <v>1.2431999444961548</v>
      </c>
      <c r="C104">
        <v>1.2288999557495117</v>
      </c>
      <c r="D104">
        <v>1.2259999513626099</v>
      </c>
      <c r="E104">
        <v>1.2199000120162964</v>
      </c>
      <c r="F104">
        <v>1.2184000015258789</v>
      </c>
      <c r="G104">
        <v>1.2181999683380127</v>
      </c>
      <c r="H104">
        <v>1.2150000333786011</v>
      </c>
      <c r="I104">
        <v>1.2127000093460083</v>
      </c>
      <c r="J104" s="11">
        <v>1.218500018119812</v>
      </c>
      <c r="L104">
        <v>18</v>
      </c>
      <c r="M104">
        <v>6.791665156682325E-2</v>
      </c>
    </row>
    <row r="105" spans="1:13" x14ac:dyDescent="0.3">
      <c r="A105" s="4" t="s">
        <v>121</v>
      </c>
      <c r="B105">
        <v>1.2719000577926636</v>
      </c>
      <c r="C105">
        <v>1.2717000246047974</v>
      </c>
      <c r="D105">
        <v>1.2625999450683594</v>
      </c>
      <c r="E105">
        <v>1.2605999708175659</v>
      </c>
      <c r="F105">
        <v>1.2572000026702881</v>
      </c>
      <c r="G105">
        <v>1.2563999891281128</v>
      </c>
      <c r="H105">
        <v>1.2551000118255615</v>
      </c>
      <c r="I105">
        <v>1.2542999982833862</v>
      </c>
      <c r="J105" s="11">
        <v>1.2674000263214111</v>
      </c>
      <c r="L105">
        <v>21</v>
      </c>
      <c r="M105">
        <v>8.3850006262461418E-2</v>
      </c>
    </row>
    <row r="106" spans="1:13" x14ac:dyDescent="0.3">
      <c r="A106" s="4" t="s">
        <v>122</v>
      </c>
      <c r="B106">
        <v>1.2407000064849854</v>
      </c>
      <c r="C106">
        <v>1.2381999492645264</v>
      </c>
      <c r="D106">
        <v>1.2335000038146973</v>
      </c>
      <c r="E106">
        <v>1.2297999858856201</v>
      </c>
      <c r="F106">
        <v>1.2275999784469604</v>
      </c>
      <c r="G106">
        <v>1.225100040435791</v>
      </c>
      <c r="H106">
        <v>1.225600004196167</v>
      </c>
      <c r="I106">
        <v>1.2245999574661255</v>
      </c>
      <c r="J106" s="11">
        <v>1.2379000186920166</v>
      </c>
      <c r="L106">
        <v>27</v>
      </c>
      <c r="M106">
        <v>0.13754997650782275</v>
      </c>
    </row>
    <row r="107" spans="1:13" x14ac:dyDescent="0.3">
      <c r="A107" s="4" t="s">
        <v>130</v>
      </c>
      <c r="B107">
        <f>AVERAGE(B98:B103)-AVERAGE(B104:B106)</f>
        <v>-5.5499990781148201E-2</v>
      </c>
      <c r="C107">
        <f t="shared" ref="C107:J107" si="6">AVERAGE(C98:C103)-AVERAGE(C104:C106)</f>
        <v>-2.9599984486897934E-2</v>
      </c>
      <c r="D107">
        <f t="shared" si="6"/>
        <v>-7.966617743174087E-3</v>
      </c>
      <c r="E107">
        <f t="shared" si="6"/>
        <v>1.1666695276896233E-2</v>
      </c>
      <c r="F107">
        <f t="shared" si="6"/>
        <v>3.2416701316833496E-2</v>
      </c>
      <c r="G107">
        <f t="shared" si="6"/>
        <v>5.0383369127909416E-2</v>
      </c>
      <c r="H107">
        <f t="shared" si="6"/>
        <v>6.791665156682325E-2</v>
      </c>
      <c r="I107">
        <f t="shared" si="6"/>
        <v>8.3850006262461418E-2</v>
      </c>
      <c r="J107">
        <f t="shared" si="6"/>
        <v>0.13754997650782275</v>
      </c>
    </row>
    <row r="113" spans="1:13" x14ac:dyDescent="0.3">
      <c r="A113" t="s">
        <v>159</v>
      </c>
      <c r="L113">
        <v>91194</v>
      </c>
    </row>
    <row r="114" spans="1:13" x14ac:dyDescent="0.3">
      <c r="A114" s="4" t="s">
        <v>93</v>
      </c>
      <c r="B114">
        <v>1.0494999885559082</v>
      </c>
      <c r="C114">
        <v>1.058899998664856</v>
      </c>
      <c r="D114">
        <v>1.069100022315979</v>
      </c>
      <c r="E114">
        <v>1.0785000324249268</v>
      </c>
      <c r="F114">
        <v>1.0879000425338745</v>
      </c>
      <c r="G114">
        <v>1.0995999574661255</v>
      </c>
      <c r="H114">
        <v>1.1114000082015991</v>
      </c>
      <c r="I114">
        <v>1.1217000484466553</v>
      </c>
      <c r="J114" s="11">
        <v>1.1720000505447388</v>
      </c>
      <c r="L114">
        <v>0</v>
      </c>
      <c r="M114">
        <v>-0.13816668589909864</v>
      </c>
    </row>
    <row r="115" spans="1:13" x14ac:dyDescent="0.3">
      <c r="A115" s="4" t="s">
        <v>94</v>
      </c>
      <c r="B115">
        <v>1.1368000507354736</v>
      </c>
      <c r="C115">
        <v>1.1502000093460083</v>
      </c>
      <c r="D115">
        <v>1.1617000102996826</v>
      </c>
      <c r="E115">
        <v>1.1712000370025635</v>
      </c>
      <c r="F115">
        <v>1.1843999624252319</v>
      </c>
      <c r="G115">
        <v>1.1978000402450562</v>
      </c>
      <c r="H115">
        <v>1.2113000154495239</v>
      </c>
      <c r="I115">
        <v>1.2230000495910645</v>
      </c>
      <c r="J115" s="11">
        <v>1.2683000564575195</v>
      </c>
      <c r="L115">
        <v>3</v>
      </c>
      <c r="M115">
        <v>-0.12201666831970215</v>
      </c>
    </row>
    <row r="116" spans="1:13" x14ac:dyDescent="0.3">
      <c r="A116" s="4" t="s">
        <v>95</v>
      </c>
      <c r="B116">
        <v>1.1414999961853027</v>
      </c>
      <c r="C116">
        <v>1.1540999412536621</v>
      </c>
      <c r="D116">
        <v>1.1660000085830688</v>
      </c>
      <c r="E116">
        <v>1.1751999855041504</v>
      </c>
      <c r="F116">
        <v>1.1886999607086182</v>
      </c>
      <c r="G116">
        <v>1.2009999752044678</v>
      </c>
      <c r="H116">
        <v>1.2131999731063843</v>
      </c>
      <c r="I116">
        <v>1.221500039100647</v>
      </c>
      <c r="J116" s="11">
        <v>1.2696000337600708</v>
      </c>
      <c r="L116">
        <v>6</v>
      </c>
      <c r="M116">
        <v>-0.10483330488204956</v>
      </c>
    </row>
    <row r="117" spans="1:13" x14ac:dyDescent="0.3">
      <c r="A117" s="4" t="s">
        <v>96</v>
      </c>
      <c r="B117">
        <v>1.0482000112533569</v>
      </c>
      <c r="C117">
        <v>1.0598000288009644</v>
      </c>
      <c r="D117">
        <v>1.0708999633789063</v>
      </c>
      <c r="E117">
        <v>1.0791000127792358</v>
      </c>
      <c r="F117">
        <v>1.0934000015258789</v>
      </c>
      <c r="G117">
        <v>1.1090999841690063</v>
      </c>
      <c r="H117">
        <v>1.1233999729156494</v>
      </c>
      <c r="I117">
        <v>1.1388000249862671</v>
      </c>
      <c r="J117" s="11">
        <v>1.1964999437332153</v>
      </c>
      <c r="L117">
        <v>9</v>
      </c>
      <c r="M117">
        <v>-8.9533289273579841E-2</v>
      </c>
    </row>
    <row r="118" spans="1:13" x14ac:dyDescent="0.3">
      <c r="A118" s="4" t="s">
        <v>97</v>
      </c>
      <c r="B118">
        <v>1.1023000478744507</v>
      </c>
      <c r="C118">
        <v>1.1158000230789185</v>
      </c>
      <c r="D118">
        <v>1.131600022315979</v>
      </c>
      <c r="E118">
        <v>1.1462999582290649</v>
      </c>
      <c r="F118">
        <v>1.1595000028610229</v>
      </c>
      <c r="G118">
        <v>1.1746000051498413</v>
      </c>
      <c r="H118">
        <v>1.1878000497817993</v>
      </c>
      <c r="I118">
        <v>1.2001999616622925</v>
      </c>
      <c r="J118" s="11">
        <v>1.2503000497817993</v>
      </c>
      <c r="L118">
        <v>12</v>
      </c>
      <c r="M118">
        <v>-7.3050041993459214E-2</v>
      </c>
    </row>
    <row r="119" spans="1:13" x14ac:dyDescent="0.3">
      <c r="A119" s="4" t="s">
        <v>98</v>
      </c>
      <c r="B119">
        <v>1.1218999624252319</v>
      </c>
      <c r="C119">
        <v>1.1217000484466553</v>
      </c>
      <c r="D119">
        <v>1.1426999568939209</v>
      </c>
      <c r="E119">
        <v>1.160099983215332</v>
      </c>
      <c r="F119">
        <v>1.1823999881744385</v>
      </c>
      <c r="G119">
        <v>1.2021000385284424</v>
      </c>
      <c r="H119">
        <v>1.2203999757766724</v>
      </c>
      <c r="I119">
        <v>1.2365000247955322</v>
      </c>
      <c r="J119" s="11">
        <v>1.2683000564575195</v>
      </c>
      <c r="L119">
        <v>15</v>
      </c>
      <c r="M119">
        <v>-5.6633313496907478E-2</v>
      </c>
    </row>
    <row r="120" spans="1:13" x14ac:dyDescent="0.3">
      <c r="A120" s="4" t="s">
        <v>123</v>
      </c>
      <c r="B120">
        <v>1.2084000110626221</v>
      </c>
      <c r="C120">
        <v>1.2073999643325806</v>
      </c>
      <c r="D120">
        <v>1.205299973487854</v>
      </c>
      <c r="E120">
        <v>1.202299952507019</v>
      </c>
      <c r="F120">
        <v>1.2000000476837158</v>
      </c>
      <c r="G120">
        <v>1.1993999481201172</v>
      </c>
      <c r="H120">
        <v>1.2000000476837158</v>
      </c>
      <c r="I120">
        <v>1.1992000341415405</v>
      </c>
      <c r="J120" s="11">
        <v>1.1956000328063965</v>
      </c>
      <c r="L120">
        <v>18</v>
      </c>
      <c r="M120">
        <v>-4.1650036970774407E-2</v>
      </c>
    </row>
    <row r="121" spans="1:13" x14ac:dyDescent="0.3">
      <c r="A121" s="4" t="s">
        <v>124</v>
      </c>
      <c r="B121">
        <v>1.2279000282287598</v>
      </c>
      <c r="C121">
        <v>1.2214000225067139</v>
      </c>
      <c r="D121">
        <v>1.2181999683380127</v>
      </c>
      <c r="E121">
        <v>1.2116999626159668</v>
      </c>
      <c r="F121">
        <v>1.2121000289916992</v>
      </c>
      <c r="G121">
        <v>1.2105000019073486</v>
      </c>
      <c r="H121">
        <v>1.2099000215530396</v>
      </c>
      <c r="I121">
        <v>1.2074999809265137</v>
      </c>
      <c r="J121" s="11">
        <v>1.2079000473022461</v>
      </c>
      <c r="L121">
        <v>21</v>
      </c>
      <c r="M121">
        <v>-2.7983327706654793E-2</v>
      </c>
    </row>
    <row r="122" spans="1:13" x14ac:dyDescent="0.3">
      <c r="A122" s="4" t="s">
        <v>125</v>
      </c>
      <c r="B122">
        <v>1.2783000469207764</v>
      </c>
      <c r="C122">
        <v>1.2675000429153442</v>
      </c>
      <c r="D122">
        <v>1.2619999647140503</v>
      </c>
      <c r="E122">
        <v>1.2597999572753906</v>
      </c>
      <c r="F122">
        <v>1.2552000284194946</v>
      </c>
      <c r="G122">
        <v>1.2520999908447266</v>
      </c>
      <c r="H122">
        <v>1.2488000392913818</v>
      </c>
      <c r="I122">
        <v>1.2481000423431396</v>
      </c>
      <c r="J122" s="11">
        <v>1.2407000064849854</v>
      </c>
      <c r="L122">
        <v>27</v>
      </c>
      <c r="M122">
        <v>2.276666959126783E-2</v>
      </c>
    </row>
    <row r="123" spans="1:13" x14ac:dyDescent="0.3">
      <c r="A123" s="4" t="s">
        <v>131</v>
      </c>
      <c r="B123">
        <f>AVERAGE(B114:B119)-AVERAGE(B120:B122)</f>
        <v>-0.13816668589909864</v>
      </c>
      <c r="C123">
        <f t="shared" ref="C123:J123" si="7">AVERAGE(C114:C119)-AVERAGE(C120:C122)</f>
        <v>-0.12201666831970215</v>
      </c>
      <c r="D123">
        <f t="shared" si="7"/>
        <v>-0.10483330488204956</v>
      </c>
      <c r="E123">
        <f t="shared" si="7"/>
        <v>-8.9533289273579841E-2</v>
      </c>
      <c r="F123">
        <f t="shared" si="7"/>
        <v>-7.3050041993459214E-2</v>
      </c>
      <c r="G123">
        <f t="shared" si="7"/>
        <v>-5.6633313496907478E-2</v>
      </c>
      <c r="H123">
        <f t="shared" si="7"/>
        <v>-4.1650036970774407E-2</v>
      </c>
      <c r="I123">
        <f t="shared" si="7"/>
        <v>-2.7983327706654793E-2</v>
      </c>
      <c r="J123">
        <f t="shared" si="7"/>
        <v>2.276666959126783E-2</v>
      </c>
    </row>
    <row r="129" spans="1:13" x14ac:dyDescent="0.3">
      <c r="A129" t="s">
        <v>160</v>
      </c>
      <c r="L129">
        <v>91195</v>
      </c>
    </row>
    <row r="130" spans="1:13" x14ac:dyDescent="0.3">
      <c r="A130" s="4" t="s">
        <v>99</v>
      </c>
      <c r="B130">
        <v>1.2351000308990479</v>
      </c>
      <c r="C130">
        <v>1.252500057220459</v>
      </c>
      <c r="D130">
        <v>1.2718000411987305</v>
      </c>
      <c r="E130">
        <v>1.2963000535964966</v>
      </c>
      <c r="F130">
        <v>1.3178999423980713</v>
      </c>
      <c r="G130">
        <v>1.3391000032424927</v>
      </c>
      <c r="H130">
        <v>1.3595000505447388</v>
      </c>
      <c r="I130">
        <v>1.3736000061035156</v>
      </c>
      <c r="J130" s="11">
        <v>1.440500020980835</v>
      </c>
      <c r="L130">
        <v>0</v>
      </c>
      <c r="M130">
        <v>-3.7600040435791016E-2</v>
      </c>
    </row>
    <row r="131" spans="1:13" x14ac:dyDescent="0.3">
      <c r="A131" s="4" t="s">
        <v>100</v>
      </c>
      <c r="B131">
        <v>1.1890000104904175</v>
      </c>
      <c r="C131">
        <v>1.2106000185012817</v>
      </c>
      <c r="D131">
        <v>1.2299000024795532</v>
      </c>
      <c r="E131">
        <v>1.2496000528335571</v>
      </c>
      <c r="F131">
        <v>1.2690000534057617</v>
      </c>
      <c r="G131">
        <v>1.2874000072479248</v>
      </c>
      <c r="H131">
        <v>1.299299955368042</v>
      </c>
      <c r="I131">
        <v>1.3123999834060669</v>
      </c>
      <c r="J131" s="11">
        <v>1.3652000427246094</v>
      </c>
      <c r="L131">
        <v>3</v>
      </c>
      <c r="M131">
        <v>3.6499897638957446E-3</v>
      </c>
    </row>
    <row r="132" spans="1:13" x14ac:dyDescent="0.3">
      <c r="A132" s="4" t="s">
        <v>101</v>
      </c>
      <c r="B132">
        <v>1.1523000001907349</v>
      </c>
      <c r="C132">
        <v>1.1682000160217285</v>
      </c>
      <c r="D132">
        <v>1.1938999891281128</v>
      </c>
      <c r="E132">
        <v>1.2199000120162964</v>
      </c>
      <c r="F132">
        <v>1.2462999820709229</v>
      </c>
      <c r="G132">
        <v>1.2732000350952148</v>
      </c>
      <c r="H132">
        <v>1.3003000020980835</v>
      </c>
      <c r="I132">
        <v>1.3234000205993652</v>
      </c>
      <c r="J132" s="11">
        <v>1.4096000194549561</v>
      </c>
      <c r="L132">
        <v>6</v>
      </c>
      <c r="M132">
        <v>3.0916651089986313E-2</v>
      </c>
    </row>
    <row r="133" spans="1:13" x14ac:dyDescent="0.3">
      <c r="A133" s="4" t="s">
        <v>102</v>
      </c>
      <c r="B133">
        <v>1.243899941444397</v>
      </c>
      <c r="C133">
        <v>1.263700008392334</v>
      </c>
      <c r="D133">
        <v>1.2851999998092651</v>
      </c>
      <c r="E133">
        <v>1.3042999505996704</v>
      </c>
      <c r="F133">
        <v>1.3242000341415405</v>
      </c>
      <c r="G133">
        <v>1.3438999652862549</v>
      </c>
      <c r="H133">
        <v>1.3609999418258667</v>
      </c>
      <c r="I133">
        <v>1.3777999877929687</v>
      </c>
      <c r="J133" s="11">
        <v>1.4365999698638916</v>
      </c>
      <c r="L133">
        <v>9</v>
      </c>
      <c r="M133">
        <v>5.8500011761983162E-2</v>
      </c>
    </row>
    <row r="134" spans="1:13" x14ac:dyDescent="0.3">
      <c r="A134" s="4" t="s">
        <v>103</v>
      </c>
      <c r="B134">
        <v>1.2714999914169312</v>
      </c>
      <c r="C134">
        <v>1.3013999462127686</v>
      </c>
      <c r="D134">
        <v>1.3323999643325806</v>
      </c>
      <c r="E134">
        <v>1.3566000461578369</v>
      </c>
      <c r="F134">
        <v>1.3789999485015869</v>
      </c>
      <c r="G134">
        <v>1.3978999853134155</v>
      </c>
      <c r="H134">
        <v>1.4164999723434448</v>
      </c>
      <c r="I134">
        <v>1.4294999837875366</v>
      </c>
      <c r="J134" s="11">
        <v>1.4860999584197998</v>
      </c>
      <c r="L134">
        <v>12</v>
      </c>
      <c r="M134">
        <v>7.9949994881947761E-2</v>
      </c>
    </row>
    <row r="135" spans="1:13" x14ac:dyDescent="0.3">
      <c r="A135" s="4" t="s">
        <v>104</v>
      </c>
      <c r="B135">
        <v>1.1865999698638916</v>
      </c>
      <c r="C135">
        <v>1.2080999612808228</v>
      </c>
      <c r="D135">
        <v>1.2235000133514404</v>
      </c>
      <c r="E135">
        <v>1.2395000457763672</v>
      </c>
      <c r="F135">
        <v>1.2546999454498291</v>
      </c>
      <c r="G135">
        <v>1.2711000442504883</v>
      </c>
      <c r="H135">
        <v>1.2872999906539917</v>
      </c>
      <c r="I135">
        <v>1.3015999794006348</v>
      </c>
      <c r="J135" s="11">
        <v>1.3504999876022339</v>
      </c>
      <c r="L135">
        <v>15</v>
      </c>
      <c r="M135">
        <v>0.10093335310618068</v>
      </c>
    </row>
    <row r="136" spans="1:13" x14ac:dyDescent="0.3">
      <c r="A136" s="4" t="s">
        <v>126</v>
      </c>
      <c r="B136">
        <v>1.263200044631958</v>
      </c>
      <c r="C136">
        <v>1.2318999767303467</v>
      </c>
      <c r="D136">
        <v>1.2252999544143677</v>
      </c>
      <c r="E136">
        <v>1.218000054359436</v>
      </c>
      <c r="F136">
        <v>1.2173999547958374</v>
      </c>
      <c r="G136">
        <v>1.2146999835968018</v>
      </c>
      <c r="H136">
        <v>1.2143000364303589</v>
      </c>
      <c r="I136">
        <v>1.2137000560760498</v>
      </c>
      <c r="J136" s="11">
        <v>1.2204999923706055</v>
      </c>
      <c r="L136">
        <v>18</v>
      </c>
      <c r="M136">
        <v>0.12054997682571411</v>
      </c>
    </row>
    <row r="137" spans="1:13" x14ac:dyDescent="0.3">
      <c r="A137" s="4" t="s">
        <v>127</v>
      </c>
      <c r="B137">
        <v>1.2549999952316284</v>
      </c>
      <c r="C137">
        <v>1.2431000471115112</v>
      </c>
      <c r="D137">
        <v>1.2374000549316406</v>
      </c>
      <c r="E137">
        <v>1.2342000007629395</v>
      </c>
      <c r="F137">
        <v>1.2311999797821045</v>
      </c>
      <c r="G137">
        <v>1.2310999631881714</v>
      </c>
      <c r="H137">
        <v>1.229699969291687</v>
      </c>
      <c r="I137">
        <v>1.2309000492095947</v>
      </c>
      <c r="J137" s="11">
        <v>1.2197999954223633</v>
      </c>
      <c r="L137">
        <v>21</v>
      </c>
      <c r="M137">
        <v>0.13644997278849291</v>
      </c>
    </row>
    <row r="138" spans="1:13" x14ac:dyDescent="0.3">
      <c r="A138" s="4" t="s">
        <v>128</v>
      </c>
      <c r="B138">
        <v>1.2338000535964966</v>
      </c>
      <c r="C138">
        <v>1.2163000106811523</v>
      </c>
      <c r="D138">
        <v>1.2129000425338745</v>
      </c>
      <c r="E138">
        <v>1.2053999900817871</v>
      </c>
      <c r="F138">
        <v>1.2071000337600708</v>
      </c>
      <c r="G138">
        <v>1.2077000141143799</v>
      </c>
      <c r="H138">
        <v>1.2063000202178955</v>
      </c>
      <c r="I138">
        <v>1.2051999568939209</v>
      </c>
      <c r="J138" s="11">
        <v>1.2019000053405762</v>
      </c>
      <c r="L138">
        <v>27</v>
      </c>
      <c r="M138">
        <v>0.20068333546320583</v>
      </c>
    </row>
    <row r="139" spans="1:13" x14ac:dyDescent="0.3">
      <c r="A139" s="4" t="s">
        <v>131</v>
      </c>
      <c r="B139">
        <f>AVERAGE(B130:B135)-AVERAGE(B136:B138)</f>
        <v>-3.7600040435791016E-2</v>
      </c>
      <c r="C139">
        <f t="shared" ref="C139:J139" si="8">AVERAGE(C130:C135)-AVERAGE(C136:C138)</f>
        <v>3.6499897638957446E-3</v>
      </c>
      <c r="D139">
        <f t="shared" si="8"/>
        <v>3.0916651089986313E-2</v>
      </c>
      <c r="E139">
        <f t="shared" si="8"/>
        <v>5.8500011761983162E-2</v>
      </c>
      <c r="F139">
        <f t="shared" si="8"/>
        <v>7.9949994881947761E-2</v>
      </c>
      <c r="G139">
        <f t="shared" si="8"/>
        <v>0.10093335310618068</v>
      </c>
      <c r="H139">
        <f t="shared" si="8"/>
        <v>0.12054997682571411</v>
      </c>
      <c r="I139">
        <f t="shared" si="8"/>
        <v>0.13644997278849291</v>
      </c>
      <c r="J139">
        <f t="shared" si="8"/>
        <v>0.20068333546320583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workbookViewId="0">
      <selection activeCell="M34" sqref="M34"/>
    </sheetView>
  </sheetViews>
  <sheetFormatPr defaultRowHeight="14.4" x14ac:dyDescent="0.3"/>
  <sheetData>
    <row r="2" spans="1:10" x14ac:dyDescent="0.3">
      <c r="A2" s="4" t="s">
        <v>39</v>
      </c>
      <c r="B2">
        <v>3.9400000125169803E-2</v>
      </c>
      <c r="C2">
        <v>3.9599999785423279E-2</v>
      </c>
      <c r="D2">
        <v>3.9400000125169754E-2</v>
      </c>
      <c r="E2">
        <v>3.9400000125169754E-2</v>
      </c>
      <c r="F2">
        <v>3.9099998772144318E-2</v>
      </c>
      <c r="G2">
        <v>3.9200000464916229E-2</v>
      </c>
      <c r="H2">
        <v>3.9200000464916229E-2</v>
      </c>
      <c r="I2">
        <v>3.8899999111890793E-2</v>
      </c>
      <c r="J2" s="11">
        <v>3.9099998772144318E-2</v>
      </c>
    </row>
    <row r="3" spans="1:10" x14ac:dyDescent="0.3">
      <c r="A3" s="4" t="s">
        <v>40</v>
      </c>
      <c r="B3">
        <v>0.32420000433921814</v>
      </c>
      <c r="C3">
        <v>0.32400000095367432</v>
      </c>
      <c r="D3">
        <v>0.32330000400543213</v>
      </c>
      <c r="E3">
        <v>0.32280001044273376</v>
      </c>
      <c r="F3">
        <v>0.32199999690055847</v>
      </c>
      <c r="G3">
        <v>0.32179999351501465</v>
      </c>
      <c r="H3">
        <v>0.32100000977516174</v>
      </c>
      <c r="I3">
        <v>0.32049998641014099</v>
      </c>
      <c r="J3" s="11">
        <v>0.3190000057220459</v>
      </c>
    </row>
    <row r="4" spans="1:10" x14ac:dyDescent="0.3">
      <c r="A4" s="4" t="s">
        <v>41</v>
      </c>
      <c r="B4">
        <v>0.64010000228881836</v>
      </c>
      <c r="C4">
        <v>0.64050000905990601</v>
      </c>
      <c r="D4">
        <v>0.63990002870559692</v>
      </c>
      <c r="E4">
        <v>0.63919997215270996</v>
      </c>
      <c r="F4">
        <v>0.63899999856948853</v>
      </c>
      <c r="G4">
        <v>0.63830000162124634</v>
      </c>
      <c r="H4">
        <v>0.63749998807907104</v>
      </c>
      <c r="I4">
        <v>0.63690000772476196</v>
      </c>
      <c r="J4" s="11">
        <v>0.63599997758865356</v>
      </c>
    </row>
    <row r="5" spans="1:10" x14ac:dyDescent="0.3">
      <c r="A5" s="4" t="s">
        <v>42</v>
      </c>
      <c r="B5">
        <v>0.95550000667572021</v>
      </c>
      <c r="C5">
        <v>0.955299973487854</v>
      </c>
      <c r="D5">
        <v>0.95539999008178711</v>
      </c>
      <c r="E5">
        <v>0.95480000972747803</v>
      </c>
      <c r="F5">
        <v>0.95469999313354492</v>
      </c>
      <c r="G5">
        <v>0.95399999618530273</v>
      </c>
      <c r="H5">
        <v>0.9528999924659729</v>
      </c>
      <c r="I5">
        <v>0.95190000534057617</v>
      </c>
      <c r="J5" s="11">
        <v>0.95160001516342163</v>
      </c>
    </row>
    <row r="6" spans="1:10" x14ac:dyDescent="0.3">
      <c r="A6" s="4" t="s">
        <v>43</v>
      </c>
      <c r="B6">
        <v>1.2719000577926636</v>
      </c>
      <c r="C6">
        <v>1.2728999853134155</v>
      </c>
      <c r="D6">
        <v>1.2725000381469727</v>
      </c>
      <c r="E6">
        <v>1.2719000577926636</v>
      </c>
      <c r="F6">
        <v>1.2726000547409058</v>
      </c>
      <c r="G6">
        <v>1.2719999551773071</v>
      </c>
      <c r="H6">
        <v>1.2711000442504883</v>
      </c>
      <c r="I6">
        <v>1.2702000141143799</v>
      </c>
      <c r="J6" s="11">
        <v>1.2695000171661377</v>
      </c>
    </row>
    <row r="7" spans="1:10" x14ac:dyDescent="0.3">
      <c r="A7" s="4" t="s">
        <v>44</v>
      </c>
      <c r="B7">
        <v>1.5456999540328979</v>
      </c>
      <c r="C7">
        <v>1.5467000007629395</v>
      </c>
      <c r="D7">
        <v>1.5479999780654907</v>
      </c>
      <c r="E7">
        <v>1.5472999811172485</v>
      </c>
      <c r="F7">
        <v>1.5484999418258667</v>
      </c>
      <c r="G7">
        <v>1.547700047492981</v>
      </c>
      <c r="H7">
        <v>1.5469000339508057</v>
      </c>
      <c r="I7">
        <v>1.5463999509811401</v>
      </c>
      <c r="J7" s="11">
        <v>1.5467000007629395</v>
      </c>
    </row>
    <row r="8" spans="1:10" x14ac:dyDescent="0.3">
      <c r="A8" s="4" t="s">
        <v>45</v>
      </c>
      <c r="B8">
        <v>3.9000000804662704E-2</v>
      </c>
      <c r="C8">
        <v>3.9500001817941666E-2</v>
      </c>
      <c r="D8">
        <v>3.9200000464916229E-2</v>
      </c>
      <c r="E8">
        <v>3.9200000464916229E-2</v>
      </c>
      <c r="F8">
        <v>3.9000000804662704E-2</v>
      </c>
      <c r="G8">
        <v>3.8899999111890793E-2</v>
      </c>
      <c r="H8">
        <v>3.8899999111890793E-2</v>
      </c>
      <c r="I8">
        <v>3.9200000464916229E-2</v>
      </c>
      <c r="J8" s="11">
        <v>3.9200000464916229E-2</v>
      </c>
    </row>
    <row r="9" spans="1:10" x14ac:dyDescent="0.3">
      <c r="A9" s="4" t="s">
        <v>46</v>
      </c>
      <c r="B9">
        <v>0.34959998726844788</v>
      </c>
      <c r="C9">
        <v>0.34959998726844788</v>
      </c>
      <c r="D9">
        <v>0.34880000352859497</v>
      </c>
      <c r="E9">
        <v>0.34830000996589661</v>
      </c>
      <c r="F9">
        <v>0.34749999642372131</v>
      </c>
      <c r="G9">
        <v>0.34679999947547913</v>
      </c>
      <c r="H9">
        <v>0.34630000591278076</v>
      </c>
      <c r="I9">
        <v>0.34599998593330383</v>
      </c>
      <c r="J9" s="11">
        <v>0.34569999575614929</v>
      </c>
    </row>
    <row r="10" spans="1:10" x14ac:dyDescent="0.3">
      <c r="A10" s="4" t="s">
        <v>47</v>
      </c>
      <c r="B10">
        <v>0.67100000381469727</v>
      </c>
      <c r="C10">
        <v>0.67150002717971802</v>
      </c>
      <c r="D10">
        <v>0.67009997367858887</v>
      </c>
      <c r="E10">
        <v>0.669700026512146</v>
      </c>
      <c r="F10">
        <v>0.6689000129699707</v>
      </c>
      <c r="G10">
        <v>0.66829997301101685</v>
      </c>
      <c r="H10">
        <v>0.66740000247955322</v>
      </c>
      <c r="I10">
        <v>0.66689997911453247</v>
      </c>
      <c r="J10" s="11">
        <v>0.66640001535415649</v>
      </c>
    </row>
    <row r="11" spans="1:10" x14ac:dyDescent="0.3">
      <c r="A11" s="4" t="s">
        <v>48</v>
      </c>
      <c r="B11">
        <v>0.98570001125335693</v>
      </c>
      <c r="C11">
        <v>0.98610001802444458</v>
      </c>
      <c r="D11">
        <v>0.98549997806549072</v>
      </c>
      <c r="E11">
        <v>0.98430001735687256</v>
      </c>
      <c r="F11">
        <v>0.98379999399185181</v>
      </c>
      <c r="G11">
        <v>0.98269999027252197</v>
      </c>
      <c r="H11">
        <v>0.98180001974105835</v>
      </c>
      <c r="I11">
        <v>0.9804999828338623</v>
      </c>
      <c r="J11" s="11">
        <v>0.98000001907348633</v>
      </c>
    </row>
    <row r="12" spans="1:10" x14ac:dyDescent="0.3">
      <c r="A12" s="4" t="s">
        <v>49</v>
      </c>
      <c r="B12">
        <v>1.2768000364303589</v>
      </c>
      <c r="C12">
        <v>1.2768000364303589</v>
      </c>
      <c r="D12">
        <v>1.2762000560760498</v>
      </c>
      <c r="E12">
        <v>1.2763999700546265</v>
      </c>
      <c r="F12">
        <v>1.2757999897003174</v>
      </c>
      <c r="G12">
        <v>1.2746000289916992</v>
      </c>
      <c r="H12">
        <v>1.2738000154495239</v>
      </c>
      <c r="I12">
        <v>1.2727999687194824</v>
      </c>
      <c r="J12" s="11">
        <v>1.2718000411987305</v>
      </c>
    </row>
    <row r="13" spans="1:10" x14ac:dyDescent="0.3">
      <c r="A13" s="4" t="s">
        <v>50</v>
      </c>
      <c r="B13">
        <v>1.5432000160217285</v>
      </c>
      <c r="C13">
        <v>1.5428999662399292</v>
      </c>
      <c r="D13">
        <v>1.541100025177002</v>
      </c>
      <c r="E13">
        <v>1.5408999919891357</v>
      </c>
      <c r="F13">
        <v>1.5401999950408936</v>
      </c>
      <c r="G13">
        <v>1.5379999876022339</v>
      </c>
      <c r="H13">
        <v>1.5364999771118164</v>
      </c>
      <c r="I13">
        <v>1.5349999666213989</v>
      </c>
      <c r="J13" s="11">
        <v>1.5342999696731567</v>
      </c>
    </row>
    <row r="15" spans="1:10" x14ac:dyDescent="0.3">
      <c r="A15">
        <v>0</v>
      </c>
      <c r="B15">
        <f t="shared" ref="B15:B20" si="0">AVERAGE(B2,B8)</f>
        <v>3.9200000464916257E-2</v>
      </c>
    </row>
    <row r="16" spans="1:10" x14ac:dyDescent="0.3">
      <c r="A16">
        <v>5</v>
      </c>
      <c r="B16">
        <f t="shared" si="0"/>
        <v>0.33689999580383301</v>
      </c>
    </row>
    <row r="17" spans="1:15" x14ac:dyDescent="0.3">
      <c r="A17">
        <v>10</v>
      </c>
      <c r="B17">
        <f t="shared" si="0"/>
        <v>0.65555000305175781</v>
      </c>
    </row>
    <row r="18" spans="1:15" x14ac:dyDescent="0.3">
      <c r="A18">
        <v>15</v>
      </c>
      <c r="B18">
        <f t="shared" si="0"/>
        <v>0.97060000896453857</v>
      </c>
    </row>
    <row r="19" spans="1:15" x14ac:dyDescent="0.3">
      <c r="A19">
        <v>20</v>
      </c>
      <c r="B19">
        <f t="shared" si="0"/>
        <v>1.2743500471115112</v>
      </c>
    </row>
    <row r="20" spans="1:15" x14ac:dyDescent="0.3">
      <c r="A20">
        <v>25</v>
      </c>
      <c r="B20">
        <f t="shared" si="0"/>
        <v>1.5444499850273132</v>
      </c>
    </row>
    <row r="22" spans="1:15" x14ac:dyDescent="0.3">
      <c r="N22" t="s">
        <v>132</v>
      </c>
    </row>
    <row r="23" spans="1:15" x14ac:dyDescent="0.3">
      <c r="A23" s="4" t="s">
        <v>142</v>
      </c>
      <c r="B23">
        <v>5.6699998676776886E-2</v>
      </c>
      <c r="C23">
        <v>5.9300001710653305E-2</v>
      </c>
      <c r="D23">
        <v>5.950000137090683E-2</v>
      </c>
      <c r="E23">
        <v>5.9799998998641968E-2</v>
      </c>
      <c r="F23">
        <v>5.9599999338388443E-2</v>
      </c>
      <c r="G23">
        <v>5.9999998658895493E-2</v>
      </c>
      <c r="H23">
        <v>6.0199998319149017E-2</v>
      </c>
      <c r="I23">
        <v>6.0400001704692841E-2</v>
      </c>
      <c r="J23" s="12">
        <v>6.1999998986721039E-2</v>
      </c>
      <c r="N23">
        <v>0</v>
      </c>
      <c r="O23">
        <v>5.9099999566872917E-2</v>
      </c>
    </row>
    <row r="24" spans="1:15" x14ac:dyDescent="0.3">
      <c r="A24" s="4" t="s">
        <v>143</v>
      </c>
      <c r="B24">
        <v>5.9300001710653305E-2</v>
      </c>
      <c r="C24">
        <v>6.0199998319149017E-2</v>
      </c>
      <c r="D24">
        <v>5.9900000691413879E-2</v>
      </c>
      <c r="E24">
        <v>6.0100000351667404E-2</v>
      </c>
      <c r="F24">
        <v>6.0100000351667404E-2</v>
      </c>
      <c r="G24">
        <v>6.0499999672174454E-2</v>
      </c>
      <c r="H24">
        <v>6.0699999332427979E-2</v>
      </c>
      <c r="I24">
        <v>6.1500001698732376E-2</v>
      </c>
      <c r="J24" s="12">
        <v>6.2199998646974564E-2</v>
      </c>
      <c r="N24">
        <v>3</v>
      </c>
      <c r="O24">
        <v>6.0799999783436455E-2</v>
      </c>
    </row>
    <row r="25" spans="1:15" x14ac:dyDescent="0.3">
      <c r="A25" s="4" t="s">
        <v>144</v>
      </c>
      <c r="B25">
        <v>6.1299998313188553E-2</v>
      </c>
      <c r="C25">
        <v>6.289999932050705E-2</v>
      </c>
      <c r="D25">
        <v>6.1999998986721039E-2</v>
      </c>
      <c r="E25">
        <v>6.2300000339746475E-2</v>
      </c>
      <c r="F25">
        <v>6.2300000339746475E-2</v>
      </c>
      <c r="G25">
        <v>6.2600001692771912E-2</v>
      </c>
      <c r="H25">
        <v>6.2799997627735138E-2</v>
      </c>
      <c r="I25">
        <v>6.3199996948242188E-2</v>
      </c>
      <c r="J25" s="12">
        <v>6.379999965429306E-2</v>
      </c>
      <c r="N25">
        <v>6</v>
      </c>
      <c r="O25">
        <v>6.0466667016347252E-2</v>
      </c>
    </row>
    <row r="26" spans="1:15" x14ac:dyDescent="0.3">
      <c r="A26" s="4" t="s">
        <v>133</v>
      </c>
      <c r="B26">
        <f t="shared" ref="B26:J26" si="1">AVERAGE(B23:B25)</f>
        <v>5.9099999566872917E-2</v>
      </c>
      <c r="C26">
        <f t="shared" si="1"/>
        <v>6.0799999783436455E-2</v>
      </c>
      <c r="D26">
        <f t="shared" si="1"/>
        <v>6.0466667016347252E-2</v>
      </c>
      <c r="E26">
        <f t="shared" si="1"/>
        <v>6.0733333230018616E-2</v>
      </c>
      <c r="F26">
        <f t="shared" si="1"/>
        <v>6.0666666676600776E-2</v>
      </c>
      <c r="G26">
        <f t="shared" si="1"/>
        <v>6.1033333341280617E-2</v>
      </c>
      <c r="H26">
        <f t="shared" si="1"/>
        <v>6.1233331759770714E-2</v>
      </c>
      <c r="I26">
        <f t="shared" si="1"/>
        <v>6.1700000117222466E-2</v>
      </c>
      <c r="J26">
        <f t="shared" si="1"/>
        <v>6.2666665762662888E-2</v>
      </c>
      <c r="N26">
        <v>9</v>
      </c>
      <c r="O26">
        <v>6.0733333230018616E-2</v>
      </c>
    </row>
    <row r="27" spans="1:15" x14ac:dyDescent="0.3">
      <c r="N27">
        <v>12</v>
      </c>
      <c r="O27">
        <v>6.0666666676600776E-2</v>
      </c>
    </row>
    <row r="28" spans="1:15" x14ac:dyDescent="0.3">
      <c r="N28">
        <v>15</v>
      </c>
      <c r="O28">
        <v>6.1033333341280617E-2</v>
      </c>
    </row>
    <row r="29" spans="1:15" x14ac:dyDescent="0.3">
      <c r="N29">
        <v>18</v>
      </c>
      <c r="O29">
        <v>6.1233331759770714E-2</v>
      </c>
    </row>
    <row r="30" spans="1:15" x14ac:dyDescent="0.3">
      <c r="N30">
        <v>21</v>
      </c>
      <c r="O30">
        <v>6.1700000117222466E-2</v>
      </c>
    </row>
    <row r="31" spans="1:15" x14ac:dyDescent="0.3">
      <c r="K31" s="9"/>
      <c r="N31">
        <v>27</v>
      </c>
      <c r="O31">
        <v>6.2666665762662888E-2</v>
      </c>
    </row>
    <row r="36" spans="12:12" x14ac:dyDescent="0.3">
      <c r="L3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5" sqref="A5"/>
    </sheetView>
  </sheetViews>
  <sheetFormatPr defaultRowHeight="14.4" x14ac:dyDescent="0.3"/>
  <cols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134</v>
      </c>
      <c r="B1" s="5" t="s">
        <v>161</v>
      </c>
      <c r="C1" s="6" t="s">
        <v>135</v>
      </c>
      <c r="D1" s="5" t="s">
        <v>136</v>
      </c>
      <c r="E1" s="6" t="s">
        <v>137</v>
      </c>
      <c r="F1" s="5" t="s">
        <v>138</v>
      </c>
      <c r="G1" s="5" t="s">
        <v>139</v>
      </c>
      <c r="H1" s="7" t="s">
        <v>140</v>
      </c>
      <c r="I1" s="5" t="s">
        <v>141</v>
      </c>
    </row>
    <row r="2" spans="1:9" x14ac:dyDescent="0.3">
      <c r="A2">
        <v>91180</v>
      </c>
      <c r="B2" t="s">
        <v>162</v>
      </c>
      <c r="C2">
        <v>1E-3</v>
      </c>
      <c r="D2">
        <v>1E-4</v>
      </c>
      <c r="E2">
        <f t="shared" ref="E2:E9" si="0">C2-D2</f>
        <v>8.9999999999999998E-4</v>
      </c>
      <c r="F2">
        <v>6.5500000000000003E-2</v>
      </c>
      <c r="G2">
        <f t="shared" ref="G2:G9" si="1">E2/F2</f>
        <v>1.3740458015267175E-2</v>
      </c>
      <c r="H2" s="8">
        <v>76.866666666666674</v>
      </c>
      <c r="I2" s="8">
        <f t="shared" ref="I2:I9" si="2">(G2*60*50000*100)/(1000*50*0.6*H2)</f>
        <v>1.7875704269645067</v>
      </c>
    </row>
    <row r="3" spans="1:9" x14ac:dyDescent="0.3">
      <c r="A3">
        <v>91186</v>
      </c>
      <c r="B3" t="s">
        <v>163</v>
      </c>
      <c r="C3">
        <v>4.1000000000000003E-3</v>
      </c>
      <c r="D3">
        <v>1E-4</v>
      </c>
      <c r="E3">
        <f t="shared" si="0"/>
        <v>4.0000000000000001E-3</v>
      </c>
      <c r="F3">
        <v>6.5500000000000003E-2</v>
      </c>
      <c r="G3">
        <f t="shared" si="1"/>
        <v>6.1068702290076333E-2</v>
      </c>
      <c r="H3" s="8">
        <v>72.266666666666694</v>
      </c>
      <c r="I3" s="8">
        <f t="shared" si="2"/>
        <v>8.4504661840511499</v>
      </c>
    </row>
    <row r="4" spans="1:9" x14ac:dyDescent="0.3">
      <c r="A4">
        <v>91189</v>
      </c>
      <c r="B4" t="s">
        <v>164</v>
      </c>
      <c r="C4">
        <v>8.8000000000000005E-3</v>
      </c>
      <c r="D4">
        <v>1E-4</v>
      </c>
      <c r="E4">
        <f t="shared" si="0"/>
        <v>8.7000000000000011E-3</v>
      </c>
      <c r="F4">
        <v>6.5500000000000003E-2</v>
      </c>
      <c r="G4">
        <f t="shared" si="1"/>
        <v>0.13282442748091605</v>
      </c>
      <c r="H4" s="8">
        <v>79.347101932045334</v>
      </c>
      <c r="I4" s="8">
        <f t="shared" si="2"/>
        <v>16.739669659853476</v>
      </c>
    </row>
    <row r="5" spans="1:9" x14ac:dyDescent="0.3">
      <c r="A5">
        <v>91190</v>
      </c>
      <c r="B5" t="s">
        <v>165</v>
      </c>
      <c r="C5">
        <v>7.4999999999999997E-3</v>
      </c>
      <c r="D5">
        <v>1E-4</v>
      </c>
      <c r="E5">
        <f t="shared" si="0"/>
        <v>7.3999999999999995E-3</v>
      </c>
      <c r="F5">
        <v>6.5500000000000003E-2</v>
      </c>
      <c r="G5">
        <f t="shared" si="1"/>
        <v>0.1129770992366412</v>
      </c>
      <c r="H5" s="8">
        <v>75.083277814790137</v>
      </c>
      <c r="I5" s="8">
        <f t="shared" si="2"/>
        <v>15.046905585998088</v>
      </c>
    </row>
    <row r="6" spans="1:9" x14ac:dyDescent="0.3">
      <c r="A6">
        <v>91191</v>
      </c>
      <c r="B6" t="s">
        <v>166</v>
      </c>
      <c r="C6">
        <v>1.01E-2</v>
      </c>
      <c r="D6">
        <v>1E-4</v>
      </c>
      <c r="E6">
        <f t="shared" si="0"/>
        <v>0.01</v>
      </c>
      <c r="F6">
        <v>6.5500000000000003E-2</v>
      </c>
      <c r="G6">
        <f t="shared" si="1"/>
        <v>0.15267175572519084</v>
      </c>
      <c r="H6" s="8">
        <v>73.333333333333329</v>
      </c>
      <c r="I6" s="8">
        <f t="shared" si="2"/>
        <v>20.818875780707845</v>
      </c>
    </row>
    <row r="7" spans="1:9" x14ac:dyDescent="0.3">
      <c r="A7">
        <v>91192</v>
      </c>
      <c r="B7" t="s">
        <v>167</v>
      </c>
      <c r="C7">
        <v>6.7000000000000002E-3</v>
      </c>
      <c r="D7">
        <v>1E-4</v>
      </c>
      <c r="E7">
        <f t="shared" si="0"/>
        <v>6.6E-3</v>
      </c>
      <c r="F7">
        <v>6.5500000000000003E-2</v>
      </c>
      <c r="G7">
        <f t="shared" si="1"/>
        <v>0.10076335877862595</v>
      </c>
      <c r="H7" s="8">
        <v>73.017988007994674</v>
      </c>
      <c r="I7" s="8">
        <f t="shared" si="2"/>
        <v>13.799799409372039</v>
      </c>
    </row>
    <row r="8" spans="1:9" x14ac:dyDescent="0.3">
      <c r="A8">
        <v>91193</v>
      </c>
      <c r="B8" t="s">
        <v>168</v>
      </c>
      <c r="C8">
        <v>6.7999999999999996E-3</v>
      </c>
      <c r="D8">
        <v>1E-4</v>
      </c>
      <c r="E8">
        <f t="shared" si="0"/>
        <v>6.6999999999999994E-3</v>
      </c>
      <c r="F8">
        <v>6.5500000000000003E-2</v>
      </c>
      <c r="G8">
        <f t="shared" si="1"/>
        <v>0.10229007633587785</v>
      </c>
      <c r="H8" s="8">
        <v>78.866666666666674</v>
      </c>
      <c r="I8" s="8">
        <f t="shared" si="2"/>
        <v>12.970001226020013</v>
      </c>
    </row>
    <row r="9" spans="1:9" x14ac:dyDescent="0.3">
      <c r="A9">
        <v>91194</v>
      </c>
      <c r="B9" t="s">
        <v>169</v>
      </c>
      <c r="C9">
        <v>5.7000000000000002E-3</v>
      </c>
      <c r="D9">
        <v>1E-4</v>
      </c>
      <c r="E9">
        <f t="shared" si="0"/>
        <v>5.5999999999999999E-3</v>
      </c>
      <c r="F9">
        <v>6.5500000000000003E-2</v>
      </c>
      <c r="G9">
        <f t="shared" si="1"/>
        <v>8.5496183206106871E-2</v>
      </c>
      <c r="H9" s="8">
        <v>81.266666666666652</v>
      </c>
      <c r="I9" s="8">
        <f t="shared" si="2"/>
        <v>10.5204491229828</v>
      </c>
    </row>
    <row r="10" spans="1:9" x14ac:dyDescent="0.3">
      <c r="A10">
        <v>91195</v>
      </c>
      <c r="B10" t="s">
        <v>170</v>
      </c>
      <c r="C10">
        <v>8.2000000000000007E-3</v>
      </c>
      <c r="D10">
        <v>1E-4</v>
      </c>
      <c r="E10">
        <f>C10-D10</f>
        <v>8.1000000000000013E-3</v>
      </c>
      <c r="F10">
        <v>6.5500000000000003E-2</v>
      </c>
      <c r="G10">
        <f>E10/F10</f>
        <v>0.12366412213740459</v>
      </c>
      <c r="H10" s="8">
        <v>80.066666666666677</v>
      </c>
      <c r="I10" s="8">
        <f>(G10*60*50000*100)/(1000*50*0.6*H10)</f>
        <v>15.445144313580919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2024-10-25T06:17:39Z</dcterms:modified>
</cp:coreProperties>
</file>