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Downloads\"/>
    </mc:Choice>
  </mc:AlternateContent>
  <bookViews>
    <workbookView xWindow="0" yWindow="0" windowWidth="23040" windowHeight="8964" activeTab="1"/>
  </bookViews>
  <sheets>
    <sheet name="Original data" sheetId="2" r:id="rId1"/>
    <sheet name="Slope (sample - blank) " sheetId="1" r:id="rId2"/>
    <sheet name="slope for NC and standard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H5" i="4"/>
  <c r="H2" i="4"/>
  <c r="F3" i="4" l="1"/>
  <c r="F4" i="4"/>
  <c r="F5" i="4"/>
  <c r="F2" i="4"/>
  <c r="D3" i="4"/>
  <c r="D4" i="4"/>
  <c r="D5" i="4"/>
  <c r="D2" i="4"/>
  <c r="C28" i="3" l="1"/>
  <c r="D28" i="3"/>
  <c r="E28" i="3"/>
  <c r="F28" i="3"/>
  <c r="G28" i="3"/>
  <c r="H28" i="3"/>
  <c r="I28" i="3"/>
  <c r="J28" i="3"/>
  <c r="K28" i="3"/>
  <c r="L28" i="3"/>
  <c r="B28" i="3"/>
  <c r="B16" i="3"/>
  <c r="B17" i="3"/>
  <c r="B18" i="3"/>
  <c r="B19" i="3"/>
  <c r="B20" i="3"/>
  <c r="B15" i="3"/>
  <c r="I58" i="1" l="1"/>
  <c r="H58" i="1"/>
  <c r="E58" i="1"/>
  <c r="C58" i="1"/>
  <c r="D58" i="1"/>
  <c r="F58" i="1"/>
  <c r="G58" i="1"/>
  <c r="J58" i="1"/>
  <c r="K58" i="1"/>
  <c r="L58" i="1"/>
  <c r="B58" i="1"/>
  <c r="C42" i="1"/>
  <c r="D42" i="1"/>
  <c r="E42" i="1"/>
  <c r="F42" i="1"/>
  <c r="G42" i="1"/>
  <c r="H42" i="1"/>
  <c r="I42" i="1"/>
  <c r="J42" i="1"/>
  <c r="K42" i="1"/>
  <c r="L42" i="1"/>
  <c r="B42" i="1"/>
  <c r="C27" i="1"/>
  <c r="D27" i="1"/>
  <c r="E27" i="1"/>
  <c r="F27" i="1"/>
  <c r="G27" i="1"/>
  <c r="H27" i="1"/>
  <c r="I27" i="1"/>
  <c r="J27" i="1"/>
  <c r="K27" i="1"/>
  <c r="L27" i="1"/>
  <c r="B27" i="1"/>
  <c r="C12" i="1"/>
  <c r="D12" i="1"/>
  <c r="E12" i="1"/>
  <c r="F12" i="1"/>
  <c r="G12" i="1"/>
  <c r="H12" i="1"/>
  <c r="I12" i="1"/>
  <c r="J12" i="1"/>
  <c r="K12" i="1"/>
  <c r="L12" i="1"/>
  <c r="B12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<sst xmlns="http://schemas.openxmlformats.org/spreadsheetml/2006/main" count="173" uniqueCount="116">
  <si>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</si>
  <si>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</si>
  <si>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</si>
  <si>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</si>
  <si>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</si>
  <si>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</si>
  <si>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</si>
  <si>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</si>
  <si>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01.07.2024</t>
  </si>
  <si>
    <t>Zeit:</t>
  </si>
  <si>
    <t>12:47:35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</si>
  <si>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</si>
  <si>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</si>
  <si>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</si>
  <si>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</si>
  <si>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</si>
  <si>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</si>
  <si>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</si>
  <si>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</si>
  <si>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</si>
  <si>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</si>
  <si>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</si>
  <si>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</si>
  <si>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</si>
  <si>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</si>
  <si>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</si>
  <si>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</si>
  <si>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</si>
  <si>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</si>
  <si>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</si>
  <si>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</si>
  <si>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</si>
  <si>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</si>
  <si>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</si>
  <si>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</si>
  <si>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</si>
  <si>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</si>
  <si>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</si>
  <si>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A1-C12; D1-E6; E7-E12</t>
  </si>
  <si>
    <t>Startzeit:</t>
  </si>
  <si>
    <t>01.07.2024 12:48:13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</si>
  <si>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</si>
  <si>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</si>
  <si>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</si>
  <si>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</si>
  <si>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</si>
  <si>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</si>
  <si>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</si>
  <si>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</si>
  <si>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</si>
  <si>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</si>
  <si>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</si>
  <si>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</si>
  <si>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</si>
  <si>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</si>
  <si>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</si>
  <si>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</si>
  <si>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</si>
  <si>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</si>
  <si>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</si>
  <si>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</si>
  <si>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</si>
  <si>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</si>
  <si>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</si>
  <si>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</si>
  <si>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</si>
  <si>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</si>
  <si>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</si>
  <si>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</si>
  <si>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</si>
  <si>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</si>
  <si>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</si>
  <si>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</si>
  <si>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</si>
  <si>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</si>
  <si>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</si>
  <si>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</si>
  <si>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</si>
  <si>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</si>
  <si>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</si>
  <si>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</si>
  <si>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</si>
  <si>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</si>
  <si>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</si>
  <si>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</si>
  <si>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</si>
  <si>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</si>
  <si>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</si>
  <si>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</si>
  <si>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</si>
  <si>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</si>
  <si>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</si>
  <si>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</si>
  <si>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</si>
  <si>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</si>
  <si>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</si>
  <si>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</si>
  <si>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</si>
  <si>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Endzeit:</t>
  </si>
  <si>
    <t>01.07.2024 13:18:59</t>
  </si>
  <si>
    <t>For 91133</t>
  </si>
  <si>
    <t>sample - blank</t>
  </si>
  <si>
    <t>For 91134</t>
  </si>
  <si>
    <t>Sample-Blank</t>
  </si>
  <si>
    <t>For 91135</t>
  </si>
  <si>
    <t>Sample - Blank</t>
  </si>
  <si>
    <t>For 91136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</si>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</sst>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1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10" borderId="0" xfId="0" applyFill="1"/>
    <xf numFmtId="11" fontId="0" fillId="0" borderId="0" xfId="0" applyNumberFormat="1"/>
    <xf numFmtId="2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Sampel</a:t>
            </a:r>
            <a:r>
              <a:rPr lang="en-US" baseline="0"/>
              <a:t> 91133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08967629046369"/>
                  <c:y val="0.255879994167395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'!$O$3:$O$13</c:f>
              <c:numCache>
                <c:formatCode>General</c:formatCode>
                <c:ptCount val="11"/>
                <c:pt idx="0">
                  <c:v>0.23531667391459155</c:v>
                </c:pt>
                <c:pt idx="1">
                  <c:v>0.24641670783360792</c:v>
                </c:pt>
                <c:pt idx="2">
                  <c:v>0.27428328990936279</c:v>
                </c:pt>
                <c:pt idx="3">
                  <c:v>0.30315001805623365</c:v>
                </c:pt>
                <c:pt idx="4">
                  <c:v>0.33103332916895556</c:v>
                </c:pt>
                <c:pt idx="5">
                  <c:v>0.36591668923695875</c:v>
                </c:pt>
                <c:pt idx="6">
                  <c:v>0.39136668046315504</c:v>
                </c:pt>
                <c:pt idx="7">
                  <c:v>0.4271999796231587</c:v>
                </c:pt>
                <c:pt idx="8">
                  <c:v>0.4565500020980835</c:v>
                </c:pt>
                <c:pt idx="9">
                  <c:v>0.48238329092661525</c:v>
                </c:pt>
                <c:pt idx="10">
                  <c:v>0.50073331594467163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613344"/>
        <c:axId val="238102904"/>
      </c:scatterChart>
      <c:valAx>
        <c:axId val="23861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02904"/>
        <c:crosses val="autoZero"/>
        <c:crossBetween val="midCat"/>
      </c:valAx>
      <c:valAx>
        <c:axId val="2381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1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91134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08967629046368"/>
                  <c:y val="0.24379811898512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'!$O$18:$O$28</c:f>
              <c:numCache>
                <c:formatCode>General</c:formatCode>
                <c:ptCount val="11"/>
                <c:pt idx="0">
                  <c:v>0.49975001811981201</c:v>
                </c:pt>
                <c:pt idx="1">
                  <c:v>0.60173328717549657</c:v>
                </c:pt>
                <c:pt idx="2">
                  <c:v>0.71491662661234523</c:v>
                </c:pt>
                <c:pt idx="3">
                  <c:v>0.76658340295155858</c:v>
                </c:pt>
                <c:pt idx="4">
                  <c:v>0.82558333873748779</c:v>
                </c:pt>
                <c:pt idx="5">
                  <c:v>0.8887333869934082</c:v>
                </c:pt>
                <c:pt idx="6">
                  <c:v>0.95043337345123291</c:v>
                </c:pt>
                <c:pt idx="7">
                  <c:v>1.0037000179290771</c:v>
                </c:pt>
                <c:pt idx="8">
                  <c:v>1.0471999645233154</c:v>
                </c:pt>
                <c:pt idx="9">
                  <c:v>1.0994834105173745</c:v>
                </c:pt>
                <c:pt idx="10">
                  <c:v>1.1461500326792398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554000"/>
        <c:axId val="237787192"/>
      </c:scatterChart>
      <c:valAx>
        <c:axId val="23855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7192"/>
        <c:crosses val="autoZero"/>
        <c:crossBetween val="midCat"/>
      </c:valAx>
      <c:valAx>
        <c:axId val="23778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55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91135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'!$O$33:$O$43</c:f>
              <c:numCache>
                <c:formatCode>General</c:formatCode>
                <c:ptCount val="11"/>
                <c:pt idx="0">
                  <c:v>0.13760004440943385</c:v>
                </c:pt>
                <c:pt idx="1">
                  <c:v>0.17373329401016235</c:v>
                </c:pt>
                <c:pt idx="2">
                  <c:v>0.19565000136693311</c:v>
                </c:pt>
                <c:pt idx="3">
                  <c:v>0.21328330039978027</c:v>
                </c:pt>
                <c:pt idx="4">
                  <c:v>0.23621670405069994</c:v>
                </c:pt>
                <c:pt idx="5">
                  <c:v>0.26273336013158177</c:v>
                </c:pt>
                <c:pt idx="6">
                  <c:v>0.28258333603541064</c:v>
                </c:pt>
                <c:pt idx="7">
                  <c:v>0.30156670014063525</c:v>
                </c:pt>
                <c:pt idx="8">
                  <c:v>0.32323330640792847</c:v>
                </c:pt>
                <c:pt idx="9">
                  <c:v>0.34188334147135402</c:v>
                </c:pt>
                <c:pt idx="10">
                  <c:v>0.36268335580825806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63200"/>
        <c:axId val="239041168"/>
      </c:scatterChart>
      <c:valAx>
        <c:axId val="2387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041168"/>
        <c:crosses val="autoZero"/>
        <c:crossBetween val="midCat"/>
      </c:valAx>
      <c:valAx>
        <c:axId val="23904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91136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(sample - blank) 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(sample - blank) '!$O$33:$O$43</c:f>
              <c:numCache>
                <c:formatCode>General</c:formatCode>
                <c:ptCount val="11"/>
                <c:pt idx="0">
                  <c:v>0.13760004440943385</c:v>
                </c:pt>
                <c:pt idx="1">
                  <c:v>0.17373329401016235</c:v>
                </c:pt>
                <c:pt idx="2">
                  <c:v>0.19565000136693311</c:v>
                </c:pt>
                <c:pt idx="3">
                  <c:v>0.21328330039978027</c:v>
                </c:pt>
                <c:pt idx="4">
                  <c:v>0.23621670405069994</c:v>
                </c:pt>
                <c:pt idx="5">
                  <c:v>0.26273336013158177</c:v>
                </c:pt>
                <c:pt idx="6">
                  <c:v>0.28258333603541064</c:v>
                </c:pt>
                <c:pt idx="7">
                  <c:v>0.30156670014063525</c:v>
                </c:pt>
                <c:pt idx="8">
                  <c:v>0.32323330640792847</c:v>
                </c:pt>
                <c:pt idx="9">
                  <c:v>0.34188334147135402</c:v>
                </c:pt>
                <c:pt idx="10">
                  <c:v>0.36268335580825806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30568"/>
        <c:axId val="391427824"/>
      </c:scatterChart>
      <c:valAx>
        <c:axId val="391430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7824"/>
        <c:crosses val="autoZero"/>
        <c:crossBetween val="midCat"/>
      </c:valAx>
      <c:valAx>
        <c:axId val="3914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30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57917760279966"/>
                  <c:y val="0.24495370370370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NC and standard'!$B$15:$B$20</c:f>
              <c:numCache>
                <c:formatCode>General</c:formatCode>
                <c:ptCount val="6"/>
                <c:pt idx="0">
                  <c:v>4.1649999096989632E-2</c:v>
                </c:pt>
                <c:pt idx="1">
                  <c:v>0.37585000693798065</c:v>
                </c:pt>
                <c:pt idx="2">
                  <c:v>0.69209998846054077</c:v>
                </c:pt>
                <c:pt idx="3">
                  <c:v>1.005050003528595</c:v>
                </c:pt>
                <c:pt idx="4">
                  <c:v>1.3139999508857727</c:v>
                </c:pt>
                <c:pt idx="5">
                  <c:v>1.5976999998092651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57256"/>
        <c:axId val="293853728"/>
      </c:scatterChart>
      <c:valAx>
        <c:axId val="29385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3728"/>
        <c:crosses val="autoZero"/>
        <c:crossBetween val="midCat"/>
      </c:valAx>
      <c:valAx>
        <c:axId val="29385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7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</a:t>
            </a:r>
            <a:r>
              <a:rPr lang="en-US" baseline="0"/>
              <a:t> control slope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6561023622047245E-2"/>
                  <c:y val="0.317076771653543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standard'!$N$22:$N$32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NC and standard'!$O$22:$O$32</c:f>
              <c:numCache>
                <c:formatCode>General</c:formatCode>
                <c:ptCount val="11"/>
                <c:pt idx="0">
                  <c:v>6.2849999715884522E-2</c:v>
                </c:pt>
                <c:pt idx="1">
                  <c:v>6.4333335806926087E-2</c:v>
                </c:pt>
                <c:pt idx="2">
                  <c:v>6.4200000216563538E-2</c:v>
                </c:pt>
                <c:pt idx="3">
                  <c:v>6.3950002193450928E-2</c:v>
                </c:pt>
                <c:pt idx="4">
                  <c:v>6.3733334342638656E-2</c:v>
                </c:pt>
                <c:pt idx="5">
                  <c:v>6.4050000781814262E-2</c:v>
                </c:pt>
                <c:pt idx="6">
                  <c:v>6.4350000272194549E-2</c:v>
                </c:pt>
                <c:pt idx="7">
                  <c:v>6.4650000383456543E-2</c:v>
                </c:pt>
                <c:pt idx="8">
                  <c:v>6.4850000043710068E-2</c:v>
                </c:pt>
                <c:pt idx="9">
                  <c:v>6.5316667159398392E-2</c:v>
                </c:pt>
                <c:pt idx="10">
                  <c:v>6.5499999870856598E-2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854120"/>
        <c:axId val="293855296"/>
      </c:scatterChart>
      <c:valAx>
        <c:axId val="29385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5296"/>
        <c:crosses val="autoZero"/>
        <c:crossBetween val="midCat"/>
      </c:valAx>
      <c:valAx>
        <c:axId val="29385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85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22860</xdr:rowOff>
    </xdr:from>
    <xdr:to>
      <xdr:col>21</xdr:col>
      <xdr:colOff>7620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182880</xdr:colOff>
      <xdr:row>16</xdr:row>
      <xdr:rowOff>68580</xdr:rowOff>
    </xdr:from>
    <xdr:to>
      <xdr:col>21</xdr:col>
      <xdr:colOff>0</xdr:colOff>
      <xdr:row>31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175260</xdr:colOff>
      <xdr:row>31</xdr:row>
      <xdr:rowOff>152400</xdr:rowOff>
    </xdr:from>
    <xdr:to>
      <xdr:col>20</xdr:col>
      <xdr:colOff>784860</xdr:colOff>
      <xdr:row>46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175260</xdr:colOff>
      <xdr:row>47</xdr:row>
      <xdr:rowOff>38100</xdr:rowOff>
    </xdr:from>
    <xdr:to>
      <xdr:col>20</xdr:col>
      <xdr:colOff>784860</xdr:colOff>
      <xdr:row>62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</xdr:colOff>
      <xdr:row>1</xdr:row>
      <xdr:rowOff>45720</xdr:rowOff>
    </xdr:from>
    <xdr:to>
      <xdr:col>21</xdr:col>
      <xdr:colOff>320040</xdr:colOff>
      <xdr:row>16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579120</xdr:colOff>
      <xdr:row>17</xdr:row>
      <xdr:rowOff>129540</xdr:rowOff>
    </xdr:from>
    <xdr:to>
      <xdr:col>23</xdr:col>
      <xdr:colOff>274320</xdr:colOff>
      <xdr:row>32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6"/>
  <sheetViews>
    <sheetView topLeftCell="A34" workbookViewId="0">
      <selection activeCell="B36" sqref="B36:L36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29.5</v>
      </c>
      <c r="C38">
        <v>31</v>
      </c>
      <c r="D38">
        <v>30.4</v>
      </c>
      <c r="E38">
        <v>30.2</v>
      </c>
      <c r="F38">
        <v>30.3</v>
      </c>
      <c r="G38">
        <v>30.2</v>
      </c>
      <c r="H38">
        <v>30.2</v>
      </c>
      <c r="I38">
        <v>30.2</v>
      </c>
      <c r="J38">
        <v>30.2</v>
      </c>
      <c r="K38">
        <v>30.4</v>
      </c>
      <c r="L38">
        <v>30.3</v>
      </c>
    </row>
    <row r="39" spans="1:12" x14ac:dyDescent="0.3">
      <c r="A39" s="4" t="s">
        <v>44</v>
      </c>
      <c r="B39">
        <v>3.9599999785423279E-2</v>
      </c>
      <c r="C39">
        <v>3.9900001138448715E-2</v>
      </c>
      <c r="D39">
        <v>3.9799999445676804E-2</v>
      </c>
      <c r="E39">
        <v>3.9599999785423279E-2</v>
      </c>
      <c r="F39">
        <v>3.9500001817941666E-2</v>
      </c>
      <c r="G39">
        <v>3.9400000125169754E-2</v>
      </c>
      <c r="H39">
        <v>3.9500001817941666E-2</v>
      </c>
      <c r="I39">
        <v>3.9500001817941666E-2</v>
      </c>
      <c r="J39">
        <v>3.9500001817941666E-2</v>
      </c>
      <c r="K39">
        <v>3.9599999785423279E-2</v>
      </c>
      <c r="L39">
        <v>3.9500001817941666E-2</v>
      </c>
    </row>
    <row r="40" spans="1:12" x14ac:dyDescent="0.3">
      <c r="A40" s="4" t="s">
        <v>45</v>
      </c>
      <c r="B40">
        <v>0.37760001420974731</v>
      </c>
      <c r="C40">
        <v>0.3781999945640564</v>
      </c>
      <c r="D40">
        <v>0.37779998779296875</v>
      </c>
      <c r="E40">
        <v>0.37740001082420349</v>
      </c>
      <c r="F40">
        <v>0.37529999017715454</v>
      </c>
      <c r="G40">
        <v>0.37520000338554382</v>
      </c>
      <c r="H40">
        <v>0.37409999966621399</v>
      </c>
      <c r="I40">
        <v>0.37369999289512634</v>
      </c>
      <c r="J40">
        <v>0.3732999861240387</v>
      </c>
      <c r="K40">
        <v>0.37259998917579651</v>
      </c>
      <c r="L40">
        <v>0.37229999899864197</v>
      </c>
    </row>
    <row r="41" spans="1:12" x14ac:dyDescent="0.3">
      <c r="A41" s="4" t="s">
        <v>46</v>
      </c>
      <c r="B41">
        <v>0.70260000228881836</v>
      </c>
      <c r="C41">
        <v>0.7028999924659729</v>
      </c>
      <c r="D41">
        <v>0.70279997587203979</v>
      </c>
      <c r="E41">
        <v>0.70219999551773071</v>
      </c>
      <c r="F41">
        <v>0.70219999551773071</v>
      </c>
      <c r="G41">
        <v>0.70080000162124634</v>
      </c>
      <c r="H41">
        <v>0.7005000114440918</v>
      </c>
      <c r="I41">
        <v>0.6995999813079834</v>
      </c>
      <c r="J41">
        <v>0.69910001754760742</v>
      </c>
      <c r="K41">
        <v>0.69919997453689575</v>
      </c>
      <c r="L41">
        <v>0.69889998435974121</v>
      </c>
    </row>
    <row r="42" spans="1:12" x14ac:dyDescent="0.3">
      <c r="A42" s="4" t="s">
        <v>47</v>
      </c>
      <c r="B42">
        <v>1.0109000205993652</v>
      </c>
      <c r="C42">
        <v>1.0116000175476074</v>
      </c>
      <c r="D42">
        <v>1.0118999481201172</v>
      </c>
      <c r="E42">
        <v>1.0115000009536743</v>
      </c>
      <c r="F42">
        <v>1.0105999708175659</v>
      </c>
      <c r="G42">
        <v>1.010200023651123</v>
      </c>
      <c r="H42">
        <v>1.0091999769210815</v>
      </c>
      <c r="I42">
        <v>1.0085999965667725</v>
      </c>
      <c r="J42">
        <v>1.0082000494003296</v>
      </c>
      <c r="K42">
        <v>1.0068999528884888</v>
      </c>
      <c r="L42">
        <v>1.0065000057220459</v>
      </c>
    </row>
    <row r="43" spans="1:12" x14ac:dyDescent="0.3">
      <c r="A43" s="4" t="s">
        <v>48</v>
      </c>
      <c r="B43">
        <v>1.3150999546051025</v>
      </c>
      <c r="C43">
        <v>1.316100001335144</v>
      </c>
      <c r="D43">
        <v>1.31659996509552</v>
      </c>
      <c r="E43">
        <v>1.3169000148773193</v>
      </c>
      <c r="F43">
        <v>1.3158999681472778</v>
      </c>
      <c r="G43">
        <v>1.3148000240325928</v>
      </c>
      <c r="H43">
        <v>1.3137999773025513</v>
      </c>
      <c r="I43">
        <v>1.3140000104904175</v>
      </c>
      <c r="J43">
        <v>1.3127000331878662</v>
      </c>
      <c r="K43">
        <v>1.3115999698638916</v>
      </c>
      <c r="L43">
        <v>1.3121999502182007</v>
      </c>
    </row>
    <row r="44" spans="1:12" x14ac:dyDescent="0.3">
      <c r="A44" s="4" t="s">
        <v>49</v>
      </c>
      <c r="B44">
        <v>1.5946999788284302</v>
      </c>
      <c r="C44">
        <v>1.597599983215332</v>
      </c>
      <c r="D44">
        <v>1.5994999408721924</v>
      </c>
      <c r="E44">
        <v>1.6032999753952026</v>
      </c>
      <c r="F44">
        <v>1.6021000146865845</v>
      </c>
      <c r="G44">
        <v>1.5973000526428223</v>
      </c>
      <c r="H44">
        <v>1.5972000360488892</v>
      </c>
      <c r="I44">
        <v>1.5990999937057495</v>
      </c>
      <c r="J44">
        <v>1.5961999893188477</v>
      </c>
      <c r="K44">
        <v>1.5953999757766724</v>
      </c>
      <c r="L44">
        <v>1.5960999727249146</v>
      </c>
    </row>
    <row r="45" spans="1:12" x14ac:dyDescent="0.3">
      <c r="A45" s="4" t="s">
        <v>50</v>
      </c>
      <c r="B45">
        <v>4.3699998408555984E-2</v>
      </c>
      <c r="C45">
        <v>4.3200001120567322E-2</v>
      </c>
      <c r="D45">
        <v>4.4199999421834946E-2</v>
      </c>
      <c r="E45">
        <v>4.4100001454353333E-2</v>
      </c>
      <c r="F45">
        <v>4.5499999076128006E-2</v>
      </c>
      <c r="G45">
        <v>4.5099999755620956E-2</v>
      </c>
      <c r="H45">
        <v>4.3699998408555984E-2</v>
      </c>
      <c r="I45">
        <v>4.3999999761581421E-2</v>
      </c>
      <c r="J45">
        <v>4.4100001454353333E-2</v>
      </c>
      <c r="K45">
        <v>4.3299999088048935E-2</v>
      </c>
      <c r="L45">
        <v>4.5499999076128006E-2</v>
      </c>
    </row>
    <row r="46" spans="1:12" x14ac:dyDescent="0.3">
      <c r="A46" s="4" t="s">
        <v>51</v>
      </c>
      <c r="B46">
        <v>0.37409999966621399</v>
      </c>
      <c r="C46">
        <v>0.37389999628067017</v>
      </c>
      <c r="D46">
        <v>0.37349998950958252</v>
      </c>
      <c r="E46">
        <v>0.37389999628067017</v>
      </c>
      <c r="F46">
        <v>0.37290000915527344</v>
      </c>
      <c r="G46">
        <v>0.37279999256134033</v>
      </c>
      <c r="H46">
        <v>0.37149998545646667</v>
      </c>
      <c r="I46">
        <v>0.37059998512268066</v>
      </c>
      <c r="J46">
        <v>0.36970001459121704</v>
      </c>
      <c r="K46">
        <v>0.36980000138282776</v>
      </c>
      <c r="L46">
        <v>0.36930000782012939</v>
      </c>
    </row>
    <row r="47" spans="1:12" x14ac:dyDescent="0.3">
      <c r="A47" s="4" t="s">
        <v>52</v>
      </c>
      <c r="B47">
        <v>0.68159997463226318</v>
      </c>
      <c r="C47">
        <v>0.68169999122619629</v>
      </c>
      <c r="D47">
        <v>0.68140000104904175</v>
      </c>
      <c r="E47">
        <v>0.68120002746582031</v>
      </c>
      <c r="F47">
        <v>0.68080002069473267</v>
      </c>
      <c r="G47">
        <v>0.68019998073577881</v>
      </c>
      <c r="H47">
        <v>0.67919999361038208</v>
      </c>
      <c r="I47">
        <v>0.67869997024536133</v>
      </c>
      <c r="J47">
        <v>0.67750000953674316</v>
      </c>
      <c r="K47">
        <v>0.67680001258850098</v>
      </c>
      <c r="L47">
        <v>0.67659997940063477</v>
      </c>
    </row>
    <row r="48" spans="1:12" x14ac:dyDescent="0.3">
      <c r="A48" s="4" t="s">
        <v>53</v>
      </c>
      <c r="B48">
        <v>0.99919998645782471</v>
      </c>
      <c r="C48">
        <v>0.99910002946853638</v>
      </c>
      <c r="D48">
        <v>0.99839997291564941</v>
      </c>
      <c r="E48">
        <v>0.99709999561309814</v>
      </c>
      <c r="F48">
        <v>0.9976000189781189</v>
      </c>
      <c r="G48">
        <v>0.99659997224807739</v>
      </c>
      <c r="H48">
        <v>0.99559998512268066</v>
      </c>
      <c r="I48">
        <v>0.99470001459121704</v>
      </c>
      <c r="J48">
        <v>0.99400001764297485</v>
      </c>
      <c r="K48">
        <v>0.99260002374649048</v>
      </c>
      <c r="L48">
        <v>0.99190002679824829</v>
      </c>
    </row>
    <row r="49" spans="1:12" x14ac:dyDescent="0.3">
      <c r="A49" s="4" t="s">
        <v>54</v>
      </c>
      <c r="B49">
        <v>1.3128999471664429</v>
      </c>
      <c r="C49">
        <v>1.3131999969482422</v>
      </c>
      <c r="D49">
        <v>1.312999963760376</v>
      </c>
      <c r="E49">
        <v>1.3123999834060669</v>
      </c>
      <c r="F49">
        <v>1.3128000497817993</v>
      </c>
      <c r="G49">
        <v>1.3121000528335571</v>
      </c>
      <c r="H49">
        <v>1.3118000030517578</v>
      </c>
      <c r="I49">
        <v>1.3102999925613403</v>
      </c>
      <c r="J49">
        <v>1.3099000453948975</v>
      </c>
      <c r="K49">
        <v>1.30840003490448</v>
      </c>
      <c r="L49">
        <v>1.3082000017166138</v>
      </c>
    </row>
    <row r="50" spans="1:12" x14ac:dyDescent="0.3">
      <c r="A50" s="4" t="s">
        <v>55</v>
      </c>
      <c r="B50">
        <v>1.6007000207901001</v>
      </c>
      <c r="C50">
        <v>1.6009999513626099</v>
      </c>
      <c r="D50">
        <v>1.6008000373840332</v>
      </c>
      <c r="E50">
        <v>1.5994999408721924</v>
      </c>
      <c r="F50">
        <v>1.5997999906539917</v>
      </c>
      <c r="G50">
        <v>1.5986000299453735</v>
      </c>
      <c r="H50">
        <v>1.5960999727249146</v>
      </c>
      <c r="I50">
        <v>1.5947999954223633</v>
      </c>
      <c r="J50">
        <v>1.5951999425888062</v>
      </c>
      <c r="K50">
        <v>1.5921000242233276</v>
      </c>
      <c r="L50">
        <v>1.5910999774932861</v>
      </c>
    </row>
    <row r="51" spans="1:12" x14ac:dyDescent="0.3">
      <c r="A51" s="4" t="s">
        <v>56</v>
      </c>
      <c r="B51">
        <v>1.4148999452590942</v>
      </c>
      <c r="C51">
        <v>1.4359999895095825</v>
      </c>
      <c r="D51">
        <v>1.4673999547958374</v>
      </c>
      <c r="E51">
        <v>1.4946000576019287</v>
      </c>
      <c r="F51">
        <v>1.5235999822616577</v>
      </c>
      <c r="G51">
        <v>1.5547000169754028</v>
      </c>
      <c r="H51">
        <v>1.5836999416351318</v>
      </c>
      <c r="I51">
        <v>1.6173000335693359</v>
      </c>
      <c r="J51">
        <v>1.6456999778747559</v>
      </c>
      <c r="K51">
        <v>1.6763999462127686</v>
      </c>
      <c r="L51">
        <v>1.6996999979019165</v>
      </c>
    </row>
    <row r="52" spans="1:12" x14ac:dyDescent="0.3">
      <c r="A52" s="4" t="s">
        <v>57</v>
      </c>
      <c r="B52">
        <v>1.5078999996185303</v>
      </c>
      <c r="C52">
        <v>1.5044000148773193</v>
      </c>
      <c r="D52">
        <v>1.5399999618530273</v>
      </c>
      <c r="E52">
        <v>1.5726000070571899</v>
      </c>
      <c r="F52">
        <v>1.6095999479293823</v>
      </c>
      <c r="G52">
        <v>1.6469999551773071</v>
      </c>
      <c r="H52">
        <v>1.6713000535964966</v>
      </c>
      <c r="I52">
        <v>1.7081999778747559</v>
      </c>
      <c r="J52">
        <v>1.740399956703186</v>
      </c>
      <c r="K52">
        <v>1.7659000158309937</v>
      </c>
      <c r="L52">
        <v>1.780500054359436</v>
      </c>
    </row>
    <row r="53" spans="1:12" x14ac:dyDescent="0.3">
      <c r="A53" s="4" t="s">
        <v>58</v>
      </c>
      <c r="B53">
        <v>1.2222000360488892</v>
      </c>
      <c r="C53">
        <v>1.2330000400543213</v>
      </c>
      <c r="D53">
        <v>1.2411999702453613</v>
      </c>
      <c r="E53">
        <v>1.250499963760376</v>
      </c>
      <c r="F53">
        <v>1.2740000486373901</v>
      </c>
      <c r="G53">
        <v>1.2979999780654907</v>
      </c>
      <c r="H53">
        <v>1.3192000389099121</v>
      </c>
      <c r="I53">
        <v>1.3482999801635742</v>
      </c>
      <c r="J53">
        <v>1.3755999803543091</v>
      </c>
      <c r="K53">
        <v>1.3978999853134155</v>
      </c>
      <c r="L53">
        <v>1.4160000085830688</v>
      </c>
    </row>
    <row r="54" spans="1:12" x14ac:dyDescent="0.3">
      <c r="A54" s="4" t="s">
        <v>59</v>
      </c>
      <c r="B54">
        <v>1.3802000284194946</v>
      </c>
      <c r="C54">
        <v>1.3933000564575195</v>
      </c>
      <c r="D54">
        <v>1.4192999601364136</v>
      </c>
      <c r="E54">
        <v>1.458899974822998</v>
      </c>
      <c r="F54">
        <v>1.4948999881744385</v>
      </c>
      <c r="G54">
        <v>1.5333000421524048</v>
      </c>
      <c r="H54">
        <v>1.5536999702453613</v>
      </c>
      <c r="I54">
        <v>1.5872000455856323</v>
      </c>
      <c r="J54">
        <v>1.6116000413894653</v>
      </c>
      <c r="K54">
        <v>1.6339999437332153</v>
      </c>
      <c r="L54">
        <v>1.6490000486373901</v>
      </c>
    </row>
    <row r="55" spans="1:12" x14ac:dyDescent="0.3">
      <c r="A55" s="4" t="s">
        <v>60</v>
      </c>
      <c r="B55">
        <v>1.4285999536514282</v>
      </c>
      <c r="C55">
        <v>1.4401999711990356</v>
      </c>
      <c r="D55">
        <v>1.4733999967575073</v>
      </c>
      <c r="E55">
        <v>1.4974000453948975</v>
      </c>
      <c r="F55">
        <v>1.5326999425888062</v>
      </c>
      <c r="G55">
        <v>1.5649000406265259</v>
      </c>
      <c r="H55">
        <v>1.5851000547409058</v>
      </c>
      <c r="I55">
        <v>1.6217999458312988</v>
      </c>
      <c r="J55">
        <v>1.6488000154495239</v>
      </c>
      <c r="K55">
        <v>1.6725000143051147</v>
      </c>
      <c r="L55">
        <v>1.6887999773025513</v>
      </c>
    </row>
    <row r="56" spans="1:12" x14ac:dyDescent="0.3">
      <c r="A56" s="4" t="s">
        <v>61</v>
      </c>
      <c r="B56">
        <v>1.8452999591827393</v>
      </c>
      <c r="C56">
        <v>1.865399956703186</v>
      </c>
      <c r="D56">
        <v>1.8955999612808228</v>
      </c>
      <c r="E56">
        <v>1.9211000204086304</v>
      </c>
      <c r="F56">
        <v>1.9371999502182007</v>
      </c>
      <c r="G56">
        <v>1.9761999845504761</v>
      </c>
      <c r="H56">
        <v>2.0062000751495361</v>
      </c>
      <c r="I56">
        <v>2.0460000038146973</v>
      </c>
      <c r="J56">
        <v>2.0808000564575195</v>
      </c>
      <c r="K56">
        <v>2.1131999492645264</v>
      </c>
      <c r="L56">
        <v>2.13319993019104</v>
      </c>
    </row>
    <row r="57" spans="1:12" x14ac:dyDescent="0.3">
      <c r="A57" s="4" t="s">
        <v>62</v>
      </c>
      <c r="B57">
        <v>2.1189000606536865</v>
      </c>
      <c r="C57">
        <v>2.1858000755310059</v>
      </c>
      <c r="D57">
        <v>2.2523999214172363</v>
      </c>
      <c r="E57">
        <v>2.3104000091552734</v>
      </c>
      <c r="F57">
        <v>2.369999885559082</v>
      </c>
      <c r="G57">
        <v>2.4077999591827393</v>
      </c>
      <c r="H57">
        <v>2.4389998912811279</v>
      </c>
      <c r="I57">
        <v>2.4930000305175781</v>
      </c>
      <c r="J57">
        <v>2.5311000347137451</v>
      </c>
      <c r="K57">
        <v>2.573199987411499</v>
      </c>
      <c r="L57">
        <v>2.6063001155853271</v>
      </c>
    </row>
    <row r="58" spans="1:12" x14ac:dyDescent="0.3">
      <c r="A58" s="4" t="s">
        <v>63</v>
      </c>
      <c r="B58">
        <v>2.2100000381469727</v>
      </c>
      <c r="C58">
        <v>2.309499979019165</v>
      </c>
      <c r="D58">
        <v>2.4170999526977539</v>
      </c>
      <c r="E58">
        <v>2.5153000354766846</v>
      </c>
      <c r="F58">
        <v>2.6173999309539795</v>
      </c>
      <c r="G58">
        <v>2.7084999084472656</v>
      </c>
      <c r="H58">
        <v>2.7929999828338623</v>
      </c>
      <c r="I58">
        <v>2.8603999614715576</v>
      </c>
      <c r="J58">
        <v>2.8682999610900879</v>
      </c>
      <c r="K58">
        <v>2.9084000587463379</v>
      </c>
      <c r="L58">
        <v>3.0035998821258545</v>
      </c>
    </row>
    <row r="59" spans="1:12" x14ac:dyDescent="0.3">
      <c r="A59" s="4" t="s">
        <v>64</v>
      </c>
      <c r="B59">
        <v>2.1398000717163086</v>
      </c>
      <c r="C59">
        <v>2.2346999645233154</v>
      </c>
      <c r="D59">
        <v>2.3132998943328857</v>
      </c>
      <c r="E59">
        <v>2.3980998992919922</v>
      </c>
      <c r="F59">
        <v>2.4758000373840332</v>
      </c>
      <c r="G59">
        <v>2.5339000225067139</v>
      </c>
      <c r="H59">
        <v>2.5854001045227051</v>
      </c>
      <c r="I59">
        <v>2.6261000633239746</v>
      </c>
      <c r="J59">
        <v>2.6686999797821045</v>
      </c>
      <c r="K59">
        <v>2.7004001140594482</v>
      </c>
      <c r="L59">
        <v>2.7370998859405518</v>
      </c>
    </row>
    <row r="60" spans="1:12" x14ac:dyDescent="0.3">
      <c r="A60" s="4" t="s">
        <v>65</v>
      </c>
      <c r="B60">
        <v>2.3108000755310059</v>
      </c>
      <c r="C60">
        <v>2.3824000358581543</v>
      </c>
      <c r="D60">
        <v>2.4621999263763428</v>
      </c>
      <c r="E60">
        <v>2.5452001094818115</v>
      </c>
      <c r="F60">
        <v>2.6082999706268311</v>
      </c>
      <c r="G60">
        <v>2.6879000663757324</v>
      </c>
      <c r="H60">
        <v>2.7411000728607178</v>
      </c>
      <c r="I60">
        <v>2.796299934387207</v>
      </c>
      <c r="J60">
        <v>2.8489999771118164</v>
      </c>
      <c r="K60">
        <v>2.9209001064300537</v>
      </c>
      <c r="L60">
        <v>2.9261000156402588</v>
      </c>
    </row>
    <row r="61" spans="1:12" x14ac:dyDescent="0.3">
      <c r="A61" s="4" t="s">
        <v>66</v>
      </c>
      <c r="B61">
        <v>1.975100040435791</v>
      </c>
      <c r="C61">
        <v>2.0920999050140381</v>
      </c>
      <c r="D61">
        <v>2.1858000755310059</v>
      </c>
      <c r="E61">
        <v>2.2938001155853271</v>
      </c>
      <c r="F61">
        <v>2.374000072479248</v>
      </c>
      <c r="G61">
        <v>2.4484000205993652</v>
      </c>
      <c r="H61">
        <v>2.5216999053955078</v>
      </c>
      <c r="I61">
        <v>2.5680000782012939</v>
      </c>
      <c r="J61">
        <v>2.6152999401092529</v>
      </c>
      <c r="K61">
        <v>2.6654000282287598</v>
      </c>
      <c r="L61">
        <v>2.701200008392334</v>
      </c>
    </row>
    <row r="62" spans="1:12" x14ac:dyDescent="0.3">
      <c r="A62" s="4" t="s">
        <v>67</v>
      </c>
      <c r="B62">
        <v>1.9086999893188477</v>
      </c>
      <c r="C62">
        <v>2.1006999015808105</v>
      </c>
      <c r="D62">
        <v>2.1494998931884766</v>
      </c>
      <c r="E62">
        <v>2.1175000667572021</v>
      </c>
      <c r="F62">
        <v>2.1152000427246094</v>
      </c>
      <c r="G62">
        <v>2.1693000793457031</v>
      </c>
      <c r="H62">
        <v>2.2290000915527344</v>
      </c>
      <c r="I62">
        <v>2.2981998920440674</v>
      </c>
      <c r="J62">
        <v>2.3682000637054443</v>
      </c>
      <c r="K62">
        <v>2.453200101852417</v>
      </c>
      <c r="L62">
        <v>2.5308001041412354</v>
      </c>
    </row>
    <row r="63" spans="1:12" x14ac:dyDescent="0.3">
      <c r="A63" s="4" t="s">
        <v>68</v>
      </c>
      <c r="B63">
        <v>1.6204999685287476</v>
      </c>
      <c r="C63">
        <v>1.625499963760376</v>
      </c>
      <c r="D63">
        <v>1.6407999992370605</v>
      </c>
      <c r="E63">
        <v>1.6576999425888062</v>
      </c>
      <c r="F63">
        <v>1.6725000143051147</v>
      </c>
      <c r="G63">
        <v>1.7010999917984009</v>
      </c>
      <c r="H63">
        <v>1.718000054359436</v>
      </c>
      <c r="I63">
        <v>1.7376999855041504</v>
      </c>
      <c r="J63">
        <v>1.7526999711990356</v>
      </c>
      <c r="K63">
        <v>1.7724000215530396</v>
      </c>
      <c r="L63">
        <v>1.7853000164031982</v>
      </c>
    </row>
    <row r="64" spans="1:12" x14ac:dyDescent="0.3">
      <c r="A64" s="4" t="s">
        <v>69</v>
      </c>
      <c r="B64">
        <v>1.6101000308990479</v>
      </c>
      <c r="C64">
        <v>1.6301000118255615</v>
      </c>
      <c r="D64">
        <v>1.6398999691009521</v>
      </c>
      <c r="E64">
        <v>1.6572999954223633</v>
      </c>
      <c r="F64">
        <v>1.6704000234603882</v>
      </c>
      <c r="G64">
        <v>1.6881999969482422</v>
      </c>
      <c r="H64">
        <v>1.7074999809265137</v>
      </c>
      <c r="I64">
        <v>1.7243000268936157</v>
      </c>
      <c r="J64">
        <v>1.7360999584197998</v>
      </c>
      <c r="K64">
        <v>1.7505999803543091</v>
      </c>
      <c r="L64">
        <v>1.7663999795913696</v>
      </c>
    </row>
    <row r="65" spans="1:12" x14ac:dyDescent="0.3">
      <c r="A65" s="4" t="s">
        <v>70</v>
      </c>
      <c r="B65">
        <v>1.5508999824523926</v>
      </c>
      <c r="C65">
        <v>1.5759999752044678</v>
      </c>
      <c r="D65">
        <v>1.5979000329971313</v>
      </c>
      <c r="E65">
        <v>1.6222000122070313</v>
      </c>
      <c r="F65">
        <v>1.645300030708313</v>
      </c>
      <c r="G65">
        <v>1.6674000024795532</v>
      </c>
      <c r="H65">
        <v>1.6909999847412109</v>
      </c>
      <c r="I65">
        <v>1.7124999761581421</v>
      </c>
      <c r="J65">
        <v>1.736799955368042</v>
      </c>
      <c r="K65">
        <v>1.7591999769210815</v>
      </c>
      <c r="L65">
        <v>1.7834000587463379</v>
      </c>
    </row>
    <row r="66" spans="1:12" x14ac:dyDescent="0.3">
      <c r="A66" s="4" t="s">
        <v>71</v>
      </c>
      <c r="B66">
        <v>1.6790000200271606</v>
      </c>
      <c r="C66">
        <v>1.6973999738693237</v>
      </c>
      <c r="D66">
        <v>1.7125999927520752</v>
      </c>
      <c r="E66">
        <v>1.7273000478744507</v>
      </c>
      <c r="F66">
        <v>1.7412999868392944</v>
      </c>
      <c r="G66">
        <v>1.7534999847412109</v>
      </c>
      <c r="H66">
        <v>1.7638000249862671</v>
      </c>
      <c r="I66">
        <v>1.7833000421524048</v>
      </c>
      <c r="J66">
        <v>1.805899977684021</v>
      </c>
      <c r="K66">
        <v>1.823199987411499</v>
      </c>
      <c r="L66">
        <v>1.8468999862670898</v>
      </c>
    </row>
    <row r="67" spans="1:12" x14ac:dyDescent="0.3">
      <c r="A67" s="4" t="s">
        <v>72</v>
      </c>
      <c r="B67">
        <v>1.6251000165939331</v>
      </c>
      <c r="C67">
        <v>1.6664999723434448</v>
      </c>
      <c r="D67">
        <v>1.697100043296814</v>
      </c>
      <c r="E67">
        <v>1.7224999666213989</v>
      </c>
      <c r="F67">
        <v>1.7431999444961548</v>
      </c>
      <c r="G67">
        <v>1.7615000009536743</v>
      </c>
      <c r="H67">
        <v>1.7731000185012817</v>
      </c>
      <c r="I67">
        <v>1.7898000478744507</v>
      </c>
      <c r="J67">
        <v>1.8087999820709229</v>
      </c>
      <c r="K67">
        <v>1.8207000494003296</v>
      </c>
      <c r="L67">
        <v>1.8408000469207764</v>
      </c>
    </row>
    <row r="68" spans="1:12" x14ac:dyDescent="0.3">
      <c r="A68" s="4" t="s">
        <v>73</v>
      </c>
      <c r="B68">
        <v>1.7111999988555908</v>
      </c>
      <c r="C68">
        <v>1.7354999780654907</v>
      </c>
      <c r="D68">
        <v>1.7705999612808228</v>
      </c>
      <c r="E68">
        <v>1.7889000177383423</v>
      </c>
      <c r="F68">
        <v>1.819599986076355</v>
      </c>
      <c r="G68">
        <v>1.8515000343322754</v>
      </c>
      <c r="H68">
        <v>1.8784999847412109</v>
      </c>
      <c r="I68">
        <v>1.9132000207901001</v>
      </c>
      <c r="J68">
        <v>1.9452999830245972</v>
      </c>
      <c r="K68">
        <v>1.9769999980926514</v>
      </c>
      <c r="L68">
        <v>2.0055000782012939</v>
      </c>
    </row>
    <row r="69" spans="1:12" x14ac:dyDescent="0.3">
      <c r="A69" s="4" t="s">
        <v>74</v>
      </c>
      <c r="B69">
        <v>1.1361000537872314</v>
      </c>
      <c r="C69">
        <v>1.1556999683380127</v>
      </c>
      <c r="D69">
        <v>1.176800012588501</v>
      </c>
      <c r="E69">
        <v>1.1923999786376953</v>
      </c>
      <c r="F69">
        <v>1.2109999656677246</v>
      </c>
      <c r="G69">
        <v>1.2232999801635742</v>
      </c>
      <c r="H69">
        <v>1.2384999990463257</v>
      </c>
      <c r="I69">
        <v>1.2546000480651855</v>
      </c>
      <c r="J69">
        <v>1.2778999805450439</v>
      </c>
      <c r="K69">
        <v>1.2968000173568726</v>
      </c>
      <c r="L69">
        <v>1.3167999982833862</v>
      </c>
    </row>
    <row r="70" spans="1:12" x14ac:dyDescent="0.3">
      <c r="A70" s="4" t="s">
        <v>75</v>
      </c>
      <c r="B70">
        <v>1.0104999542236328</v>
      </c>
      <c r="C70">
        <v>1.0365999937057495</v>
      </c>
      <c r="D70">
        <v>1.0575000047683716</v>
      </c>
      <c r="E70">
        <v>1.0707000494003296</v>
      </c>
      <c r="F70">
        <v>1.0959000587463379</v>
      </c>
      <c r="G70">
        <v>1.1153000593185425</v>
      </c>
      <c r="H70">
        <v>1.1362999677658081</v>
      </c>
      <c r="I70">
        <v>1.1591999530792236</v>
      </c>
      <c r="J70">
        <v>1.1829999685287476</v>
      </c>
      <c r="K70">
        <v>1.2043999433517456</v>
      </c>
      <c r="L70">
        <v>1.2328000068664551</v>
      </c>
    </row>
    <row r="71" spans="1:12" x14ac:dyDescent="0.3">
      <c r="A71" s="4" t="s">
        <v>76</v>
      </c>
      <c r="B71">
        <v>1.0399999618530273</v>
      </c>
      <c r="C71">
        <v>1.0537999868392944</v>
      </c>
      <c r="D71">
        <v>1.0717999935150146</v>
      </c>
      <c r="E71">
        <v>1.0901999473571777</v>
      </c>
      <c r="F71">
        <v>1.1130000352859497</v>
      </c>
      <c r="G71">
        <v>1.1428999900817871</v>
      </c>
      <c r="H71">
        <v>1.1657999753952026</v>
      </c>
      <c r="I71">
        <v>1.1895999908447266</v>
      </c>
      <c r="J71">
        <v>1.226099967956543</v>
      </c>
      <c r="K71">
        <v>1.260699987411499</v>
      </c>
      <c r="L71">
        <v>1.3014999628067017</v>
      </c>
    </row>
    <row r="72" spans="1:12" x14ac:dyDescent="0.3">
      <c r="A72" s="4" t="s">
        <v>77</v>
      </c>
      <c r="B72">
        <v>1.1828000545501709</v>
      </c>
      <c r="C72">
        <v>1.2096999883651733</v>
      </c>
      <c r="D72">
        <v>1.2273999452590942</v>
      </c>
      <c r="E72">
        <v>1.2475999593734741</v>
      </c>
      <c r="F72">
        <v>1.2676000595092773</v>
      </c>
      <c r="G72">
        <v>1.2874000072479248</v>
      </c>
      <c r="H72">
        <v>1.3148000240325928</v>
      </c>
      <c r="I72">
        <v>1.3454999923706055</v>
      </c>
      <c r="J72">
        <v>1.3811999559402466</v>
      </c>
      <c r="K72">
        <v>1.4119999408721924</v>
      </c>
      <c r="L72">
        <v>1.4536999464035034</v>
      </c>
    </row>
    <row r="73" spans="1:12" x14ac:dyDescent="0.3">
      <c r="A73" s="4" t="s">
        <v>78</v>
      </c>
      <c r="B73">
        <v>1.1348999738693237</v>
      </c>
      <c r="C73">
        <v>1.1547000408172607</v>
      </c>
      <c r="D73">
        <v>1.1691000461578369</v>
      </c>
      <c r="E73">
        <v>1.1922999620437622</v>
      </c>
      <c r="F73">
        <v>1.2232999801635742</v>
      </c>
      <c r="G73">
        <v>1.2544000148773193</v>
      </c>
      <c r="H73">
        <v>1.284000039100647</v>
      </c>
      <c r="I73">
        <v>1.3125</v>
      </c>
      <c r="J73">
        <v>1.3423000574111938</v>
      </c>
      <c r="K73">
        <v>1.3632999658584595</v>
      </c>
      <c r="L73">
        <v>1.3782999515533447</v>
      </c>
    </row>
    <row r="74" spans="1:12" x14ac:dyDescent="0.3">
      <c r="A74" s="4" t="s">
        <v>79</v>
      </c>
      <c r="B74">
        <v>1.0562000274658203</v>
      </c>
      <c r="C74">
        <v>1.0693000555038452</v>
      </c>
      <c r="D74">
        <v>1.0934000015258789</v>
      </c>
      <c r="E74">
        <v>1.1296000480651855</v>
      </c>
      <c r="F74">
        <v>1.1561000347137451</v>
      </c>
      <c r="G74">
        <v>1.1908999681472778</v>
      </c>
      <c r="H74">
        <v>1.2138999700546265</v>
      </c>
      <c r="I74">
        <v>1.229699969291687</v>
      </c>
      <c r="J74">
        <v>1.2451000213623047</v>
      </c>
      <c r="K74">
        <v>1.2591999769210815</v>
      </c>
      <c r="L74">
        <v>1.2762999534606934</v>
      </c>
    </row>
    <row r="75" spans="1:12" x14ac:dyDescent="0.3">
      <c r="A75" s="4" t="s">
        <v>80</v>
      </c>
      <c r="B75">
        <v>6.2399998307228088E-2</v>
      </c>
      <c r="C75">
        <v>6.4000003039836884E-2</v>
      </c>
      <c r="D75">
        <v>6.4999997615814209E-2</v>
      </c>
      <c r="E75">
        <v>6.4900003373622894E-2</v>
      </c>
      <c r="F75">
        <v>6.4900003373622894E-2</v>
      </c>
      <c r="G75">
        <v>6.4900003373622894E-2</v>
      </c>
      <c r="H75">
        <v>6.5300002694129944E-2</v>
      </c>
      <c r="I75">
        <v>6.5300002694129944E-2</v>
      </c>
      <c r="J75">
        <v>6.549999862909317E-2</v>
      </c>
      <c r="K75">
        <v>6.5800003707408905E-2</v>
      </c>
      <c r="L75">
        <v>6.6100001335144043E-2</v>
      </c>
    </row>
    <row r="76" spans="1:12" x14ac:dyDescent="0.3">
      <c r="A76" s="4" t="s">
        <v>81</v>
      </c>
      <c r="B76">
        <v>6.549999862909317E-2</v>
      </c>
      <c r="C76">
        <v>6.5800003707408905E-2</v>
      </c>
      <c r="D76">
        <v>6.4699999988079071E-2</v>
      </c>
      <c r="E76">
        <v>6.4800001680850983E-2</v>
      </c>
      <c r="F76">
        <v>6.4999997615814209E-2</v>
      </c>
      <c r="G76">
        <v>6.5700002014636993E-2</v>
      </c>
      <c r="H76">
        <v>6.549999862909317E-2</v>
      </c>
      <c r="I76">
        <v>6.5999999642372131E-2</v>
      </c>
      <c r="J76">
        <v>6.6100001335144043E-2</v>
      </c>
      <c r="K76">
        <v>6.679999828338623E-2</v>
      </c>
      <c r="L76">
        <v>6.679999828338623E-2</v>
      </c>
    </row>
    <row r="77" spans="1:12" x14ac:dyDescent="0.3">
      <c r="A77" s="4" t="s">
        <v>82</v>
      </c>
      <c r="B77">
        <v>6.3699997961521149E-2</v>
      </c>
      <c r="C77">
        <v>6.4800001680850983E-2</v>
      </c>
      <c r="D77">
        <v>6.4699999988079071E-2</v>
      </c>
      <c r="E77">
        <v>6.3600003719329834E-2</v>
      </c>
      <c r="F77">
        <v>6.25E-2</v>
      </c>
      <c r="G77">
        <v>6.2199998646974564E-2</v>
      </c>
      <c r="H77">
        <v>6.25E-2</v>
      </c>
      <c r="I77">
        <v>6.3100002706050873E-2</v>
      </c>
      <c r="J77">
        <v>6.3100002706050873E-2</v>
      </c>
      <c r="K77">
        <v>6.4099997282028198E-2</v>
      </c>
      <c r="L77">
        <v>6.4099997282028198E-2</v>
      </c>
    </row>
    <row r="78" spans="1:12" x14ac:dyDescent="0.3">
      <c r="A78" s="4" t="s">
        <v>83</v>
      </c>
      <c r="B78">
        <v>6.0400001704692841E-2</v>
      </c>
      <c r="C78">
        <v>6.2700003385543823E-2</v>
      </c>
      <c r="D78">
        <v>6.3100002706050873E-2</v>
      </c>
      <c r="E78">
        <v>6.289999932050705E-2</v>
      </c>
      <c r="F78">
        <v>6.2700003385543823E-2</v>
      </c>
      <c r="G78">
        <v>6.3199996948242188E-2</v>
      </c>
      <c r="H78">
        <v>6.379999965429306E-2</v>
      </c>
      <c r="I78">
        <v>6.3900001347064972E-2</v>
      </c>
      <c r="J78">
        <v>6.3900001347064972E-2</v>
      </c>
      <c r="K78">
        <v>6.4300000667572021E-2</v>
      </c>
      <c r="L78">
        <v>6.4699999988079071E-2</v>
      </c>
    </row>
    <row r="79" spans="1:12" x14ac:dyDescent="0.3">
      <c r="A79" s="4" t="s">
        <v>84</v>
      </c>
      <c r="B79">
        <v>6.25E-2</v>
      </c>
      <c r="C79">
        <v>6.4300000667572021E-2</v>
      </c>
      <c r="D79">
        <v>6.419999897480011E-2</v>
      </c>
      <c r="E79">
        <v>6.4000003039836884E-2</v>
      </c>
      <c r="F79">
        <v>6.4000003039836884E-2</v>
      </c>
      <c r="G79">
        <v>6.4400002360343933E-2</v>
      </c>
      <c r="H79">
        <v>6.4800001680850983E-2</v>
      </c>
      <c r="I79">
        <v>6.5099999308586121E-2</v>
      </c>
      <c r="J79">
        <v>6.5399996936321259E-2</v>
      </c>
      <c r="K79">
        <v>6.5600000321865082E-2</v>
      </c>
      <c r="L79">
        <v>6.5999999642372131E-2</v>
      </c>
    </row>
    <row r="80" spans="1:12" x14ac:dyDescent="0.3">
      <c r="A80" s="4" t="s">
        <v>85</v>
      </c>
      <c r="B80">
        <v>6.2600001692771912E-2</v>
      </c>
      <c r="C80">
        <v>6.4400002360343933E-2</v>
      </c>
      <c r="D80">
        <v>6.3500002026557922E-2</v>
      </c>
      <c r="E80">
        <v>6.3500002026557922E-2</v>
      </c>
      <c r="F80">
        <v>6.3299998641014099E-2</v>
      </c>
      <c r="G80">
        <v>6.3900001347064972E-2</v>
      </c>
      <c r="H80">
        <v>6.419999897480011E-2</v>
      </c>
      <c r="I80">
        <v>6.4499996602535248E-2</v>
      </c>
      <c r="J80">
        <v>6.5099999308586121E-2</v>
      </c>
      <c r="K80">
        <v>6.5300002694129944E-2</v>
      </c>
      <c r="L80">
        <v>6.5300002694129944E-2</v>
      </c>
    </row>
    <row r="81" spans="1:12" x14ac:dyDescent="0.3">
      <c r="A81" s="4" t="s">
        <v>86</v>
      </c>
      <c r="B81">
        <v>1.2414000034332275</v>
      </c>
      <c r="C81">
        <v>1.2395999431610107</v>
      </c>
      <c r="D81">
        <v>1.2405999898910522</v>
      </c>
      <c r="E81">
        <v>1.2421000003814697</v>
      </c>
      <c r="F81">
        <v>1.2440999746322632</v>
      </c>
      <c r="G81">
        <v>1.2424999475479126</v>
      </c>
      <c r="H81">
        <v>1.2409000396728516</v>
      </c>
      <c r="I81">
        <v>1.2400000095367432</v>
      </c>
      <c r="J81">
        <v>1.2379000186920166</v>
      </c>
      <c r="K81">
        <v>1.2390999794006348</v>
      </c>
      <c r="L81">
        <v>1.2383999824523926</v>
      </c>
    </row>
    <row r="82" spans="1:12" x14ac:dyDescent="0.3">
      <c r="A82" s="4" t="s">
        <v>87</v>
      </c>
      <c r="B82">
        <v>1.1886999607086182</v>
      </c>
      <c r="C82">
        <v>1.1930999755859375</v>
      </c>
      <c r="D82">
        <v>1.193600058555603</v>
      </c>
      <c r="E82">
        <v>1.1868000030517578</v>
      </c>
      <c r="F82">
        <v>1.1872999668121338</v>
      </c>
      <c r="G82">
        <v>1.1878000497817993</v>
      </c>
      <c r="H82">
        <v>1.1873999834060669</v>
      </c>
      <c r="I82">
        <v>1.1862000226974487</v>
      </c>
      <c r="J82">
        <v>1.1869000196456909</v>
      </c>
      <c r="K82">
        <v>1.1857000589370728</v>
      </c>
      <c r="L82">
        <v>1.1855000257492065</v>
      </c>
    </row>
    <row r="83" spans="1:12" x14ac:dyDescent="0.3">
      <c r="A83" s="4" t="s">
        <v>88</v>
      </c>
      <c r="B83">
        <v>1.2634999752044678</v>
      </c>
      <c r="C83">
        <v>1.26419997215271</v>
      </c>
      <c r="D83">
        <v>1.2613999843597412</v>
      </c>
      <c r="E83">
        <v>1.2591999769210815</v>
      </c>
      <c r="F83">
        <v>1.2615000009536743</v>
      </c>
      <c r="G83">
        <v>1.2589999437332153</v>
      </c>
      <c r="H83">
        <v>1.2572000026702881</v>
      </c>
      <c r="I83">
        <v>1.256600022315979</v>
      </c>
      <c r="J83">
        <v>1.2569999694824219</v>
      </c>
      <c r="K83">
        <v>1.2580000162124634</v>
      </c>
      <c r="L83">
        <v>1.2575000524520874</v>
      </c>
    </row>
    <row r="84" spans="1:12" x14ac:dyDescent="0.3">
      <c r="A84" s="4" t="s">
        <v>89</v>
      </c>
      <c r="B84">
        <v>1.6088999509811401</v>
      </c>
      <c r="C84">
        <v>1.589400053024292</v>
      </c>
      <c r="D84">
        <v>1.5815999507904053</v>
      </c>
      <c r="E84">
        <v>1.5767999887466431</v>
      </c>
      <c r="F84">
        <v>1.5769000053405762</v>
      </c>
      <c r="G84">
        <v>1.5787999629974365</v>
      </c>
      <c r="H84">
        <v>1.5765000581741333</v>
      </c>
      <c r="I84">
        <v>1.5764000415802002</v>
      </c>
      <c r="J84">
        <v>1.5752999782562256</v>
      </c>
      <c r="K84">
        <v>1.5744999647140503</v>
      </c>
      <c r="L84">
        <v>1.5752999782562256</v>
      </c>
    </row>
    <row r="85" spans="1:12" x14ac:dyDescent="0.3">
      <c r="A85" s="4" t="s">
        <v>90</v>
      </c>
      <c r="B85">
        <v>1.5959999561309814</v>
      </c>
      <c r="C85">
        <v>1.5479999780654907</v>
      </c>
      <c r="D85">
        <v>1.5541000366210937</v>
      </c>
      <c r="E85">
        <v>1.5464999675750732</v>
      </c>
      <c r="F85">
        <v>1.5578000545501709</v>
      </c>
      <c r="G85">
        <v>1.55840003490448</v>
      </c>
      <c r="H85">
        <v>1.55840003490448</v>
      </c>
      <c r="I85">
        <v>1.5548000335693359</v>
      </c>
      <c r="J85">
        <v>1.5533000230789185</v>
      </c>
      <c r="K85">
        <v>1.5535000562667847</v>
      </c>
      <c r="L85">
        <v>1.5537999868392944</v>
      </c>
    </row>
    <row r="86" spans="1:12" x14ac:dyDescent="0.3">
      <c r="A86" s="4" t="s">
        <v>91</v>
      </c>
      <c r="B86">
        <v>1.61080002784729</v>
      </c>
      <c r="C86">
        <v>1.6158000230789185</v>
      </c>
      <c r="D86">
        <v>1.5817999839782715</v>
      </c>
      <c r="E86">
        <v>1.5967999696731567</v>
      </c>
      <c r="F86">
        <v>1.6011999845504761</v>
      </c>
      <c r="G86">
        <v>1.6038999557495117</v>
      </c>
      <c r="H86">
        <v>1.601099967956543</v>
      </c>
      <c r="I86">
        <v>1.6032999753952026</v>
      </c>
      <c r="J86">
        <v>1.6029000282287598</v>
      </c>
      <c r="K86">
        <v>1.6040999889373779</v>
      </c>
      <c r="L86">
        <v>1.604699969291687</v>
      </c>
    </row>
    <row r="87" spans="1:12" x14ac:dyDescent="0.3">
      <c r="A87" s="4" t="s">
        <v>92</v>
      </c>
      <c r="B87">
        <v>1.5709999799728394</v>
      </c>
      <c r="C87">
        <v>1.5562000274658203</v>
      </c>
      <c r="D87">
        <v>1.5494999885559082</v>
      </c>
      <c r="E87">
        <v>1.5523999929428101</v>
      </c>
      <c r="F87">
        <v>1.5513999462127686</v>
      </c>
      <c r="G87">
        <v>1.5453000068664551</v>
      </c>
      <c r="H87">
        <v>1.5439000129699707</v>
      </c>
      <c r="I87">
        <v>1.5439000129699707</v>
      </c>
      <c r="J87">
        <v>1.5446000099182129</v>
      </c>
      <c r="K87">
        <v>1.5455000400543213</v>
      </c>
      <c r="L87">
        <v>1.5471999645233154</v>
      </c>
    </row>
    <row r="88" spans="1:12" x14ac:dyDescent="0.3">
      <c r="A88" s="4" t="s">
        <v>93</v>
      </c>
      <c r="B88">
        <v>1.4823999404907227</v>
      </c>
      <c r="C88">
        <v>1.4608000516891479</v>
      </c>
      <c r="D88">
        <v>1.4607000350952148</v>
      </c>
      <c r="E88">
        <v>1.4600000381469727</v>
      </c>
      <c r="F88">
        <v>1.4536999464035034</v>
      </c>
      <c r="G88">
        <v>1.4473999738693237</v>
      </c>
      <c r="H88">
        <v>1.4463000297546387</v>
      </c>
      <c r="I88">
        <v>1.4515999555587769</v>
      </c>
      <c r="J88">
        <v>1.45169997215271</v>
      </c>
      <c r="K88">
        <v>1.4536999464035034</v>
      </c>
      <c r="L88">
        <v>1.4532999992370605</v>
      </c>
    </row>
    <row r="89" spans="1:12" x14ac:dyDescent="0.3">
      <c r="A89" s="4" t="s">
        <v>94</v>
      </c>
      <c r="B89">
        <v>1.4321999549865723</v>
      </c>
      <c r="C89">
        <v>1.427299976348877</v>
      </c>
      <c r="D89">
        <v>1.4322999715805054</v>
      </c>
      <c r="E89">
        <v>1.4357000589370728</v>
      </c>
      <c r="F89">
        <v>1.4323999881744385</v>
      </c>
      <c r="G89">
        <v>1.4306999444961548</v>
      </c>
      <c r="H89">
        <v>1.4279999732971191</v>
      </c>
      <c r="I89">
        <v>1.4301999807357788</v>
      </c>
      <c r="J89">
        <v>1.426800012588501</v>
      </c>
      <c r="K89">
        <v>1.4266999959945679</v>
      </c>
      <c r="L89">
        <v>1.4256000518798828</v>
      </c>
    </row>
    <row r="90" spans="1:12" x14ac:dyDescent="0.3">
      <c r="A90" s="4" t="s">
        <v>95</v>
      </c>
      <c r="B90">
        <v>0.96329998970031738</v>
      </c>
      <c r="C90">
        <v>0.95749998092651367</v>
      </c>
      <c r="D90">
        <v>0.93790000677108765</v>
      </c>
      <c r="E90">
        <v>0.93860000371932983</v>
      </c>
      <c r="F90">
        <v>0.93589997291564941</v>
      </c>
      <c r="G90">
        <v>0.93180000782012939</v>
      </c>
      <c r="H90">
        <v>0.93150001764297485</v>
      </c>
      <c r="I90">
        <v>0.92960000038146973</v>
      </c>
      <c r="J90">
        <v>0.92879998683929443</v>
      </c>
      <c r="K90">
        <v>0.92809998989105225</v>
      </c>
      <c r="L90">
        <v>0.92729997634887695</v>
      </c>
    </row>
    <row r="91" spans="1:12" x14ac:dyDescent="0.3">
      <c r="A91" s="4" t="s">
        <v>96</v>
      </c>
      <c r="B91">
        <v>1.0705000162124634</v>
      </c>
      <c r="C91">
        <v>1.0679999589920044</v>
      </c>
      <c r="D91">
        <v>1.0480999946594238</v>
      </c>
      <c r="E91">
        <v>1.0377000570297241</v>
      </c>
      <c r="F91">
        <v>1.0384000539779663</v>
      </c>
      <c r="G91">
        <v>1.0348999500274658</v>
      </c>
      <c r="H91">
        <v>1.031999945640564</v>
      </c>
      <c r="I91">
        <v>1.0320999622344971</v>
      </c>
      <c r="J91">
        <v>1.0299999713897705</v>
      </c>
      <c r="K91">
        <v>1.0291999578475952</v>
      </c>
      <c r="L91">
        <v>1.0277999639511108</v>
      </c>
    </row>
    <row r="92" spans="1:12" x14ac:dyDescent="0.3">
      <c r="A92" s="4" t="s">
        <v>97</v>
      </c>
      <c r="B92">
        <v>1.1741000413894653</v>
      </c>
      <c r="C92">
        <v>1.1634999513626099</v>
      </c>
      <c r="D92">
        <v>1.1720000505447388</v>
      </c>
      <c r="E92">
        <v>1.1676000356674194</v>
      </c>
      <c r="F92">
        <v>1.1660000085830688</v>
      </c>
      <c r="G92">
        <v>1.1591999530792236</v>
      </c>
      <c r="H92">
        <v>1.1548000574111938</v>
      </c>
      <c r="I92">
        <v>1.1488000154495239</v>
      </c>
      <c r="J92">
        <v>1.1395000219345093</v>
      </c>
      <c r="K92">
        <v>1.1353000402450562</v>
      </c>
      <c r="L92">
        <v>1.1326999664306641</v>
      </c>
    </row>
    <row r="96" spans="1:12" x14ac:dyDescent="0.3">
      <c r="A96" t="s">
        <v>98</v>
      </c>
      <c r="B96" s="1" t="s">
        <v>99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topLeftCell="I1" workbookViewId="0">
      <pane ySplit="1" topLeftCell="A39" activePane="bottomLeft" state="frozen"/>
      <selection pane="bottomLeft" activeCell="W60" sqref="W60"/>
    </sheetView>
  </sheetViews>
  <sheetFormatPr defaultColWidth="11.5546875" defaultRowHeight="14.4" x14ac:dyDescent="0.3"/>
  <cols>
    <col min="1" max="1" width="13.5546875" customWidth="1"/>
  </cols>
  <sheetData>
    <row r="1" spans="1:15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5" x14ac:dyDescent="0.3">
      <c r="A2" t="s">
        <v>100</v>
      </c>
      <c r="N2">
        <v>91133</v>
      </c>
    </row>
    <row r="3" spans="1:15" x14ac:dyDescent="0.3">
      <c r="A3" s="4" t="s">
        <v>56</v>
      </c>
      <c r="B3">
        <v>1.4148999452590942</v>
      </c>
      <c r="C3">
        <v>1.4359999895095825</v>
      </c>
      <c r="D3">
        <v>1.4673999547958374</v>
      </c>
      <c r="E3">
        <v>1.4946000576019287</v>
      </c>
      <c r="F3">
        <v>1.5235999822616577</v>
      </c>
      <c r="G3">
        <v>1.5547000169754028</v>
      </c>
      <c r="H3">
        <v>1.5836999416351318</v>
      </c>
      <c r="I3">
        <v>1.6173000335693359</v>
      </c>
      <c r="J3">
        <v>1.6456999778747559</v>
      </c>
      <c r="K3">
        <v>1.6763999462127686</v>
      </c>
      <c r="L3">
        <v>1.6996999979019165</v>
      </c>
      <c r="N3">
        <v>0</v>
      </c>
      <c r="O3">
        <v>0.23531667391459155</v>
      </c>
    </row>
    <row r="4" spans="1:15" x14ac:dyDescent="0.3">
      <c r="A4" s="4" t="s">
        <v>57</v>
      </c>
      <c r="B4">
        <v>1.5078999996185303</v>
      </c>
      <c r="C4">
        <v>1.5044000148773193</v>
      </c>
      <c r="D4">
        <v>1.5399999618530273</v>
      </c>
      <c r="E4">
        <v>1.5726000070571899</v>
      </c>
      <c r="F4">
        <v>1.6095999479293823</v>
      </c>
      <c r="G4">
        <v>1.6469999551773071</v>
      </c>
      <c r="H4">
        <v>1.6713000535964966</v>
      </c>
      <c r="I4">
        <v>1.7081999778747559</v>
      </c>
      <c r="J4">
        <v>1.740399956703186</v>
      </c>
      <c r="K4">
        <v>1.7659000158309937</v>
      </c>
      <c r="L4">
        <v>1.780500054359436</v>
      </c>
      <c r="N4">
        <v>3</v>
      </c>
      <c r="O4">
        <v>0.24641670783360792</v>
      </c>
    </row>
    <row r="5" spans="1:15" x14ac:dyDescent="0.3">
      <c r="A5" s="4" t="s">
        <v>58</v>
      </c>
      <c r="B5">
        <v>1.2222000360488892</v>
      </c>
      <c r="C5">
        <v>1.2330000400543213</v>
      </c>
      <c r="D5">
        <v>1.2411999702453613</v>
      </c>
      <c r="E5">
        <v>1.250499963760376</v>
      </c>
      <c r="F5">
        <v>1.2740000486373901</v>
      </c>
      <c r="G5">
        <v>1.2979999780654907</v>
      </c>
      <c r="H5">
        <v>1.3192000389099121</v>
      </c>
      <c r="I5">
        <v>1.3482999801635742</v>
      </c>
      <c r="J5">
        <v>1.3755999803543091</v>
      </c>
      <c r="K5">
        <v>1.3978999853134155</v>
      </c>
      <c r="L5">
        <v>1.4160000085830688</v>
      </c>
      <c r="N5">
        <v>6</v>
      </c>
      <c r="O5">
        <v>0.27428328990936279</v>
      </c>
    </row>
    <row r="6" spans="1:15" x14ac:dyDescent="0.3">
      <c r="A6" s="4" t="s">
        <v>59</v>
      </c>
      <c r="B6">
        <v>1.3802000284194946</v>
      </c>
      <c r="C6">
        <v>1.3933000564575195</v>
      </c>
      <c r="D6">
        <v>1.4192999601364136</v>
      </c>
      <c r="E6">
        <v>1.458899974822998</v>
      </c>
      <c r="F6">
        <v>1.4948999881744385</v>
      </c>
      <c r="G6">
        <v>1.5333000421524048</v>
      </c>
      <c r="H6">
        <v>1.5536999702453613</v>
      </c>
      <c r="I6">
        <v>1.5872000455856323</v>
      </c>
      <c r="J6">
        <v>1.6116000413894653</v>
      </c>
      <c r="K6">
        <v>1.6339999437332153</v>
      </c>
      <c r="L6">
        <v>1.6490000486373901</v>
      </c>
      <c r="N6">
        <v>9</v>
      </c>
      <c r="O6">
        <v>0.30315001805623365</v>
      </c>
    </row>
    <row r="7" spans="1:15" x14ac:dyDescent="0.3">
      <c r="A7" s="4" t="s">
        <v>60</v>
      </c>
      <c r="B7">
        <v>1.4285999536514282</v>
      </c>
      <c r="C7">
        <v>1.4401999711990356</v>
      </c>
      <c r="D7">
        <v>1.4733999967575073</v>
      </c>
      <c r="E7">
        <v>1.4974000453948975</v>
      </c>
      <c r="F7">
        <v>1.5326999425888062</v>
      </c>
      <c r="G7">
        <v>1.5649000406265259</v>
      </c>
      <c r="H7">
        <v>1.5851000547409058</v>
      </c>
      <c r="I7">
        <v>1.6217999458312988</v>
      </c>
      <c r="J7">
        <v>1.6488000154495239</v>
      </c>
      <c r="K7">
        <v>1.6725000143051147</v>
      </c>
      <c r="L7">
        <v>1.6887999773025513</v>
      </c>
      <c r="N7">
        <v>12</v>
      </c>
      <c r="O7">
        <v>0.33103332916895556</v>
      </c>
    </row>
    <row r="8" spans="1:15" x14ac:dyDescent="0.3">
      <c r="A8" s="4" t="s">
        <v>61</v>
      </c>
      <c r="B8">
        <v>1.8452999591827393</v>
      </c>
      <c r="C8">
        <v>1.865399956703186</v>
      </c>
      <c r="D8">
        <v>1.8955999612808228</v>
      </c>
      <c r="E8">
        <v>1.9211000204086304</v>
      </c>
      <c r="F8">
        <v>1.9371999502182007</v>
      </c>
      <c r="G8">
        <v>1.9761999845504761</v>
      </c>
      <c r="H8">
        <v>2.0062000751495361</v>
      </c>
      <c r="I8">
        <v>2.0460000038146973</v>
      </c>
      <c r="J8">
        <v>2.0808000564575195</v>
      </c>
      <c r="K8">
        <v>2.1131999492645264</v>
      </c>
      <c r="L8">
        <v>2.13319993019104</v>
      </c>
      <c r="N8">
        <v>15</v>
      </c>
      <c r="O8">
        <v>0.36591668923695875</v>
      </c>
    </row>
    <row r="9" spans="1:15" x14ac:dyDescent="0.3">
      <c r="A9" s="4" t="s">
        <v>86</v>
      </c>
      <c r="B9">
        <v>1.2414000034332275</v>
      </c>
      <c r="C9">
        <v>1.2395999431610107</v>
      </c>
      <c r="D9">
        <v>1.2405999898910522</v>
      </c>
      <c r="E9">
        <v>1.2421000003814697</v>
      </c>
      <c r="F9">
        <v>1.2440999746322632</v>
      </c>
      <c r="G9">
        <v>1.2424999475479126</v>
      </c>
      <c r="H9">
        <v>1.2409000396728516</v>
      </c>
      <c r="I9">
        <v>1.2400000095367432</v>
      </c>
      <c r="J9">
        <v>1.2379000186920166</v>
      </c>
      <c r="K9">
        <v>1.2390999794006348</v>
      </c>
      <c r="L9">
        <v>1.2383999824523926</v>
      </c>
      <c r="N9">
        <v>18</v>
      </c>
      <c r="O9">
        <v>0.39136668046315504</v>
      </c>
    </row>
    <row r="10" spans="1:15" x14ac:dyDescent="0.3">
      <c r="A10" s="4" t="s">
        <v>87</v>
      </c>
      <c r="B10">
        <v>1.1886999607086182</v>
      </c>
      <c r="C10">
        <v>1.1930999755859375</v>
      </c>
      <c r="D10">
        <v>1.193600058555603</v>
      </c>
      <c r="E10">
        <v>1.1868000030517578</v>
      </c>
      <c r="F10">
        <v>1.1872999668121338</v>
      </c>
      <c r="G10">
        <v>1.1878000497817993</v>
      </c>
      <c r="H10">
        <v>1.1873999834060669</v>
      </c>
      <c r="I10">
        <v>1.1862000226974487</v>
      </c>
      <c r="J10">
        <v>1.1869000196456909</v>
      </c>
      <c r="K10">
        <v>1.1857000589370728</v>
      </c>
      <c r="L10">
        <v>1.1855000257492065</v>
      </c>
      <c r="N10" s="8">
        <v>21</v>
      </c>
      <c r="O10">
        <v>0.4271999796231587</v>
      </c>
    </row>
    <row r="11" spans="1:15" x14ac:dyDescent="0.3">
      <c r="A11" s="4" t="s">
        <v>88</v>
      </c>
      <c r="B11">
        <v>1.2634999752044678</v>
      </c>
      <c r="C11">
        <v>1.26419997215271</v>
      </c>
      <c r="D11">
        <v>1.2613999843597412</v>
      </c>
      <c r="E11">
        <v>1.2591999769210815</v>
      </c>
      <c r="F11">
        <v>1.2615000009536743</v>
      </c>
      <c r="G11">
        <v>1.2589999437332153</v>
      </c>
      <c r="H11">
        <v>1.2572000026702881</v>
      </c>
      <c r="I11">
        <v>1.256600022315979</v>
      </c>
      <c r="J11">
        <v>1.2569999694824219</v>
      </c>
      <c r="K11">
        <v>1.2580000162124634</v>
      </c>
      <c r="L11">
        <v>1.2575000524520874</v>
      </c>
      <c r="N11" s="8">
        <v>24</v>
      </c>
      <c r="O11">
        <v>0.4565500020980835</v>
      </c>
    </row>
    <row r="12" spans="1:15" x14ac:dyDescent="0.3">
      <c r="A12" s="4" t="s">
        <v>101</v>
      </c>
      <c r="B12">
        <f>AVERAGE(B3:B8)-AVERAGE(B9:B11)</f>
        <v>0.23531667391459155</v>
      </c>
      <c r="C12">
        <f t="shared" ref="C12:L12" si="0">AVERAGE(C3:C8)-AVERAGE(C9:C11)</f>
        <v>0.24641670783360792</v>
      </c>
      <c r="D12">
        <f t="shared" si="0"/>
        <v>0.27428328990936279</v>
      </c>
      <c r="E12">
        <f t="shared" si="0"/>
        <v>0.30315001805623365</v>
      </c>
      <c r="F12">
        <f t="shared" si="0"/>
        <v>0.33103332916895556</v>
      </c>
      <c r="G12">
        <f t="shared" si="0"/>
        <v>0.36591668923695875</v>
      </c>
      <c r="H12">
        <f t="shared" si="0"/>
        <v>0.39136668046315504</v>
      </c>
      <c r="I12">
        <f t="shared" si="0"/>
        <v>0.4271999796231587</v>
      </c>
      <c r="J12">
        <f t="shared" si="0"/>
        <v>0.4565500020980835</v>
      </c>
      <c r="K12">
        <f t="shared" si="0"/>
        <v>0.48238329092661525</v>
      </c>
      <c r="L12">
        <f t="shared" si="0"/>
        <v>0.50073331594467163</v>
      </c>
      <c r="N12" s="8">
        <v>27</v>
      </c>
      <c r="O12">
        <v>0.48238329092661525</v>
      </c>
    </row>
    <row r="13" spans="1:15" x14ac:dyDescent="0.3">
      <c r="N13" s="8">
        <v>30</v>
      </c>
      <c r="O13">
        <v>0.50073331594467163</v>
      </c>
    </row>
    <row r="17" spans="1:15" x14ac:dyDescent="0.3">
      <c r="A17" t="s">
        <v>102</v>
      </c>
      <c r="N17">
        <v>91134</v>
      </c>
    </row>
    <row r="18" spans="1:15" x14ac:dyDescent="0.3">
      <c r="A18" s="4" t="s">
        <v>62</v>
      </c>
      <c r="B18">
        <v>2.1189000606536865</v>
      </c>
      <c r="C18">
        <v>2.1858000755310059</v>
      </c>
      <c r="D18">
        <v>2.2523999214172363</v>
      </c>
      <c r="E18">
        <v>2.3104000091552734</v>
      </c>
      <c r="F18">
        <v>2.369999885559082</v>
      </c>
      <c r="G18">
        <v>2.4077999591827393</v>
      </c>
      <c r="H18">
        <v>2.4389998912811279</v>
      </c>
      <c r="I18">
        <v>2.4930000305175781</v>
      </c>
      <c r="J18">
        <v>2.5311000347137451</v>
      </c>
      <c r="K18">
        <v>2.573199987411499</v>
      </c>
      <c r="L18">
        <v>2.6063001155853271</v>
      </c>
      <c r="N18">
        <v>0</v>
      </c>
      <c r="O18">
        <v>0.49975001811981201</v>
      </c>
    </row>
    <row r="19" spans="1:15" x14ac:dyDescent="0.3">
      <c r="A19" s="4" t="s">
        <v>63</v>
      </c>
      <c r="B19">
        <v>2.2100000381469727</v>
      </c>
      <c r="C19">
        <v>2.309499979019165</v>
      </c>
      <c r="D19">
        <v>2.4170999526977539</v>
      </c>
      <c r="E19">
        <v>2.5153000354766846</v>
      </c>
      <c r="F19">
        <v>2.6173999309539795</v>
      </c>
      <c r="G19">
        <v>2.7084999084472656</v>
      </c>
      <c r="H19">
        <v>2.7929999828338623</v>
      </c>
      <c r="I19">
        <v>2.8603999614715576</v>
      </c>
      <c r="J19">
        <v>2.8682999610900879</v>
      </c>
      <c r="K19">
        <v>2.9084000587463379</v>
      </c>
      <c r="L19">
        <v>3.0035998821258545</v>
      </c>
      <c r="N19">
        <v>3</v>
      </c>
      <c r="O19">
        <v>0.60173328717549657</v>
      </c>
    </row>
    <row r="20" spans="1:15" x14ac:dyDescent="0.3">
      <c r="A20" s="4" t="s">
        <v>64</v>
      </c>
      <c r="B20">
        <v>2.1398000717163086</v>
      </c>
      <c r="C20">
        <v>2.2346999645233154</v>
      </c>
      <c r="D20">
        <v>2.3132998943328857</v>
      </c>
      <c r="E20">
        <v>2.3980998992919922</v>
      </c>
      <c r="F20">
        <v>2.4758000373840332</v>
      </c>
      <c r="G20">
        <v>2.5339000225067139</v>
      </c>
      <c r="H20">
        <v>2.5854001045227051</v>
      </c>
      <c r="I20">
        <v>2.6261000633239746</v>
      </c>
      <c r="J20">
        <v>2.6686999797821045</v>
      </c>
      <c r="K20">
        <v>2.7004001140594482</v>
      </c>
      <c r="L20">
        <v>2.7370998859405518</v>
      </c>
      <c r="N20">
        <v>6</v>
      </c>
      <c r="O20">
        <v>0.71491662661234523</v>
      </c>
    </row>
    <row r="21" spans="1:15" x14ac:dyDescent="0.3">
      <c r="A21" s="4" t="s">
        <v>65</v>
      </c>
      <c r="B21">
        <v>2.3108000755310059</v>
      </c>
      <c r="C21">
        <v>2.3824000358581543</v>
      </c>
      <c r="D21">
        <v>2.4621999263763428</v>
      </c>
      <c r="E21">
        <v>2.5452001094818115</v>
      </c>
      <c r="F21">
        <v>2.6082999706268311</v>
      </c>
      <c r="G21">
        <v>2.6879000663757324</v>
      </c>
      <c r="H21">
        <v>2.7411000728607178</v>
      </c>
      <c r="I21">
        <v>2.796299934387207</v>
      </c>
      <c r="J21">
        <v>2.8489999771118164</v>
      </c>
      <c r="K21">
        <v>2.9209001064300537</v>
      </c>
      <c r="L21">
        <v>2.9261000156402588</v>
      </c>
      <c r="N21">
        <v>9</v>
      </c>
      <c r="O21">
        <v>0.76658340295155858</v>
      </c>
    </row>
    <row r="22" spans="1:15" x14ac:dyDescent="0.3">
      <c r="A22" s="4" t="s">
        <v>66</v>
      </c>
      <c r="B22">
        <v>1.975100040435791</v>
      </c>
      <c r="C22">
        <v>2.0920999050140381</v>
      </c>
      <c r="D22">
        <v>2.1858000755310059</v>
      </c>
      <c r="E22">
        <v>2.2938001155853271</v>
      </c>
      <c r="F22">
        <v>2.374000072479248</v>
      </c>
      <c r="G22">
        <v>2.4484000205993652</v>
      </c>
      <c r="H22">
        <v>2.5216999053955078</v>
      </c>
      <c r="I22">
        <v>2.5680000782012939</v>
      </c>
      <c r="J22">
        <v>2.6152999401092529</v>
      </c>
      <c r="K22">
        <v>2.6654000282287598</v>
      </c>
      <c r="L22">
        <v>2.701200008392334</v>
      </c>
      <c r="N22">
        <v>12</v>
      </c>
      <c r="O22">
        <v>0.82558333873748779</v>
      </c>
    </row>
    <row r="23" spans="1:15" x14ac:dyDescent="0.3">
      <c r="A23" s="4" t="s">
        <v>67</v>
      </c>
      <c r="B23">
        <v>1.9086999893188477</v>
      </c>
      <c r="C23">
        <v>2.1006999015808105</v>
      </c>
      <c r="D23">
        <v>2.1494998931884766</v>
      </c>
      <c r="E23">
        <v>2.1175000667572021</v>
      </c>
      <c r="F23">
        <v>2.1152000427246094</v>
      </c>
      <c r="G23">
        <v>2.1693000793457031</v>
      </c>
      <c r="H23">
        <v>2.2290000915527344</v>
      </c>
      <c r="I23">
        <v>2.2981998920440674</v>
      </c>
      <c r="J23">
        <v>2.3682000637054443</v>
      </c>
      <c r="K23">
        <v>2.453200101852417</v>
      </c>
      <c r="L23">
        <v>2.5308001041412354</v>
      </c>
      <c r="N23">
        <v>15</v>
      </c>
      <c r="O23">
        <v>0.8887333869934082</v>
      </c>
    </row>
    <row r="24" spans="1:15" x14ac:dyDescent="0.3">
      <c r="A24" s="4" t="s">
        <v>89</v>
      </c>
      <c r="B24">
        <v>1.6088999509811401</v>
      </c>
      <c r="C24">
        <v>1.589400053024292</v>
      </c>
      <c r="D24">
        <v>1.5815999507904053</v>
      </c>
      <c r="E24">
        <v>1.5767999887466431</v>
      </c>
      <c r="F24">
        <v>1.5769000053405762</v>
      </c>
      <c r="G24">
        <v>1.5787999629974365</v>
      </c>
      <c r="H24">
        <v>1.5765000581741333</v>
      </c>
      <c r="I24">
        <v>1.5764000415802002</v>
      </c>
      <c r="J24">
        <v>1.5752999782562256</v>
      </c>
      <c r="K24">
        <v>1.5744999647140503</v>
      </c>
      <c r="L24">
        <v>1.5752999782562256</v>
      </c>
      <c r="N24">
        <v>18</v>
      </c>
      <c r="O24">
        <v>0.95043337345123291</v>
      </c>
    </row>
    <row r="25" spans="1:15" x14ac:dyDescent="0.3">
      <c r="A25" s="4" t="s">
        <v>90</v>
      </c>
      <c r="B25">
        <v>1.5959999561309814</v>
      </c>
      <c r="C25">
        <v>1.5479999780654907</v>
      </c>
      <c r="D25">
        <v>1.5541000366210937</v>
      </c>
      <c r="E25">
        <v>1.5464999675750732</v>
      </c>
      <c r="F25">
        <v>1.5578000545501709</v>
      </c>
      <c r="G25">
        <v>1.55840003490448</v>
      </c>
      <c r="H25">
        <v>1.55840003490448</v>
      </c>
      <c r="I25">
        <v>1.5548000335693359</v>
      </c>
      <c r="J25">
        <v>1.5533000230789185</v>
      </c>
      <c r="K25">
        <v>1.5535000562667847</v>
      </c>
      <c r="L25">
        <v>1.5537999868392944</v>
      </c>
      <c r="N25" s="8">
        <v>21</v>
      </c>
      <c r="O25">
        <v>1.0037000179290771</v>
      </c>
    </row>
    <row r="26" spans="1:15" x14ac:dyDescent="0.3">
      <c r="A26" s="4" t="s">
        <v>91</v>
      </c>
      <c r="B26">
        <v>1.61080002784729</v>
      </c>
      <c r="C26">
        <v>1.6158000230789185</v>
      </c>
      <c r="D26">
        <v>1.5817999839782715</v>
      </c>
      <c r="E26">
        <v>1.5967999696731567</v>
      </c>
      <c r="F26">
        <v>1.6011999845504761</v>
      </c>
      <c r="G26">
        <v>1.6038999557495117</v>
      </c>
      <c r="H26">
        <v>1.601099967956543</v>
      </c>
      <c r="I26">
        <v>1.6032999753952026</v>
      </c>
      <c r="J26">
        <v>1.6029000282287598</v>
      </c>
      <c r="K26">
        <v>1.6040999889373779</v>
      </c>
      <c r="L26">
        <v>1.604699969291687</v>
      </c>
      <c r="N26" s="8">
        <v>24</v>
      </c>
      <c r="O26">
        <v>1.0471999645233154</v>
      </c>
    </row>
    <row r="27" spans="1:15" x14ac:dyDescent="0.3">
      <c r="A27" s="4" t="s">
        <v>103</v>
      </c>
      <c r="B27">
        <f>AVERAGE(B18:B23)-AVERAGE(B26)</f>
        <v>0.49975001811981201</v>
      </c>
      <c r="C27">
        <f t="shared" ref="C27:L27" si="1">AVERAGE(C18:C23)-AVERAGE(C26)</f>
        <v>0.60173328717549657</v>
      </c>
      <c r="D27">
        <f t="shared" si="1"/>
        <v>0.71491662661234523</v>
      </c>
      <c r="E27">
        <f t="shared" si="1"/>
        <v>0.76658340295155858</v>
      </c>
      <c r="F27">
        <f t="shared" si="1"/>
        <v>0.82558333873748779</v>
      </c>
      <c r="G27">
        <f t="shared" si="1"/>
        <v>0.8887333869934082</v>
      </c>
      <c r="H27">
        <f t="shared" si="1"/>
        <v>0.95043337345123291</v>
      </c>
      <c r="I27">
        <f t="shared" si="1"/>
        <v>1.0037000179290771</v>
      </c>
      <c r="J27">
        <f t="shared" si="1"/>
        <v>1.0471999645233154</v>
      </c>
      <c r="K27">
        <f t="shared" si="1"/>
        <v>1.0994834105173745</v>
      </c>
      <c r="L27">
        <f t="shared" si="1"/>
        <v>1.1461500326792398</v>
      </c>
      <c r="N27" s="8">
        <v>27</v>
      </c>
      <c r="O27">
        <v>1.0994834105173745</v>
      </c>
    </row>
    <row r="28" spans="1:15" x14ac:dyDescent="0.3">
      <c r="N28" s="8">
        <v>30</v>
      </c>
      <c r="O28">
        <v>1.1461500326792398</v>
      </c>
    </row>
    <row r="32" spans="1:15" x14ac:dyDescent="0.3">
      <c r="A32" t="s">
        <v>104</v>
      </c>
      <c r="N32">
        <v>91135</v>
      </c>
    </row>
    <row r="33" spans="1:15" x14ac:dyDescent="0.3">
      <c r="A33" s="4" t="s">
        <v>68</v>
      </c>
      <c r="B33">
        <v>1.6204999685287476</v>
      </c>
      <c r="C33">
        <v>1.625499963760376</v>
      </c>
      <c r="D33">
        <v>1.6407999992370605</v>
      </c>
      <c r="E33">
        <v>1.6576999425888062</v>
      </c>
      <c r="F33">
        <v>1.6725000143051147</v>
      </c>
      <c r="G33">
        <v>1.7010999917984009</v>
      </c>
      <c r="H33">
        <v>1.718000054359436</v>
      </c>
      <c r="I33">
        <v>1.7376999855041504</v>
      </c>
      <c r="J33">
        <v>1.7526999711990356</v>
      </c>
      <c r="K33">
        <v>1.7724000215530396</v>
      </c>
      <c r="L33">
        <v>1.7853000164031982</v>
      </c>
      <c r="N33">
        <v>0</v>
      </c>
      <c r="O33">
        <v>0.13760004440943385</v>
      </c>
    </row>
    <row r="34" spans="1:15" x14ac:dyDescent="0.3">
      <c r="A34" s="4" t="s">
        <v>69</v>
      </c>
      <c r="B34">
        <v>1.6101000308990479</v>
      </c>
      <c r="C34">
        <v>1.6301000118255615</v>
      </c>
      <c r="D34">
        <v>1.6398999691009521</v>
      </c>
      <c r="E34">
        <v>1.6572999954223633</v>
      </c>
      <c r="F34">
        <v>1.6704000234603882</v>
      </c>
      <c r="G34">
        <v>1.6881999969482422</v>
      </c>
      <c r="H34">
        <v>1.7074999809265137</v>
      </c>
      <c r="I34">
        <v>1.7243000268936157</v>
      </c>
      <c r="J34">
        <v>1.7360999584197998</v>
      </c>
      <c r="K34">
        <v>1.7505999803543091</v>
      </c>
      <c r="L34">
        <v>1.7663999795913696</v>
      </c>
      <c r="N34">
        <v>3</v>
      </c>
      <c r="O34">
        <v>0.17373329401016235</v>
      </c>
    </row>
    <row r="35" spans="1:15" x14ac:dyDescent="0.3">
      <c r="A35" s="4" t="s">
        <v>70</v>
      </c>
      <c r="B35">
        <v>1.5508999824523926</v>
      </c>
      <c r="C35">
        <v>1.5759999752044678</v>
      </c>
      <c r="D35">
        <v>1.5979000329971313</v>
      </c>
      <c r="E35">
        <v>1.6222000122070313</v>
      </c>
      <c r="F35">
        <v>1.645300030708313</v>
      </c>
      <c r="G35">
        <v>1.6674000024795532</v>
      </c>
      <c r="H35">
        <v>1.6909999847412109</v>
      </c>
      <c r="I35">
        <v>1.7124999761581421</v>
      </c>
      <c r="J35">
        <v>1.736799955368042</v>
      </c>
      <c r="K35">
        <v>1.7591999769210815</v>
      </c>
      <c r="L35">
        <v>1.7834000587463379</v>
      </c>
      <c r="N35">
        <v>6</v>
      </c>
      <c r="O35">
        <v>0.19565000136693311</v>
      </c>
    </row>
    <row r="36" spans="1:15" x14ac:dyDescent="0.3">
      <c r="A36" s="4" t="s">
        <v>71</v>
      </c>
      <c r="B36">
        <v>1.6790000200271606</v>
      </c>
      <c r="C36">
        <v>1.6973999738693237</v>
      </c>
      <c r="D36">
        <v>1.7125999927520752</v>
      </c>
      <c r="E36">
        <v>1.7273000478744507</v>
      </c>
      <c r="F36">
        <v>1.7412999868392944</v>
      </c>
      <c r="G36">
        <v>1.7534999847412109</v>
      </c>
      <c r="H36">
        <v>1.7638000249862671</v>
      </c>
      <c r="I36">
        <v>1.7833000421524048</v>
      </c>
      <c r="J36">
        <v>1.805899977684021</v>
      </c>
      <c r="K36">
        <v>1.823199987411499</v>
      </c>
      <c r="L36">
        <v>1.8468999862670898</v>
      </c>
      <c r="N36">
        <v>9</v>
      </c>
      <c r="O36">
        <v>0.21328330039978027</v>
      </c>
    </row>
    <row r="37" spans="1:15" x14ac:dyDescent="0.3">
      <c r="A37" s="4" t="s">
        <v>72</v>
      </c>
      <c r="B37">
        <v>1.6251000165939331</v>
      </c>
      <c r="C37">
        <v>1.6664999723434448</v>
      </c>
      <c r="D37">
        <v>1.697100043296814</v>
      </c>
      <c r="E37">
        <v>1.7224999666213989</v>
      </c>
      <c r="F37">
        <v>1.7431999444961548</v>
      </c>
      <c r="G37">
        <v>1.7615000009536743</v>
      </c>
      <c r="H37">
        <v>1.7731000185012817</v>
      </c>
      <c r="I37">
        <v>1.7898000478744507</v>
      </c>
      <c r="J37">
        <v>1.8087999820709229</v>
      </c>
      <c r="K37">
        <v>1.8207000494003296</v>
      </c>
      <c r="L37">
        <v>1.8408000469207764</v>
      </c>
      <c r="N37">
        <v>12</v>
      </c>
      <c r="O37">
        <v>0.23621670405069994</v>
      </c>
    </row>
    <row r="38" spans="1:15" x14ac:dyDescent="0.3">
      <c r="A38" s="4" t="s">
        <v>73</v>
      </c>
      <c r="B38">
        <v>1.7111999988555908</v>
      </c>
      <c r="C38">
        <v>1.7354999780654907</v>
      </c>
      <c r="D38">
        <v>1.7705999612808228</v>
      </c>
      <c r="E38">
        <v>1.7889000177383423</v>
      </c>
      <c r="F38">
        <v>1.819599986076355</v>
      </c>
      <c r="G38">
        <v>1.8515000343322754</v>
      </c>
      <c r="H38">
        <v>1.8784999847412109</v>
      </c>
      <c r="I38">
        <v>1.9132000207901001</v>
      </c>
      <c r="J38">
        <v>1.9452999830245972</v>
      </c>
      <c r="K38">
        <v>1.9769999980926514</v>
      </c>
      <c r="L38">
        <v>2.0055000782012939</v>
      </c>
      <c r="N38">
        <v>15</v>
      </c>
      <c r="O38">
        <v>0.26273336013158177</v>
      </c>
    </row>
    <row r="39" spans="1:15" x14ac:dyDescent="0.3">
      <c r="A39" s="4" t="s">
        <v>92</v>
      </c>
      <c r="B39">
        <v>1.5709999799728394</v>
      </c>
      <c r="C39">
        <v>1.5562000274658203</v>
      </c>
      <c r="D39">
        <v>1.5494999885559082</v>
      </c>
      <c r="E39">
        <v>1.5523999929428101</v>
      </c>
      <c r="F39">
        <v>1.5513999462127686</v>
      </c>
      <c r="G39">
        <v>1.5453000068664551</v>
      </c>
      <c r="H39">
        <v>1.5439000129699707</v>
      </c>
      <c r="I39">
        <v>1.5439000129699707</v>
      </c>
      <c r="J39">
        <v>1.5446000099182129</v>
      </c>
      <c r="K39">
        <v>1.5455000400543213</v>
      </c>
      <c r="L39">
        <v>1.5471999645233154</v>
      </c>
      <c r="N39">
        <v>18</v>
      </c>
      <c r="O39">
        <v>0.28258333603541064</v>
      </c>
    </row>
    <row r="40" spans="1:15" x14ac:dyDescent="0.3">
      <c r="A40" s="4" t="s">
        <v>93</v>
      </c>
      <c r="B40">
        <v>1.4823999404907227</v>
      </c>
      <c r="C40">
        <v>1.4608000516891479</v>
      </c>
      <c r="D40">
        <v>1.4607000350952148</v>
      </c>
      <c r="E40">
        <v>1.4600000381469727</v>
      </c>
      <c r="F40">
        <v>1.4536999464035034</v>
      </c>
      <c r="G40">
        <v>1.4473999738693237</v>
      </c>
      <c r="H40">
        <v>1.4463000297546387</v>
      </c>
      <c r="I40">
        <v>1.4515999555587769</v>
      </c>
      <c r="J40">
        <v>1.45169997215271</v>
      </c>
      <c r="K40">
        <v>1.4536999464035034</v>
      </c>
      <c r="L40">
        <v>1.4532999992370605</v>
      </c>
      <c r="N40" s="8">
        <v>21</v>
      </c>
      <c r="O40">
        <v>0.30156670014063525</v>
      </c>
    </row>
    <row r="41" spans="1:15" x14ac:dyDescent="0.3">
      <c r="A41" s="4" t="s">
        <v>94</v>
      </c>
      <c r="B41">
        <v>1.4321999549865723</v>
      </c>
      <c r="C41">
        <v>1.427299976348877</v>
      </c>
      <c r="D41">
        <v>1.4322999715805054</v>
      </c>
      <c r="E41">
        <v>1.4357000589370728</v>
      </c>
      <c r="F41">
        <v>1.4323999881744385</v>
      </c>
      <c r="G41">
        <v>1.4306999444961548</v>
      </c>
      <c r="H41">
        <v>1.4279999732971191</v>
      </c>
      <c r="I41">
        <v>1.4301999807357788</v>
      </c>
      <c r="J41">
        <v>1.426800012588501</v>
      </c>
      <c r="K41">
        <v>1.4266999959945679</v>
      </c>
      <c r="L41">
        <v>1.4256000518798828</v>
      </c>
      <c r="N41" s="8">
        <v>24</v>
      </c>
      <c r="O41">
        <v>0.32323330640792847</v>
      </c>
    </row>
    <row r="42" spans="1:15" x14ac:dyDescent="0.3">
      <c r="A42" s="4" t="s">
        <v>105</v>
      </c>
      <c r="B42">
        <f>AVERAGE(B33:B38)-AVERAGE(B39:B41)</f>
        <v>0.13760004440943385</v>
      </c>
      <c r="C42">
        <f t="shared" ref="C42:L42" si="2">AVERAGE(C33:C38)-AVERAGE(C39:C41)</f>
        <v>0.17373329401016235</v>
      </c>
      <c r="D42">
        <f t="shared" si="2"/>
        <v>0.19565000136693311</v>
      </c>
      <c r="E42">
        <f t="shared" si="2"/>
        <v>0.21328330039978027</v>
      </c>
      <c r="F42">
        <f t="shared" si="2"/>
        <v>0.23621670405069994</v>
      </c>
      <c r="G42">
        <f t="shared" si="2"/>
        <v>0.26273336013158177</v>
      </c>
      <c r="H42">
        <f t="shared" si="2"/>
        <v>0.28258333603541064</v>
      </c>
      <c r="I42">
        <f t="shared" si="2"/>
        <v>0.30156670014063525</v>
      </c>
      <c r="J42">
        <f t="shared" si="2"/>
        <v>0.32323330640792847</v>
      </c>
      <c r="K42">
        <f t="shared" si="2"/>
        <v>0.34188334147135402</v>
      </c>
      <c r="L42">
        <f t="shared" si="2"/>
        <v>0.36268335580825806</v>
      </c>
      <c r="N42" s="8">
        <v>27</v>
      </c>
      <c r="O42">
        <v>0.34188334147135402</v>
      </c>
    </row>
    <row r="43" spans="1:15" x14ac:dyDescent="0.3">
      <c r="N43" s="8">
        <v>30</v>
      </c>
      <c r="O43">
        <v>0.36268335580825806</v>
      </c>
    </row>
    <row r="48" spans="1:15" x14ac:dyDescent="0.3">
      <c r="A48" t="s">
        <v>106</v>
      </c>
      <c r="N48">
        <v>91136</v>
      </c>
    </row>
    <row r="49" spans="1:15" x14ac:dyDescent="0.3">
      <c r="A49" s="4" t="s">
        <v>74</v>
      </c>
      <c r="B49">
        <v>1.1361000537872314</v>
      </c>
      <c r="C49">
        <v>1.1556999683380127</v>
      </c>
      <c r="D49">
        <v>1.176800012588501</v>
      </c>
      <c r="E49">
        <v>1.1923999786376953</v>
      </c>
      <c r="F49">
        <v>1.2109999656677246</v>
      </c>
      <c r="G49">
        <v>1.2232999801635742</v>
      </c>
      <c r="H49">
        <v>1.2384999990463257</v>
      </c>
      <c r="I49">
        <v>1.2546000480651855</v>
      </c>
      <c r="J49">
        <v>1.2778999805450439</v>
      </c>
      <c r="K49">
        <v>1.2968000173568726</v>
      </c>
      <c r="L49">
        <v>1.3167999982833862</v>
      </c>
      <c r="N49">
        <v>0</v>
      </c>
      <c r="O49">
        <v>2.4116655190785874E-2</v>
      </c>
    </row>
    <row r="50" spans="1:15" x14ac:dyDescent="0.3">
      <c r="A50" s="4" t="s">
        <v>75</v>
      </c>
      <c r="B50">
        <v>1.0104999542236328</v>
      </c>
      <c r="C50">
        <v>1.0365999937057495</v>
      </c>
      <c r="D50">
        <v>1.0575000047683716</v>
      </c>
      <c r="E50">
        <v>1.0707000494003296</v>
      </c>
      <c r="F50">
        <v>1.0959000587463379</v>
      </c>
      <c r="G50">
        <v>1.1153000593185425</v>
      </c>
      <c r="H50">
        <v>1.1362999677658081</v>
      </c>
      <c r="I50">
        <v>1.1591999530792236</v>
      </c>
      <c r="J50">
        <v>1.1829999685287476</v>
      </c>
      <c r="K50">
        <v>1.2043999433517456</v>
      </c>
      <c r="L50">
        <v>1.2328000068664551</v>
      </c>
      <c r="N50">
        <v>3</v>
      </c>
      <c r="O50">
        <v>5.030004183451342E-2</v>
      </c>
    </row>
    <row r="51" spans="1:15" x14ac:dyDescent="0.3">
      <c r="A51" s="4" t="s">
        <v>76</v>
      </c>
      <c r="B51">
        <v>1.0399999618530273</v>
      </c>
      <c r="C51">
        <v>1.0537999868392944</v>
      </c>
      <c r="D51">
        <v>1.0717999935150146</v>
      </c>
      <c r="E51">
        <v>1.0901999473571777</v>
      </c>
      <c r="F51">
        <v>1.1130000352859497</v>
      </c>
      <c r="G51">
        <v>1.1428999900817871</v>
      </c>
      <c r="H51">
        <v>1.1657999753952026</v>
      </c>
      <c r="I51">
        <v>1.1895999908447266</v>
      </c>
      <c r="J51">
        <v>1.226099967956543</v>
      </c>
      <c r="K51">
        <v>1.260699987411499</v>
      </c>
      <c r="L51">
        <v>1.3014999628067017</v>
      </c>
      <c r="N51">
        <v>6</v>
      </c>
      <c r="O51">
        <v>7.9999983310699463E-2</v>
      </c>
    </row>
    <row r="52" spans="1:15" x14ac:dyDescent="0.3">
      <c r="A52" s="4" t="s">
        <v>77</v>
      </c>
      <c r="B52">
        <v>1.1828000545501709</v>
      </c>
      <c r="C52">
        <v>1.2096999883651733</v>
      </c>
      <c r="D52">
        <v>1.2273999452590942</v>
      </c>
      <c r="E52">
        <v>1.2475999593734741</v>
      </c>
      <c r="F52">
        <v>1.2676000595092773</v>
      </c>
      <c r="G52">
        <v>1.2874000072479248</v>
      </c>
      <c r="H52">
        <v>1.3148000240325928</v>
      </c>
      <c r="I52">
        <v>1.3454999923706055</v>
      </c>
      <c r="J52">
        <v>1.3811999559402466</v>
      </c>
      <c r="K52">
        <v>1.4119999408721924</v>
      </c>
      <c r="L52">
        <v>1.4536999464035034</v>
      </c>
      <c r="N52">
        <v>9</v>
      </c>
      <c r="O52">
        <v>0.10583329200744629</v>
      </c>
    </row>
    <row r="53" spans="1:15" x14ac:dyDescent="0.3">
      <c r="A53" s="4" t="s">
        <v>78</v>
      </c>
      <c r="B53">
        <v>1.1348999738693237</v>
      </c>
      <c r="C53">
        <v>1.1547000408172607</v>
      </c>
      <c r="D53">
        <v>1.1691000461578369</v>
      </c>
      <c r="E53">
        <v>1.1922999620437622</v>
      </c>
      <c r="F53">
        <v>1.2232999801635742</v>
      </c>
      <c r="G53">
        <v>1.2544000148773193</v>
      </c>
      <c r="H53">
        <v>1.284000039100647</v>
      </c>
      <c r="I53">
        <v>1.3125</v>
      </c>
      <c r="J53">
        <v>1.3423000574111938</v>
      </c>
      <c r="K53">
        <v>1.3632999658584595</v>
      </c>
      <c r="L53">
        <v>1.3782999515533447</v>
      </c>
      <c r="N53">
        <v>12</v>
      </c>
      <c r="O53">
        <v>0.13105001052220655</v>
      </c>
    </row>
    <row r="54" spans="1:15" x14ac:dyDescent="0.3">
      <c r="A54" s="4" t="s">
        <v>79</v>
      </c>
      <c r="B54">
        <v>1.0562000274658203</v>
      </c>
      <c r="C54">
        <v>1.0693000555038452</v>
      </c>
      <c r="D54">
        <v>1.0934000015258789</v>
      </c>
      <c r="E54">
        <v>1.1296000480651855</v>
      </c>
      <c r="F54">
        <v>1.1561000347137451</v>
      </c>
      <c r="G54">
        <v>1.1908999681472778</v>
      </c>
      <c r="H54">
        <v>1.2138999700546265</v>
      </c>
      <c r="I54">
        <v>1.229699969291687</v>
      </c>
      <c r="J54">
        <v>1.2451000213623047</v>
      </c>
      <c r="K54">
        <v>1.2591999769210815</v>
      </c>
      <c r="L54">
        <v>1.2762999534606934</v>
      </c>
      <c r="N54">
        <v>15</v>
      </c>
      <c r="O54">
        <v>0.16040003299713135</v>
      </c>
    </row>
    <row r="55" spans="1:15" x14ac:dyDescent="0.3">
      <c r="A55" s="4" t="s">
        <v>95</v>
      </c>
      <c r="B55">
        <v>0.96329998970031738</v>
      </c>
      <c r="C55">
        <v>0.95749998092651367</v>
      </c>
      <c r="D55">
        <v>0.93790000677108765</v>
      </c>
      <c r="E55">
        <v>0.93860000371932983</v>
      </c>
      <c r="F55">
        <v>0.93589997291564941</v>
      </c>
      <c r="G55">
        <v>0.93180000782012939</v>
      </c>
      <c r="H55">
        <v>0.93150001764297485</v>
      </c>
      <c r="I55">
        <v>0.92960000038146973</v>
      </c>
      <c r="J55">
        <v>0.92879998683929443</v>
      </c>
      <c r="K55">
        <v>0.92809998989105225</v>
      </c>
      <c r="L55">
        <v>0.92729997634887695</v>
      </c>
      <c r="N55">
        <v>18</v>
      </c>
      <c r="O55">
        <v>0.18611665566762281</v>
      </c>
    </row>
    <row r="56" spans="1:15" x14ac:dyDescent="0.3">
      <c r="A56" s="4" t="s">
        <v>96</v>
      </c>
      <c r="B56">
        <v>1.0705000162124634</v>
      </c>
      <c r="C56">
        <v>1.0679999589920044</v>
      </c>
      <c r="D56">
        <v>1.0480999946594238</v>
      </c>
      <c r="E56">
        <v>1.0377000570297241</v>
      </c>
      <c r="F56">
        <v>1.0384000539779663</v>
      </c>
      <c r="G56">
        <v>1.0348999500274658</v>
      </c>
      <c r="H56">
        <v>1.031999945640564</v>
      </c>
      <c r="I56">
        <v>1.0320999622344971</v>
      </c>
      <c r="J56">
        <v>1.0299999713897705</v>
      </c>
      <c r="K56">
        <v>1.0291999578475952</v>
      </c>
      <c r="L56">
        <v>1.0277999639511108</v>
      </c>
      <c r="N56" s="8">
        <v>21</v>
      </c>
      <c r="O56">
        <v>0.21168333292007446</v>
      </c>
    </row>
    <row r="57" spans="1:15" x14ac:dyDescent="0.3">
      <c r="A57" s="4" t="s">
        <v>97</v>
      </c>
      <c r="B57">
        <v>1.1741000413894653</v>
      </c>
      <c r="C57">
        <v>1.1634999513626099</v>
      </c>
      <c r="D57">
        <v>1.1720000505447388</v>
      </c>
      <c r="E57">
        <v>1.1676000356674194</v>
      </c>
      <c r="F57">
        <v>1.1660000085830688</v>
      </c>
      <c r="G57">
        <v>1.1591999530792236</v>
      </c>
      <c r="H57">
        <v>1.1548000574111938</v>
      </c>
      <c r="I57">
        <v>1.1488000154495239</v>
      </c>
      <c r="J57">
        <v>1.1395000219345093</v>
      </c>
      <c r="K57">
        <v>1.1353000402450562</v>
      </c>
      <c r="L57">
        <v>1.1326999664306641</v>
      </c>
      <c r="N57" s="8">
        <v>24</v>
      </c>
      <c r="O57">
        <v>0.24316666523615527</v>
      </c>
    </row>
    <row r="58" spans="1:15" x14ac:dyDescent="0.3">
      <c r="A58" s="4" t="s">
        <v>103</v>
      </c>
      <c r="B58">
        <f>AVERAGE(B49:B54)-AVERAGE(B55:B57)</f>
        <v>2.4116655190785874E-2</v>
      </c>
      <c r="C58">
        <f t="shared" ref="C58:L58" si="3">AVERAGE(C49:C54)-AVERAGE(C55:C57)</f>
        <v>5.030004183451342E-2</v>
      </c>
      <c r="D58">
        <f t="shared" si="3"/>
        <v>7.9999983310699463E-2</v>
      </c>
      <c r="E58">
        <f t="shared" si="3"/>
        <v>0.10583329200744629</v>
      </c>
      <c r="F58">
        <f t="shared" si="3"/>
        <v>0.13105001052220655</v>
      </c>
      <c r="G58">
        <f t="shared" si="3"/>
        <v>0.16040003299713135</v>
      </c>
      <c r="H58">
        <f t="shared" si="3"/>
        <v>0.18611665566762281</v>
      </c>
      <c r="I58">
        <f t="shared" si="3"/>
        <v>0.21168333292007446</v>
      </c>
      <c r="J58">
        <f t="shared" si="3"/>
        <v>0.24316666523615527</v>
      </c>
      <c r="K58">
        <f t="shared" si="3"/>
        <v>0.26853330930074049</v>
      </c>
      <c r="L58">
        <f t="shared" si="3"/>
        <v>0.29730000098546339</v>
      </c>
      <c r="N58" s="8">
        <v>27</v>
      </c>
      <c r="O58">
        <v>0.26853330930074049</v>
      </c>
    </row>
    <row r="59" spans="1:15" x14ac:dyDescent="0.3">
      <c r="N59" s="8">
        <v>30</v>
      </c>
      <c r="O59">
        <v>0.29730000098546339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N16" sqref="N16"/>
    </sheetView>
  </sheetViews>
  <sheetFormatPr defaultRowHeight="14.4" x14ac:dyDescent="0.3"/>
  <sheetData>
    <row r="1" spans="1:12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2" x14ac:dyDescent="0.3">
      <c r="A2" s="4" t="s">
        <v>44</v>
      </c>
      <c r="B2">
        <v>3.9599999785423279E-2</v>
      </c>
      <c r="C2">
        <v>3.9900001138448715E-2</v>
      </c>
      <c r="D2">
        <v>3.9799999445676804E-2</v>
      </c>
      <c r="E2">
        <v>3.9599999785423279E-2</v>
      </c>
      <c r="F2">
        <v>3.9500001817941666E-2</v>
      </c>
      <c r="G2">
        <v>3.9400000125169754E-2</v>
      </c>
      <c r="H2">
        <v>3.9500001817941666E-2</v>
      </c>
      <c r="I2">
        <v>3.9500001817941666E-2</v>
      </c>
      <c r="J2">
        <v>3.9500001817941666E-2</v>
      </c>
      <c r="K2">
        <v>3.9599999785423279E-2</v>
      </c>
      <c r="L2">
        <v>3.9500001817941666E-2</v>
      </c>
    </row>
    <row r="3" spans="1:12" x14ac:dyDescent="0.3">
      <c r="A3" s="4" t="s">
        <v>45</v>
      </c>
      <c r="B3">
        <v>0.37760001420974731</v>
      </c>
      <c r="C3">
        <v>0.3781999945640564</v>
      </c>
      <c r="D3">
        <v>0.37779998779296875</v>
      </c>
      <c r="E3">
        <v>0.37740001082420349</v>
      </c>
      <c r="F3">
        <v>0.37529999017715454</v>
      </c>
      <c r="G3">
        <v>0.37520000338554382</v>
      </c>
      <c r="H3">
        <v>0.37409999966621399</v>
      </c>
      <c r="I3">
        <v>0.37369999289512634</v>
      </c>
      <c r="J3">
        <v>0.3732999861240387</v>
      </c>
      <c r="K3">
        <v>0.37259998917579651</v>
      </c>
      <c r="L3">
        <v>0.37229999899864197</v>
      </c>
    </row>
    <row r="4" spans="1:12" x14ac:dyDescent="0.3">
      <c r="A4" s="4" t="s">
        <v>46</v>
      </c>
      <c r="B4">
        <v>0.70260000228881836</v>
      </c>
      <c r="C4">
        <v>0.7028999924659729</v>
      </c>
      <c r="D4">
        <v>0.70279997587203979</v>
      </c>
      <c r="E4">
        <v>0.70219999551773071</v>
      </c>
      <c r="F4">
        <v>0.70219999551773071</v>
      </c>
      <c r="G4">
        <v>0.70080000162124634</v>
      </c>
      <c r="H4">
        <v>0.7005000114440918</v>
      </c>
      <c r="I4">
        <v>0.6995999813079834</v>
      </c>
      <c r="J4">
        <v>0.69910001754760742</v>
      </c>
      <c r="K4">
        <v>0.69919997453689575</v>
      </c>
      <c r="L4">
        <v>0.69889998435974121</v>
      </c>
    </row>
    <row r="5" spans="1:12" x14ac:dyDescent="0.3">
      <c r="A5" s="4" t="s">
        <v>47</v>
      </c>
      <c r="B5">
        <v>1.0109000205993652</v>
      </c>
      <c r="C5">
        <v>1.0116000175476074</v>
      </c>
      <c r="D5">
        <v>1.0118999481201172</v>
      </c>
      <c r="E5">
        <v>1.0115000009536743</v>
      </c>
      <c r="F5">
        <v>1.0105999708175659</v>
      </c>
      <c r="G5">
        <v>1.010200023651123</v>
      </c>
      <c r="H5">
        <v>1.0091999769210815</v>
      </c>
      <c r="I5">
        <v>1.0085999965667725</v>
      </c>
      <c r="J5">
        <v>1.0082000494003296</v>
      </c>
      <c r="K5">
        <v>1.0068999528884888</v>
      </c>
      <c r="L5">
        <v>1.0065000057220459</v>
      </c>
    </row>
    <row r="6" spans="1:12" x14ac:dyDescent="0.3">
      <c r="A6" s="4" t="s">
        <v>48</v>
      </c>
      <c r="B6">
        <v>1.3150999546051025</v>
      </c>
      <c r="C6">
        <v>1.316100001335144</v>
      </c>
      <c r="D6">
        <v>1.31659996509552</v>
      </c>
      <c r="E6">
        <v>1.3169000148773193</v>
      </c>
      <c r="F6">
        <v>1.3158999681472778</v>
      </c>
      <c r="G6">
        <v>1.3148000240325928</v>
      </c>
      <c r="H6">
        <v>1.3137999773025513</v>
      </c>
      <c r="I6">
        <v>1.3140000104904175</v>
      </c>
      <c r="J6">
        <v>1.3127000331878662</v>
      </c>
      <c r="K6">
        <v>1.3115999698638916</v>
      </c>
      <c r="L6">
        <v>1.3121999502182007</v>
      </c>
    </row>
    <row r="7" spans="1:12" x14ac:dyDescent="0.3">
      <c r="A7" s="4" t="s">
        <v>49</v>
      </c>
      <c r="B7">
        <v>1.5946999788284302</v>
      </c>
      <c r="C7">
        <v>1.597599983215332</v>
      </c>
      <c r="D7">
        <v>1.5994999408721924</v>
      </c>
      <c r="E7">
        <v>1.6032999753952026</v>
      </c>
      <c r="F7">
        <v>1.6021000146865845</v>
      </c>
      <c r="G7">
        <v>1.5973000526428223</v>
      </c>
      <c r="H7">
        <v>1.5972000360488892</v>
      </c>
      <c r="I7">
        <v>1.5990999937057495</v>
      </c>
      <c r="J7">
        <v>1.5961999893188477</v>
      </c>
      <c r="K7">
        <v>1.5953999757766724</v>
      </c>
      <c r="L7">
        <v>1.5960999727249146</v>
      </c>
    </row>
    <row r="8" spans="1:12" x14ac:dyDescent="0.3">
      <c r="A8" s="4" t="s">
        <v>50</v>
      </c>
      <c r="B8">
        <v>4.3699998408555984E-2</v>
      </c>
      <c r="C8">
        <v>4.3200001120567322E-2</v>
      </c>
      <c r="D8">
        <v>4.4199999421834946E-2</v>
      </c>
      <c r="E8">
        <v>4.4100001454353333E-2</v>
      </c>
      <c r="F8">
        <v>4.5499999076128006E-2</v>
      </c>
      <c r="G8">
        <v>4.5099999755620956E-2</v>
      </c>
      <c r="H8">
        <v>4.3699998408555984E-2</v>
      </c>
      <c r="I8">
        <v>4.3999999761581421E-2</v>
      </c>
      <c r="J8">
        <v>4.4100001454353333E-2</v>
      </c>
      <c r="K8">
        <v>4.3299999088048935E-2</v>
      </c>
      <c r="L8">
        <v>4.5499999076128006E-2</v>
      </c>
    </row>
    <row r="9" spans="1:12" x14ac:dyDescent="0.3">
      <c r="A9" s="4" t="s">
        <v>51</v>
      </c>
      <c r="B9">
        <v>0.37409999966621399</v>
      </c>
      <c r="C9">
        <v>0.37389999628067017</v>
      </c>
      <c r="D9">
        <v>0.37349998950958252</v>
      </c>
      <c r="E9">
        <v>0.37389999628067017</v>
      </c>
      <c r="F9">
        <v>0.37290000915527344</v>
      </c>
      <c r="G9">
        <v>0.37279999256134033</v>
      </c>
      <c r="H9">
        <v>0.37149998545646667</v>
      </c>
      <c r="I9">
        <v>0.37059998512268066</v>
      </c>
      <c r="J9">
        <v>0.36970001459121704</v>
      </c>
      <c r="K9">
        <v>0.36980000138282776</v>
      </c>
      <c r="L9">
        <v>0.36930000782012939</v>
      </c>
    </row>
    <row r="10" spans="1:12" x14ac:dyDescent="0.3">
      <c r="A10" s="4" t="s">
        <v>52</v>
      </c>
      <c r="B10">
        <v>0.68159997463226318</v>
      </c>
      <c r="C10">
        <v>0.68169999122619629</v>
      </c>
      <c r="D10">
        <v>0.68140000104904175</v>
      </c>
      <c r="E10">
        <v>0.68120002746582031</v>
      </c>
      <c r="F10">
        <v>0.68080002069473267</v>
      </c>
      <c r="G10">
        <v>0.68019998073577881</v>
      </c>
      <c r="H10">
        <v>0.67919999361038208</v>
      </c>
      <c r="I10">
        <v>0.67869997024536133</v>
      </c>
      <c r="J10">
        <v>0.67750000953674316</v>
      </c>
      <c r="K10">
        <v>0.67680001258850098</v>
      </c>
      <c r="L10">
        <v>0.67659997940063477</v>
      </c>
    </row>
    <row r="11" spans="1:12" x14ac:dyDescent="0.3">
      <c r="A11" s="4" t="s">
        <v>53</v>
      </c>
      <c r="B11">
        <v>0.99919998645782471</v>
      </c>
      <c r="C11">
        <v>0.99910002946853638</v>
      </c>
      <c r="D11">
        <v>0.99839997291564941</v>
      </c>
      <c r="E11">
        <v>0.99709999561309814</v>
      </c>
      <c r="F11">
        <v>0.9976000189781189</v>
      </c>
      <c r="G11">
        <v>0.99659997224807739</v>
      </c>
      <c r="H11">
        <v>0.99559998512268066</v>
      </c>
      <c r="I11">
        <v>0.99470001459121704</v>
      </c>
      <c r="J11">
        <v>0.99400001764297485</v>
      </c>
      <c r="K11">
        <v>0.99260002374649048</v>
      </c>
      <c r="L11">
        <v>0.99190002679824829</v>
      </c>
    </row>
    <row r="12" spans="1:12" x14ac:dyDescent="0.3">
      <c r="A12" s="4" t="s">
        <v>54</v>
      </c>
      <c r="B12">
        <v>1.3128999471664429</v>
      </c>
      <c r="C12">
        <v>1.3131999969482422</v>
      </c>
      <c r="D12">
        <v>1.312999963760376</v>
      </c>
      <c r="E12">
        <v>1.3123999834060669</v>
      </c>
      <c r="F12">
        <v>1.3128000497817993</v>
      </c>
      <c r="G12">
        <v>1.3121000528335571</v>
      </c>
      <c r="H12">
        <v>1.3118000030517578</v>
      </c>
      <c r="I12">
        <v>1.3102999925613403</v>
      </c>
      <c r="J12">
        <v>1.3099000453948975</v>
      </c>
      <c r="K12">
        <v>1.30840003490448</v>
      </c>
      <c r="L12">
        <v>1.3082000017166138</v>
      </c>
    </row>
    <row r="13" spans="1:12" x14ac:dyDescent="0.3">
      <c r="A13" s="4" t="s">
        <v>55</v>
      </c>
      <c r="B13">
        <v>1.6007000207901001</v>
      </c>
      <c r="C13">
        <v>1.6009999513626099</v>
      </c>
      <c r="D13">
        <v>1.6008000373840332</v>
      </c>
      <c r="E13">
        <v>1.5994999408721924</v>
      </c>
      <c r="F13">
        <v>1.5997999906539917</v>
      </c>
      <c r="G13">
        <v>1.5986000299453735</v>
      </c>
      <c r="H13">
        <v>1.5960999727249146</v>
      </c>
      <c r="I13">
        <v>1.5947999954223633</v>
      </c>
      <c r="J13">
        <v>1.5951999425888062</v>
      </c>
      <c r="K13">
        <v>1.5921000242233276</v>
      </c>
      <c r="L13">
        <v>1.5910999774932861</v>
      </c>
    </row>
    <row r="14" spans="1:12" x14ac:dyDescent="0.3">
      <c r="A14" s="4"/>
    </row>
    <row r="15" spans="1:12" x14ac:dyDescent="0.3">
      <c r="A15">
        <v>0</v>
      </c>
      <c r="B15">
        <f>AVERAGE(B2,B8)</f>
        <v>4.1649999096989632E-2</v>
      </c>
    </row>
    <row r="16" spans="1:12" x14ac:dyDescent="0.3">
      <c r="A16">
        <v>5</v>
      </c>
      <c r="B16">
        <f t="shared" ref="B16:B20" si="0">AVERAGE(B3,B9)</f>
        <v>0.37585000693798065</v>
      </c>
    </row>
    <row r="17" spans="1:15" x14ac:dyDescent="0.3">
      <c r="A17">
        <v>10</v>
      </c>
      <c r="B17">
        <f t="shared" si="0"/>
        <v>0.69209998846054077</v>
      </c>
    </row>
    <row r="18" spans="1:15" x14ac:dyDescent="0.3">
      <c r="A18">
        <v>15</v>
      </c>
      <c r="B18">
        <f t="shared" si="0"/>
        <v>1.005050003528595</v>
      </c>
    </row>
    <row r="19" spans="1:15" x14ac:dyDescent="0.3">
      <c r="A19">
        <v>20</v>
      </c>
      <c r="B19">
        <f t="shared" si="0"/>
        <v>1.3139999508857727</v>
      </c>
    </row>
    <row r="20" spans="1:15" x14ac:dyDescent="0.3">
      <c r="A20">
        <v>25</v>
      </c>
      <c r="B20">
        <f t="shared" si="0"/>
        <v>1.5976999998092651</v>
      </c>
    </row>
    <row r="22" spans="1:15" x14ac:dyDescent="0.3">
      <c r="A22" s="4" t="s">
        <v>80</v>
      </c>
      <c r="B22">
        <v>6.2399998307228088E-2</v>
      </c>
      <c r="C22">
        <v>6.4000003039836884E-2</v>
      </c>
      <c r="D22">
        <v>6.4999997615814209E-2</v>
      </c>
      <c r="E22">
        <v>6.4900003373622894E-2</v>
      </c>
      <c r="F22">
        <v>6.4900003373622894E-2</v>
      </c>
      <c r="G22">
        <v>6.4900003373622894E-2</v>
      </c>
      <c r="H22">
        <v>6.5300002694129944E-2</v>
      </c>
      <c r="I22">
        <v>6.5300002694129944E-2</v>
      </c>
      <c r="J22">
        <v>6.549999862909317E-2</v>
      </c>
      <c r="K22">
        <v>6.5800003707408905E-2</v>
      </c>
      <c r="L22">
        <v>6.6100001335144043E-2</v>
      </c>
      <c r="N22">
        <v>0</v>
      </c>
      <c r="O22">
        <v>6.2849999715884522E-2</v>
      </c>
    </row>
    <row r="23" spans="1:15" x14ac:dyDescent="0.3">
      <c r="A23" s="4" t="s">
        <v>81</v>
      </c>
      <c r="B23">
        <v>6.549999862909317E-2</v>
      </c>
      <c r="C23">
        <v>6.5800003707408905E-2</v>
      </c>
      <c r="D23">
        <v>6.4699999988079071E-2</v>
      </c>
      <c r="E23">
        <v>6.4800001680850983E-2</v>
      </c>
      <c r="F23">
        <v>6.4999997615814209E-2</v>
      </c>
      <c r="G23">
        <v>6.5700002014636993E-2</v>
      </c>
      <c r="H23">
        <v>6.549999862909317E-2</v>
      </c>
      <c r="I23">
        <v>6.5999999642372131E-2</v>
      </c>
      <c r="J23">
        <v>6.6100001335144043E-2</v>
      </c>
      <c r="K23">
        <v>6.679999828338623E-2</v>
      </c>
      <c r="L23">
        <v>6.679999828338623E-2</v>
      </c>
      <c r="N23">
        <v>3</v>
      </c>
      <c r="O23">
        <v>6.4333335806926087E-2</v>
      </c>
    </row>
    <row r="24" spans="1:15" x14ac:dyDescent="0.3">
      <c r="A24" s="4" t="s">
        <v>82</v>
      </c>
      <c r="B24">
        <v>6.3699997961521149E-2</v>
      </c>
      <c r="C24">
        <v>6.4800001680850983E-2</v>
      </c>
      <c r="D24">
        <v>6.4699999988079071E-2</v>
      </c>
      <c r="E24">
        <v>6.3600003719329834E-2</v>
      </c>
      <c r="F24">
        <v>6.25E-2</v>
      </c>
      <c r="G24">
        <v>6.2199998646974564E-2</v>
      </c>
      <c r="H24">
        <v>6.25E-2</v>
      </c>
      <c r="I24">
        <v>6.3100002706050873E-2</v>
      </c>
      <c r="J24">
        <v>6.3100002706050873E-2</v>
      </c>
      <c r="K24">
        <v>6.4099997282028198E-2</v>
      </c>
      <c r="L24">
        <v>6.4099997282028198E-2</v>
      </c>
      <c r="N24">
        <v>6</v>
      </c>
      <c r="O24">
        <v>6.4200000216563538E-2</v>
      </c>
    </row>
    <row r="25" spans="1:15" x14ac:dyDescent="0.3">
      <c r="A25" s="4" t="s">
        <v>83</v>
      </c>
      <c r="B25">
        <v>6.0400001704692841E-2</v>
      </c>
      <c r="C25">
        <v>6.2700003385543823E-2</v>
      </c>
      <c r="D25">
        <v>6.3100002706050873E-2</v>
      </c>
      <c r="E25">
        <v>6.289999932050705E-2</v>
      </c>
      <c r="F25">
        <v>6.2700003385543823E-2</v>
      </c>
      <c r="G25">
        <v>6.3199996948242188E-2</v>
      </c>
      <c r="H25">
        <v>6.379999965429306E-2</v>
      </c>
      <c r="I25">
        <v>6.3900001347064972E-2</v>
      </c>
      <c r="J25">
        <v>6.3900001347064972E-2</v>
      </c>
      <c r="K25">
        <v>6.4300000667572021E-2</v>
      </c>
      <c r="L25">
        <v>6.4699999988079071E-2</v>
      </c>
      <c r="N25">
        <v>9</v>
      </c>
      <c r="O25">
        <v>6.3950002193450928E-2</v>
      </c>
    </row>
    <row r="26" spans="1:15" x14ac:dyDescent="0.3">
      <c r="A26" s="4" t="s">
        <v>84</v>
      </c>
      <c r="B26">
        <v>6.25E-2</v>
      </c>
      <c r="C26">
        <v>6.4300000667572021E-2</v>
      </c>
      <c r="D26">
        <v>6.419999897480011E-2</v>
      </c>
      <c r="E26">
        <v>6.4000003039836884E-2</v>
      </c>
      <c r="F26">
        <v>6.4000003039836884E-2</v>
      </c>
      <c r="G26">
        <v>6.4400002360343933E-2</v>
      </c>
      <c r="H26">
        <v>6.4800001680850983E-2</v>
      </c>
      <c r="I26">
        <v>6.5099999308586121E-2</v>
      </c>
      <c r="J26">
        <v>6.5399996936321259E-2</v>
      </c>
      <c r="K26">
        <v>6.5600000321865082E-2</v>
      </c>
      <c r="L26">
        <v>6.5999999642372131E-2</v>
      </c>
      <c r="N26">
        <v>12</v>
      </c>
      <c r="O26">
        <v>6.3733334342638656E-2</v>
      </c>
    </row>
    <row r="27" spans="1:15" x14ac:dyDescent="0.3">
      <c r="A27" s="4" t="s">
        <v>85</v>
      </c>
      <c r="B27">
        <v>6.2600001692771912E-2</v>
      </c>
      <c r="C27">
        <v>6.4400002360343933E-2</v>
      </c>
      <c r="D27">
        <v>6.3500002026557922E-2</v>
      </c>
      <c r="E27">
        <v>6.3500002026557922E-2</v>
      </c>
      <c r="F27">
        <v>6.3299998641014099E-2</v>
      </c>
      <c r="G27">
        <v>6.3900001347064972E-2</v>
      </c>
      <c r="H27">
        <v>6.419999897480011E-2</v>
      </c>
      <c r="I27">
        <v>6.4499996602535248E-2</v>
      </c>
      <c r="J27">
        <v>6.5099999308586121E-2</v>
      </c>
      <c r="K27">
        <v>6.5300002694129944E-2</v>
      </c>
      <c r="L27">
        <v>6.5300002694129944E-2</v>
      </c>
      <c r="N27">
        <v>15</v>
      </c>
      <c r="O27">
        <v>6.4050000781814262E-2</v>
      </c>
    </row>
    <row r="28" spans="1:15" x14ac:dyDescent="0.3">
      <c r="A28" s="4" t="s">
        <v>107</v>
      </c>
      <c r="B28">
        <f>AVERAGE(B22:B27)</f>
        <v>6.2849999715884522E-2</v>
      </c>
      <c r="C28">
        <f t="shared" ref="C28:L28" si="1">AVERAGE(C22:C27)</f>
        <v>6.4333335806926087E-2</v>
      </c>
      <c r="D28">
        <f t="shared" si="1"/>
        <v>6.4200000216563538E-2</v>
      </c>
      <c r="E28">
        <f t="shared" si="1"/>
        <v>6.3950002193450928E-2</v>
      </c>
      <c r="F28">
        <f t="shared" si="1"/>
        <v>6.3733334342638656E-2</v>
      </c>
      <c r="G28">
        <f t="shared" si="1"/>
        <v>6.4050000781814262E-2</v>
      </c>
      <c r="H28">
        <f t="shared" si="1"/>
        <v>6.4350000272194549E-2</v>
      </c>
      <c r="I28">
        <f t="shared" si="1"/>
        <v>6.4650000383456543E-2</v>
      </c>
      <c r="J28">
        <f t="shared" si="1"/>
        <v>6.4850000043710068E-2</v>
      </c>
      <c r="K28">
        <f t="shared" si="1"/>
        <v>6.5316667159398392E-2</v>
      </c>
      <c r="L28">
        <f t="shared" si="1"/>
        <v>6.5499999870856598E-2</v>
      </c>
      <c r="N28">
        <v>18</v>
      </c>
      <c r="O28">
        <v>6.4350000272194549E-2</v>
      </c>
    </row>
    <row r="29" spans="1:15" x14ac:dyDescent="0.3">
      <c r="N29">
        <v>21</v>
      </c>
      <c r="O29">
        <v>6.4650000383456543E-2</v>
      </c>
    </row>
    <row r="30" spans="1:15" x14ac:dyDescent="0.3">
      <c r="N30">
        <v>24</v>
      </c>
      <c r="O30">
        <v>6.4850000043710068E-2</v>
      </c>
    </row>
    <row r="31" spans="1:15" x14ac:dyDescent="0.3">
      <c r="N31">
        <v>27</v>
      </c>
      <c r="O31">
        <v>6.5316667159398392E-2</v>
      </c>
    </row>
    <row r="32" spans="1:15" x14ac:dyDescent="0.3">
      <c r="N32">
        <v>30</v>
      </c>
      <c r="O32">
        <v>6.5499999870856598E-2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2" sqref="H2"/>
    </sheetView>
  </sheetViews>
  <sheetFormatPr defaultRowHeight="14.4" x14ac:dyDescent="0.3"/>
  <cols>
    <col min="2" max="2" width="13.5546875" customWidth="1"/>
    <col min="3" max="3" width="10.5546875" customWidth="1"/>
    <col min="4" max="4" width="12.21875" customWidth="1"/>
    <col min="5" max="5" width="13.33203125" customWidth="1"/>
    <col min="6" max="6" width="14.44140625" customWidth="1"/>
    <col min="8" max="8" width="18.44140625" customWidth="1"/>
  </cols>
  <sheetData>
    <row r="1" spans="1:8" ht="43.2" x14ac:dyDescent="0.3">
      <c r="A1" s="5" t="s">
        <v>108</v>
      </c>
      <c r="B1" s="6" t="s">
        <v>109</v>
      </c>
      <c r="C1" s="5" t="s">
        <v>110</v>
      </c>
      <c r="D1" s="6" t="s">
        <v>111</v>
      </c>
      <c r="E1" s="5" t="s">
        <v>112</v>
      </c>
      <c r="F1" s="5" t="s">
        <v>113</v>
      </c>
      <c r="G1" s="7" t="s">
        <v>114</v>
      </c>
      <c r="H1" s="5" t="s">
        <v>115</v>
      </c>
    </row>
    <row r="2" spans="1:8" x14ac:dyDescent="0.3">
      <c r="A2">
        <v>91133</v>
      </c>
      <c r="B2">
        <v>9.4999999999999998E-3</v>
      </c>
      <c r="C2">
        <v>6.0000000000000002E-5</v>
      </c>
      <c r="D2">
        <f>B2-C2</f>
        <v>9.4400000000000005E-3</v>
      </c>
      <c r="E2">
        <v>6.2300000000000001E-2</v>
      </c>
      <c r="F2">
        <f>D2/E2</f>
        <v>0.15152487961476727</v>
      </c>
      <c r="G2" s="10">
        <v>62.266666666666694</v>
      </c>
      <c r="H2">
        <f>(F2*60*50000*100)/(1000*50*0.6*G2)</f>
        <v>24.334830773249546</v>
      </c>
    </row>
    <row r="3" spans="1:8" x14ac:dyDescent="0.3">
      <c r="A3">
        <v>91134</v>
      </c>
      <c r="B3">
        <v>2.07E-2</v>
      </c>
      <c r="C3">
        <v>6.0000000000000002E-5</v>
      </c>
      <c r="D3">
        <f t="shared" ref="D3:D5" si="0">B3-C3</f>
        <v>2.0639999999999999E-2</v>
      </c>
      <c r="E3">
        <v>6.2300000000000001E-2</v>
      </c>
      <c r="F3">
        <f t="shared" ref="F3:F5" si="1">D3/E3</f>
        <v>0.33130016051364364</v>
      </c>
      <c r="G3" s="10">
        <v>64.8</v>
      </c>
      <c r="H3">
        <f t="shared" ref="H3:H5" si="2">(F3*60*50000*100)/(1000*50*0.6*G3)</f>
        <v>51.12656798050056</v>
      </c>
    </row>
    <row r="4" spans="1:8" x14ac:dyDescent="0.3">
      <c r="A4">
        <v>91135</v>
      </c>
      <c r="B4">
        <v>7.3000000000000001E-3</v>
      </c>
      <c r="C4">
        <v>6.0000000000000002E-5</v>
      </c>
      <c r="D4">
        <f t="shared" si="0"/>
        <v>7.2399999999999999E-3</v>
      </c>
      <c r="E4">
        <v>6.2300000000000001E-2</v>
      </c>
      <c r="F4">
        <f t="shared" si="1"/>
        <v>0.11621187800963081</v>
      </c>
      <c r="G4" s="10">
        <v>66.355762824783483</v>
      </c>
      <c r="H4">
        <f t="shared" si="2"/>
        <v>17.513456716110024</v>
      </c>
    </row>
    <row r="5" spans="1:8" x14ac:dyDescent="0.3">
      <c r="A5">
        <v>91136</v>
      </c>
      <c r="B5">
        <v>9.1000000000000004E-3</v>
      </c>
      <c r="C5">
        <v>6.0000000000000002E-5</v>
      </c>
      <c r="D5">
        <f t="shared" si="0"/>
        <v>9.0400000000000012E-3</v>
      </c>
      <c r="E5">
        <v>6.2300000000000001E-2</v>
      </c>
      <c r="F5">
        <f t="shared" si="1"/>
        <v>0.14510433386837882</v>
      </c>
      <c r="G5" s="10">
        <v>63.133333333333333</v>
      </c>
      <c r="H5">
        <f t="shared" si="2"/>
        <v>22.983791003439094</v>
      </c>
    </row>
    <row r="9" spans="1:8" x14ac:dyDescent="0.3">
      <c r="G9" s="10"/>
    </row>
    <row r="10" spans="1:8" x14ac:dyDescent="0.3">
      <c r="G10" s="10"/>
    </row>
    <row r="11" spans="1:8" x14ac:dyDescent="0.3">
      <c r="G11" s="10"/>
    </row>
    <row r="12" spans="1:8" x14ac:dyDescent="0.3">
      <c r="G12" s="10"/>
    </row>
    <row r="17" spans="8:8" x14ac:dyDescent="0.3">
      <c r="H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 (sample - blank) </vt:lpstr>
      <vt:lpstr>slope for NC and standard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2024-07-01T10:47:33Z</dcterms:created>
  <dcterms:modified xsi:type="dcterms:W3CDTF">2024-07-01T18:58:01Z</dcterms:modified>
</cp:coreProperties>
</file>