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kyi\OneDrive\Desktop\Research\Data\Phenol oxidase activity\"/>
    </mc:Choice>
  </mc:AlternateContent>
  <bookViews>
    <workbookView xWindow="0" yWindow="0" windowWidth="23040" windowHeight="8964" activeTab="2"/>
  </bookViews>
  <sheets>
    <sheet name="Original data" sheetId="2" r:id="rId1"/>
    <sheet name="Slope(sample - blank)" sheetId="1" r:id="rId2"/>
    <sheet name="Slope for standard and NC" sheetId="3" r:id="rId3"/>
    <sheet name="Phenoloxidase activit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3" l="1"/>
  <c r="D29" i="3"/>
  <c r="E29" i="3"/>
  <c r="F29" i="3"/>
  <c r="G29" i="3"/>
  <c r="H29" i="3"/>
  <c r="I29" i="3"/>
  <c r="J29" i="3"/>
  <c r="K29" i="3"/>
  <c r="L29" i="3"/>
  <c r="B29" i="3"/>
  <c r="B16" i="3"/>
  <c r="B17" i="3"/>
  <c r="B18" i="3"/>
  <c r="B19" i="3"/>
  <c r="B20" i="3"/>
  <c r="B15" i="3"/>
  <c r="C59" i="1" l="1"/>
  <c r="D59" i="1"/>
  <c r="E59" i="1"/>
  <c r="F59" i="1"/>
  <c r="G59" i="1"/>
  <c r="H59" i="1"/>
  <c r="I59" i="1"/>
  <c r="J59" i="1"/>
  <c r="K59" i="1"/>
  <c r="L59" i="1"/>
  <c r="B59" i="1"/>
  <c r="C43" i="1"/>
  <c r="D43" i="1"/>
  <c r="E43" i="1"/>
  <c r="F43" i="1"/>
  <c r="G43" i="1"/>
  <c r="H43" i="1"/>
  <c r="I43" i="1"/>
  <c r="J43" i="1"/>
  <c r="K43" i="1"/>
  <c r="L43" i="1"/>
  <c r="B43" i="1"/>
  <c r="C27" i="1"/>
  <c r="D27" i="1"/>
  <c r="E27" i="1"/>
  <c r="F27" i="1"/>
  <c r="G27" i="1"/>
  <c r="H27" i="1"/>
  <c r="I27" i="1"/>
  <c r="J27" i="1"/>
  <c r="K27" i="1"/>
  <c r="L27" i="1"/>
  <c r="B27" i="1"/>
  <c r="C12" i="1"/>
  <c r="D12" i="1"/>
  <c r="E12" i="1"/>
  <c r="F12" i="1"/>
  <c r="G12" i="1"/>
  <c r="H12" i="1"/>
  <c r="I12" i="1"/>
  <c r="J12" i="1"/>
  <c r="K12" i="1"/>
  <c r="L12" i="1"/>
  <c r="B12" i="1"/>
  <c r="D5" i="4"/>
  <c r="F5" i="4" s="1"/>
  <c r="H5" i="4" s="1"/>
  <c r="D4" i="4"/>
  <c r="F4" i="4" s="1"/>
  <c r="H4" i="4" s="1"/>
  <c r="D3" i="4"/>
  <c r="F3" i="4" s="1"/>
  <c r="H3" i="4" s="1"/>
  <c r="D2" i="4"/>
  <c r="F2" i="4" s="1"/>
  <c r="H2" i="4" s="1"/>
</calcChain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Tecan.At.Common.UI.resources, 3.8.2.0
Tecan.At.Communication.Common, 3.8.2.0
Tecan.At.Communication.Port.IP, 3.8.2.0
Tecan.At.Communication.Port.RS232, 3.8.2.0
Tecan.At.Communication.Port.SIM.Common, 3.8.2.0
Tecan.At.Communication.Port.SIM.Common.resources, 3.8.2.0
Tecan.At.Communication.Port.USB, 3.8.2.0
Tecan.At.Communication.Server, 3.8.2.0
Tecan.At.Communication.SIM.AMR, 3.5.2.0
Tecan.At.Communication.SIM.AMR.resources, 3.5.2.0
Tecan.At.Communication.SIM.AMRPlus, 3.5.2.0
Tecan.At.Communication.SIM.AMRPlus.resources, 3.5.2.0
Tecan.At.Communication.SIM.Connect, 3.8.2.0
Tecan.At.Communication.SIM.GeniosUltra, 3.5.2.0
Tecan.At.Communication.SIM.GeniosUltra.resources, 3.5.2.0
Tecan.At.Communication.SIM.Safire3, 3.5.2.0
Tecan.At.Communication.SIM.Safire3.resources, 3.5.2.0
Tecan.At.Communication.SIM.Safire3Pro, 3.5.2.0
Tecan.At.Communication.SIM.Safire3Pro.resources, 3.5.2.0
Tecan.At.Communication.SIM.SunriseMini, 3.5.2.0
Tecan.At.Communication.SIM.SunriseMini.resources,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Tecan.At.Instrument.Server.resources,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Tecan.At.XFluor.Connect.Reader.resources, 1.12.4.0
Tecan.At.XFluor.Core, 1.12.4.0
Tecan.At.XFluor.Core.resources, 1.12.4.0
Tecan.At.XFluor.Device, 1.12.4.0
Tecan.At.XFluor.Device.AMR, 1.12.4.0
Tecan.At.XFluor.Device.AMRPlus, 1.12.4.0
Tecan.At.XFluor.Device.AMRPlus.resources, 1.12.4.0
Tecan.At.XFluor.Device.GeniosUltra, 1.12.4.0
Tecan.At.XFluor.Device.Reader, 1.12.4.0
Tecan.At.XFluor.Device.resources, 1.12.4.0
Tecan.At.XFluor.Device.Safire3, 1.12.4.0
Tecan.At.XFluor.Device.Safire3Pro, 1.12.4.0
Tecan.At.XFluor.Device.SunriseMini, 1.12.4.0
Tecan.At.XFluor.ExcelOutput, 1.12.4.0
Tecan.At.XFluor.NanoQuant, 1.12.4.0
Tecan.At.XFluor.NanoQuant.resources, 1.12.4.0
Tecan.At.XFluor.ReaderEditor, 1.12.4.0
Tecan.At.XFluor.ReaderEditor.resources, 1.12.4.0
Tecan.At.XFluor.resources, 1.12.4.0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<sst xmlns="http://schemas.openxmlformats.org/spreadsheetml/2006/main" count="174" uniqueCount="116">
  <si>
    <t>Programm: Tecan i-control</t>
  </si>
  <si>
    <t>Tecan i-control , 1.12.4.0</t>
  </si>
  <si>
    <t>Gerät: infinite 200Pro</t>
  </si>
  <si>
    <t>Seriennummer: 1607005627</t>
  </si>
  <si>
    <t>Seriennummer des verbundenen Staplers:</t>
  </si>
  <si>
    <t>Firmware: V_3.40_01/15_Infinite (Dec 23 2014/12.45.11)</t>
  </si>
  <si>
    <t>MAI, V_3.40_01/15_Infinite (Dec 23 2014/12.45.11)</t>
  </si>
  <si>
    <t>Datum:</t>
  </si>
  <si>
    <t>04.07.2024</t>
  </si>
  <si>
    <t>Zeit:</t>
  </si>
  <si>
    <t>13:00:56</t>
  </si>
  <si>
    <t>System</t>
  </si>
  <si>
    <t>BOBO12</t>
  </si>
  <si>
    <t>Anwender</t>
  </si>
  <si>
    <t>LEHM\tecan</t>
  </si>
  <si>
    <t>Platte</t>
  </si>
  <si>
    <t>Greiner 96 Flat Bottom Transparent Polystyrene Cat. No.: 655101/655161/655192 [GRE96ft.pdfx]</t>
  </si>
  <si>
    <t>Platten-ID (Stapler)</t>
  </si>
  <si>
    <t>Warten (Platte)</t>
  </si>
  <si>
    <t>Ein</t>
  </si>
  <si>
    <t>Zieltemperatur: 30 °C</t>
  </si>
  <si>
    <t>Warten (Platte Temperatur)</t>
  </si>
  <si>
    <t>Gültiger Bereich: 29.5 - 30.5 °C</t>
  </si>
  <si>
    <t>Liste der Aktionen in diesem Mess-Script:</t>
  </si>
  <si>
    <t>Kinetik</t>
  </si>
  <si>
    <t>Absorption</t>
  </si>
  <si>
    <t>Label: Label1</t>
  </si>
  <si>
    <t>Kinetik - Messung</t>
  </si>
  <si>
    <t>Kinetik - Dauer</t>
  </si>
  <si>
    <t>Intervallzeit</t>
  </si>
  <si>
    <t>Modus</t>
  </si>
  <si>
    <t>Wellenlänge</t>
  </si>
  <si>
    <t>nm</t>
  </si>
  <si>
    <t>Bandbreite</t>
  </si>
  <si>
    <t>Anzahl der Blitze</t>
  </si>
  <si>
    <t>Ruhezeit</t>
  </si>
  <si>
    <t>ms</t>
  </si>
  <si>
    <t>Bereich der Platte</t>
  </si>
  <si>
    <t>A1-C12; D1-E6; E7-E12</t>
  </si>
  <si>
    <t>Startzeit:</t>
  </si>
  <si>
    <t>04.07.2024 13:01:47</t>
  </si>
  <si>
    <t>Zyklus Nr.</t>
  </si>
  <si>
    <t>Zeit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</si>
  <si>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</si>
  <si>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</si>
  <si>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</si>
  <si>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</si>
  <si>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</si>
  <si>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</si>
  <si>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</si>
  <si>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</si>
  <si>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</si>
  <si>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</si>
  <si>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</si>
  <si>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</si>
  <si>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</si>
  <si>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</si>
  <si>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</si>
  <si>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</si>
  <si>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</si>
  <si>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</si>
  <si>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</si>
  <si>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</si>
  <si>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</si>
  <si>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</si>
  <si>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</si>
  <si>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</si>
  <si>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</si>
  <si>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</si>
  <si>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</si>
  <si>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</si>
  <si>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</si>
  <si>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</si>
  <si>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</si>
  <si>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</si>
  <si>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</si>
  <si>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</si>
  <si>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</si>
  <si>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</si>
  <si>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</si>
  <si>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</si>
  <si>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</si>
  <si>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</si>
  <si>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</si>
  <si>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</si>
  <si>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</si>
  <si>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</si>
  <si>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</si>
  <si>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</si>
  <si>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</si>
  <si>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</si>
  <si>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</si>
  <si>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</si>
  <si>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</si>
  <si>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</si>
  <si>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</si>
  <si>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</si>
  <si>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</si>
  <si>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Endzeit:</t>
  </si>
  <si>
    <t>04.07.2024 13:32:33</t>
  </si>
  <si>
    <t>Sample 91133</t>
  </si>
  <si>
    <t>Sample 91134</t>
  </si>
  <si>
    <t>Sample 91135</t>
  </si>
  <si>
    <t>Sample 91136</t>
  </si>
  <si>
    <t>Sample - Blank</t>
  </si>
  <si>
    <t xml:space="preserve">Sample - Blank </t>
  </si>
  <si>
    <t>Average</t>
  </si>
  <si>
    <t>Sample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</si>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</sst>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9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91133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'Slope(sample - blank)'!$N$4:$N$14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'Slope(sample - blank)'!$O$4:$O$14</c:f>
              <c:numCache>
                <c:formatCode>General</c:formatCode>
                <c:ptCount val="11"/>
                <c:pt idx="0">
                  <c:v>5.0316671530405754E-2</c:v>
                </c:pt>
                <c:pt idx="1">
                  <c:v>7.9733371734619141E-2</c:v>
                </c:pt>
                <c:pt idx="2">
                  <c:v>0.1008833646774292</c:v>
                </c:pt>
                <c:pt idx="3">
                  <c:v>0.12508338689804077</c:v>
                </c:pt>
                <c:pt idx="4">
                  <c:v>0.14821666479110718</c:v>
                </c:pt>
                <c:pt idx="5">
                  <c:v>0.17484994729359959</c:v>
                </c:pt>
                <c:pt idx="6">
                  <c:v>0.19516668717066432</c:v>
                </c:pt>
                <c:pt idx="7">
                  <c:v>0.2210166255633037</c:v>
                </c:pt>
                <c:pt idx="8">
                  <c:v>0.24141669273376465</c:v>
                </c:pt>
                <c:pt idx="9">
                  <c:v>0.2603000203768413</c:v>
                </c:pt>
                <c:pt idx="10">
                  <c:v>0.27598333358764648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424064"/>
        <c:axId val="352941816"/>
      </c:scatterChart>
      <c:valAx>
        <c:axId val="36242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41816"/>
        <c:crosses val="autoZero"/>
        <c:crossBetween val="midCat"/>
      </c:valAx>
      <c:valAx>
        <c:axId val="35294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42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91134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'Slope(sample - blank)'!$N$18:$N$28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'Slope(sample - blank)'!$O$18:$O$28</c:f>
              <c:numCache>
                <c:formatCode>General</c:formatCode>
                <c:ptCount val="11"/>
                <c:pt idx="0">
                  <c:v>0.3709333141644795</c:v>
                </c:pt>
                <c:pt idx="1">
                  <c:v>0.46388332049051928</c:v>
                </c:pt>
                <c:pt idx="2">
                  <c:v>0.52800003687540698</c:v>
                </c:pt>
                <c:pt idx="3">
                  <c:v>0.5752000013987224</c:v>
                </c:pt>
                <c:pt idx="4">
                  <c:v>0.61863332986831687</c:v>
                </c:pt>
                <c:pt idx="5">
                  <c:v>0.6639332969983418</c:v>
                </c:pt>
                <c:pt idx="6">
                  <c:v>0.70920000473658229</c:v>
                </c:pt>
                <c:pt idx="7">
                  <c:v>0.7445333401362102</c:v>
                </c:pt>
                <c:pt idx="8">
                  <c:v>0.78918333848317457</c:v>
                </c:pt>
                <c:pt idx="9">
                  <c:v>0.82779999574025465</c:v>
                </c:pt>
                <c:pt idx="10">
                  <c:v>0.86288340886433912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80488"/>
        <c:axId val="353614056"/>
      </c:scatterChart>
      <c:valAx>
        <c:axId val="313580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614056"/>
        <c:crosses val="autoZero"/>
        <c:crossBetween val="midCat"/>
      </c:valAx>
      <c:valAx>
        <c:axId val="35361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80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91135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'Slope(sample - blank)'!$N$34:$N$44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'Slope(sample - blank)'!$O$34:$O$44</c:f>
              <c:numCache>
                <c:formatCode>General</c:formatCode>
                <c:ptCount val="11"/>
                <c:pt idx="0">
                  <c:v>-9.7083369890848648E-2</c:v>
                </c:pt>
                <c:pt idx="1">
                  <c:v>-7.5066645940144783E-2</c:v>
                </c:pt>
                <c:pt idx="2">
                  <c:v>-4.4299960136413574E-2</c:v>
                </c:pt>
                <c:pt idx="3">
                  <c:v>-2.2566656271616692E-2</c:v>
                </c:pt>
                <c:pt idx="4">
                  <c:v>-6.250003973643059E-3</c:v>
                </c:pt>
                <c:pt idx="5">
                  <c:v>1.4733334382375229E-2</c:v>
                </c:pt>
                <c:pt idx="6">
                  <c:v>3.9133290449778313E-2</c:v>
                </c:pt>
                <c:pt idx="7">
                  <c:v>7.1916639804840088E-2</c:v>
                </c:pt>
                <c:pt idx="8">
                  <c:v>9.5283329486846924E-2</c:v>
                </c:pt>
                <c:pt idx="9">
                  <c:v>0.1215166449546814</c:v>
                </c:pt>
                <c:pt idx="10">
                  <c:v>0.14581668376922607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263808"/>
        <c:axId val="357264984"/>
      </c:scatterChart>
      <c:valAx>
        <c:axId val="35726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64984"/>
        <c:crosses val="autoZero"/>
        <c:crossBetween val="midCat"/>
      </c:valAx>
      <c:valAx>
        <c:axId val="35726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6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91136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'Slope(sample - blank)'!$N$49:$N$59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'Slope(sample - blank)'!$O$49:$O$59</c:f>
              <c:numCache>
                <c:formatCode>General</c:formatCode>
                <c:ptCount val="11"/>
                <c:pt idx="0">
                  <c:v>-6.9800019264221191E-2</c:v>
                </c:pt>
                <c:pt idx="1">
                  <c:v>-2.5483310222625732E-2</c:v>
                </c:pt>
                <c:pt idx="2">
                  <c:v>-1.0399997234344482E-2</c:v>
                </c:pt>
                <c:pt idx="3">
                  <c:v>8.5500081380207593E-3</c:v>
                </c:pt>
                <c:pt idx="4">
                  <c:v>2.0233352979024399E-2</c:v>
                </c:pt>
                <c:pt idx="5">
                  <c:v>3.8616677125294929E-2</c:v>
                </c:pt>
                <c:pt idx="6">
                  <c:v>6.3166658083597893E-2</c:v>
                </c:pt>
                <c:pt idx="7">
                  <c:v>8.8850001494089614E-2</c:v>
                </c:pt>
                <c:pt idx="8">
                  <c:v>0.11518329381942749</c:v>
                </c:pt>
                <c:pt idx="9">
                  <c:v>0.1389500300089519</c:v>
                </c:pt>
                <c:pt idx="10">
                  <c:v>0.15578331549962354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262240"/>
        <c:axId val="357266944"/>
      </c:scatterChart>
      <c:valAx>
        <c:axId val="35726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66944"/>
        <c:crosses val="autoZero"/>
        <c:crossBetween val="midCat"/>
      </c:valAx>
      <c:valAx>
        <c:axId val="35726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6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</a:t>
            </a:r>
            <a:r>
              <a:rPr lang="en-US" baseline="0"/>
              <a:t> Curve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for standard and NC'!$A$15:$A$20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'Slope for standard and NC'!$B$15:$B$20</c:f>
              <c:numCache>
                <c:formatCode>General</c:formatCode>
                <c:ptCount val="6"/>
                <c:pt idx="0">
                  <c:v>4.0300000458955765E-2</c:v>
                </c:pt>
                <c:pt idx="1">
                  <c:v>0.33294999599456787</c:v>
                </c:pt>
                <c:pt idx="2">
                  <c:v>0.63335001468658447</c:v>
                </c:pt>
                <c:pt idx="3">
                  <c:v>0.9171999990940094</c:v>
                </c:pt>
                <c:pt idx="4">
                  <c:v>1.2056000232696533</c:v>
                </c:pt>
                <c:pt idx="5">
                  <c:v>1.3702999949455261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264200"/>
        <c:axId val="357265376"/>
      </c:scatterChart>
      <c:valAx>
        <c:axId val="357264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65376"/>
        <c:crosses val="autoZero"/>
        <c:crossBetween val="midCat"/>
      </c:valAx>
      <c:valAx>
        <c:axId val="35726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64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2930883639545055E-4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'Slope for standard and NC'!$N$23:$N$33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'Slope for standard and NC'!$O$23:$O$33</c:f>
              <c:numCache>
                <c:formatCode>General</c:formatCode>
                <c:ptCount val="11"/>
                <c:pt idx="0">
                  <c:v>5.9033333634336792E-2</c:v>
                </c:pt>
                <c:pt idx="1">
                  <c:v>6.1016666392485298E-2</c:v>
                </c:pt>
                <c:pt idx="2">
                  <c:v>6.1466667180260025E-2</c:v>
                </c:pt>
                <c:pt idx="3">
                  <c:v>6.1566666389505066E-2</c:v>
                </c:pt>
                <c:pt idx="4">
                  <c:v>6.1683333789308868E-2</c:v>
                </c:pt>
                <c:pt idx="5">
                  <c:v>6.2083333109815918E-2</c:v>
                </c:pt>
                <c:pt idx="6">
                  <c:v>6.2600000451008483E-2</c:v>
                </c:pt>
                <c:pt idx="7">
                  <c:v>6.3050001238783196E-2</c:v>
                </c:pt>
                <c:pt idx="8">
                  <c:v>6.3633332028985023E-2</c:v>
                </c:pt>
                <c:pt idx="9">
                  <c:v>6.3900000105301544E-2</c:v>
                </c:pt>
                <c:pt idx="10">
                  <c:v>6.4116665472586945E-2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264592"/>
        <c:axId val="357261848"/>
      </c:scatterChart>
      <c:valAx>
        <c:axId val="35726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61848"/>
        <c:crosses val="autoZero"/>
        <c:crossBetween val="midCat"/>
      </c:valAx>
      <c:valAx>
        <c:axId val="35726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6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251460</xdr:colOff>
      <xdr:row>1</xdr:row>
      <xdr:rowOff>15240</xdr:rowOff>
    </xdr:from>
    <xdr:to>
      <xdr:col>21</xdr:col>
      <xdr:colOff>68580</xdr:colOff>
      <xdr:row>16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243840</xdr:colOff>
      <xdr:row>16</xdr:row>
      <xdr:rowOff>60960</xdr:rowOff>
    </xdr:from>
    <xdr:to>
      <xdr:col>21</xdr:col>
      <xdr:colOff>60960</xdr:colOff>
      <xdr:row>31</xdr:row>
      <xdr:rowOff>60960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251460</xdr:colOff>
      <xdr:row>31</xdr:row>
      <xdr:rowOff>175260</xdr:rowOff>
    </xdr:from>
    <xdr:to>
      <xdr:col>21</xdr:col>
      <xdr:colOff>68580</xdr:colOff>
      <xdr:row>46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259080</xdr:colOff>
      <xdr:row>47</xdr:row>
      <xdr:rowOff>83820</xdr:rowOff>
    </xdr:from>
    <xdr:to>
      <xdr:col>21</xdr:col>
      <xdr:colOff>76200</xdr:colOff>
      <xdr:row>62</xdr:row>
      <xdr:rowOff>83820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510540</xdr:colOff>
      <xdr:row>0</xdr:row>
      <xdr:rowOff>144780</xdr:rowOff>
    </xdr:from>
    <xdr:to>
      <xdr:col>21</xdr:col>
      <xdr:colOff>205740</xdr:colOff>
      <xdr:row>15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190500</xdr:colOff>
      <xdr:row>18</xdr:row>
      <xdr:rowOff>0</xdr:rowOff>
    </xdr:from>
    <xdr:to>
      <xdr:col>22</xdr:col>
      <xdr:colOff>495300</xdr:colOff>
      <xdr:row>33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6"/>
  <sheetViews>
    <sheetView topLeftCell="A60" workbookViewId="0">
      <selection activeCell="N76" sqref="N76"/>
    </sheetView>
  </sheetViews>
  <sheetFormatPr defaultColWidth="11.5546875"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t="s">
        <v>8</v>
      </c>
    </row>
    <row r="6" spans="1:12" x14ac:dyDescent="0.3">
      <c r="A6" t="s">
        <v>9</v>
      </c>
      <c r="B6" s="1" t="s">
        <v>10</v>
      </c>
    </row>
    <row r="9" spans="1:12" x14ac:dyDescent="0.3">
      <c r="A9" t="s">
        <v>11</v>
      </c>
      <c r="E9" t="s">
        <v>12</v>
      </c>
    </row>
    <row r="10" spans="1:12" x14ac:dyDescent="0.3">
      <c r="A10" t="s">
        <v>13</v>
      </c>
      <c r="E10" t="s">
        <v>14</v>
      </c>
    </row>
    <row r="11" spans="1:12" x14ac:dyDescent="0.3">
      <c r="A11" t="s">
        <v>15</v>
      </c>
      <c r="E11" t="s">
        <v>16</v>
      </c>
    </row>
    <row r="12" spans="1:12" x14ac:dyDescent="0.3">
      <c r="A12" t="s">
        <v>17</v>
      </c>
    </row>
    <row r="14" spans="1:12" x14ac:dyDescent="0.3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3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3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3">
      <c r="A23" t="s">
        <v>26</v>
      </c>
    </row>
    <row r="24" spans="1:12" x14ac:dyDescent="0.3">
      <c r="A24" t="s">
        <v>27</v>
      </c>
    </row>
    <row r="25" spans="1:12" x14ac:dyDescent="0.3">
      <c r="A25" t="s">
        <v>28</v>
      </c>
      <c r="E25" s="3">
        <v>2.0833333333333332E-2</v>
      </c>
    </row>
    <row r="26" spans="1:12" x14ac:dyDescent="0.3">
      <c r="A26" t="s">
        <v>29</v>
      </c>
      <c r="E26" s="3">
        <v>2.0833333333333333E-3</v>
      </c>
    </row>
    <row r="27" spans="1:12" x14ac:dyDescent="0.3">
      <c r="A27" t="s">
        <v>30</v>
      </c>
      <c r="E27" t="s">
        <v>25</v>
      </c>
    </row>
    <row r="28" spans="1:12" x14ac:dyDescent="0.3">
      <c r="A28" t="s">
        <v>31</v>
      </c>
      <c r="E28">
        <v>414</v>
      </c>
      <c r="F28" t="s">
        <v>32</v>
      </c>
    </row>
    <row r="29" spans="1:12" x14ac:dyDescent="0.3">
      <c r="A29" t="s">
        <v>33</v>
      </c>
      <c r="E29">
        <v>9</v>
      </c>
      <c r="F29" t="s">
        <v>32</v>
      </c>
    </row>
    <row r="30" spans="1:12" x14ac:dyDescent="0.3">
      <c r="A30" t="s">
        <v>34</v>
      </c>
      <c r="E30">
        <v>25</v>
      </c>
    </row>
    <row r="31" spans="1:12" x14ac:dyDescent="0.3">
      <c r="A31" t="s">
        <v>35</v>
      </c>
      <c r="E31">
        <v>0</v>
      </c>
      <c r="F31" t="s">
        <v>36</v>
      </c>
    </row>
    <row r="32" spans="1:12" x14ac:dyDescent="0.3">
      <c r="A32" t="s">
        <v>37</v>
      </c>
      <c r="E32" t="s">
        <v>38</v>
      </c>
    </row>
    <row r="33" spans="1:12" x14ac:dyDescent="0.3">
      <c r="A33" t="s">
        <v>39</v>
      </c>
      <c r="B33" s="1" t="s">
        <v>40</v>
      </c>
    </row>
    <row r="36" spans="1:12" x14ac:dyDescent="0.3">
      <c r="A36" s="4" t="s">
        <v>41</v>
      </c>
      <c r="B36" s="4">
        <v>1</v>
      </c>
      <c r="C36" s="4">
        <v>2</v>
      </c>
      <c r="D36" s="4">
        <v>3</v>
      </c>
      <c r="E36" s="4">
        <v>4</v>
      </c>
      <c r="F36" s="4">
        <v>5</v>
      </c>
      <c r="G36" s="4">
        <v>6</v>
      </c>
      <c r="H36" s="4">
        <v>7</v>
      </c>
      <c r="I36" s="4">
        <v>8</v>
      </c>
      <c r="J36" s="4">
        <v>9</v>
      </c>
      <c r="K36" s="4">
        <v>10</v>
      </c>
      <c r="L36" s="4">
        <v>11</v>
      </c>
    </row>
    <row r="37" spans="1:12" x14ac:dyDescent="0.3">
      <c r="A37" s="4" t="s">
        <v>42</v>
      </c>
      <c r="B37">
        <v>0</v>
      </c>
      <c r="C37">
        <v>179.9</v>
      </c>
      <c r="D37">
        <v>359.9</v>
      </c>
      <c r="E37">
        <v>539.9</v>
      </c>
      <c r="F37">
        <v>719.9</v>
      </c>
      <c r="G37">
        <v>899.9</v>
      </c>
      <c r="H37">
        <v>1079.9000000000001</v>
      </c>
      <c r="I37">
        <v>1260</v>
      </c>
      <c r="J37">
        <v>1440</v>
      </c>
      <c r="K37">
        <v>1620</v>
      </c>
      <c r="L37">
        <v>1800</v>
      </c>
    </row>
    <row r="38" spans="1:12" x14ac:dyDescent="0.3">
      <c r="A38" s="4" t="s">
        <v>43</v>
      </c>
      <c r="B38">
        <v>29.5</v>
      </c>
      <c r="C38">
        <v>30.9</v>
      </c>
      <c r="D38">
        <v>30.3</v>
      </c>
      <c r="E38">
        <v>30.2</v>
      </c>
      <c r="F38">
        <v>30.2</v>
      </c>
      <c r="G38">
        <v>30.1</v>
      </c>
      <c r="H38">
        <v>30.2</v>
      </c>
      <c r="I38">
        <v>30.3</v>
      </c>
      <c r="J38">
        <v>30.3</v>
      </c>
      <c r="K38">
        <v>30.2</v>
      </c>
      <c r="L38">
        <v>30.2</v>
      </c>
    </row>
    <row r="39" spans="1:12" x14ac:dyDescent="0.3">
      <c r="A39" s="4" t="s">
        <v>44</v>
      </c>
      <c r="B39">
        <v>3.9500001817941666E-2</v>
      </c>
      <c r="C39">
        <v>3.9200000464916229E-2</v>
      </c>
      <c r="D39">
        <v>3.880000114440918E-2</v>
      </c>
      <c r="E39">
        <v>3.880000114440918E-2</v>
      </c>
      <c r="F39">
        <v>3.8899999111890793E-2</v>
      </c>
      <c r="G39">
        <v>3.880000114440918E-2</v>
      </c>
      <c r="H39">
        <v>3.880000114440918E-2</v>
      </c>
      <c r="I39">
        <v>3.8899999111890793E-2</v>
      </c>
      <c r="J39">
        <v>3.8899999111890793E-2</v>
      </c>
      <c r="K39">
        <v>3.880000114440918E-2</v>
      </c>
      <c r="L39">
        <v>3.880000114440918E-2</v>
      </c>
    </row>
    <row r="40" spans="1:12" x14ac:dyDescent="0.3">
      <c r="A40" s="4" t="s">
        <v>45</v>
      </c>
      <c r="B40">
        <v>0.32780000567436218</v>
      </c>
      <c r="C40">
        <v>0.32839998602867126</v>
      </c>
      <c r="D40">
        <v>0.32809999585151672</v>
      </c>
      <c r="E40">
        <v>0.32739999890327454</v>
      </c>
      <c r="F40">
        <v>0.32699999213218689</v>
      </c>
      <c r="G40">
        <v>0.32670000195503235</v>
      </c>
      <c r="H40">
        <v>0.32589998841285706</v>
      </c>
      <c r="I40">
        <v>0.32539999485015869</v>
      </c>
      <c r="J40">
        <v>0.32480001449584961</v>
      </c>
      <c r="K40">
        <v>0.32379999756813049</v>
      </c>
      <c r="L40">
        <v>0.32359999418258667</v>
      </c>
    </row>
    <row r="41" spans="1:12" x14ac:dyDescent="0.3">
      <c r="A41" s="4" t="s">
        <v>46</v>
      </c>
      <c r="B41">
        <v>0.63590002059936523</v>
      </c>
      <c r="C41">
        <v>0.63830000162124634</v>
      </c>
      <c r="D41">
        <v>0.63929998874664307</v>
      </c>
      <c r="E41">
        <v>0.63830000162124634</v>
      </c>
      <c r="F41">
        <v>0.63789999485015869</v>
      </c>
      <c r="G41">
        <v>0.63739997148513794</v>
      </c>
      <c r="H41">
        <v>0.63630002737045288</v>
      </c>
      <c r="I41">
        <v>0.63559997081756592</v>
      </c>
      <c r="J41">
        <v>0.6348000168800354</v>
      </c>
      <c r="K41">
        <v>0.63400000333786011</v>
      </c>
      <c r="L41">
        <v>0.63319998979568481</v>
      </c>
    </row>
    <row r="42" spans="1:12" x14ac:dyDescent="0.3">
      <c r="A42" s="4" t="s">
        <v>47</v>
      </c>
      <c r="B42">
        <v>0.91170001029968262</v>
      </c>
      <c r="C42">
        <v>0.9124000072479248</v>
      </c>
      <c r="D42">
        <v>0.91149997711181641</v>
      </c>
      <c r="E42">
        <v>0.91079998016357422</v>
      </c>
      <c r="F42">
        <v>0.92229998111724854</v>
      </c>
      <c r="G42">
        <v>0.92299997806549072</v>
      </c>
      <c r="H42">
        <v>0.92269998788833618</v>
      </c>
      <c r="I42">
        <v>0.92220002412796021</v>
      </c>
      <c r="J42">
        <v>0.92150002717971802</v>
      </c>
      <c r="K42">
        <v>0.92079997062683105</v>
      </c>
      <c r="L42">
        <v>0.91949999332427979</v>
      </c>
    </row>
    <row r="43" spans="1:12" x14ac:dyDescent="0.3">
      <c r="A43" s="4" t="s">
        <v>48</v>
      </c>
      <c r="B43">
        <v>1.2071000337600708</v>
      </c>
      <c r="C43">
        <v>1.2235000133514404</v>
      </c>
      <c r="D43">
        <v>1.2266999483108521</v>
      </c>
      <c r="E43">
        <v>1.2265000343322754</v>
      </c>
      <c r="F43">
        <v>1.2253999710083008</v>
      </c>
      <c r="G43">
        <v>1.2271000146865845</v>
      </c>
      <c r="H43">
        <v>1.2259999513626099</v>
      </c>
      <c r="I43">
        <v>1.2243000268936157</v>
      </c>
      <c r="J43">
        <v>1.2220000028610229</v>
      </c>
      <c r="K43">
        <v>1.2229000329971313</v>
      </c>
      <c r="L43">
        <v>1.2216999530792236</v>
      </c>
    </row>
    <row r="44" spans="1:12" x14ac:dyDescent="0.3">
      <c r="A44" s="4" t="s">
        <v>49</v>
      </c>
      <c r="B44">
        <v>1.3504999876022339</v>
      </c>
      <c r="C44">
        <v>1.3691999912261963</v>
      </c>
      <c r="D44">
        <v>1.37090003490448</v>
      </c>
      <c r="E44">
        <v>1.3689999580383301</v>
      </c>
      <c r="F44">
        <v>1.3680000305175781</v>
      </c>
      <c r="G44">
        <v>1.3681000471115112</v>
      </c>
      <c r="H44">
        <v>1.3716000318527222</v>
      </c>
      <c r="I44">
        <v>1.3701000213623047</v>
      </c>
      <c r="J44">
        <v>1.3680000305175781</v>
      </c>
      <c r="K44">
        <v>1.3700000047683716</v>
      </c>
      <c r="L44">
        <v>1.3655999898910522</v>
      </c>
    </row>
    <row r="45" spans="1:12" x14ac:dyDescent="0.3">
      <c r="A45" s="4" t="s">
        <v>50</v>
      </c>
      <c r="B45">
        <v>4.1099999099969864E-2</v>
      </c>
      <c r="C45">
        <v>4.1499998420476913E-2</v>
      </c>
      <c r="D45">
        <v>4.1200000792741776E-2</v>
      </c>
      <c r="E45">
        <v>4.14000004529953E-2</v>
      </c>
      <c r="F45">
        <v>4.1099999099969864E-2</v>
      </c>
      <c r="G45">
        <v>4.1099999099969864E-2</v>
      </c>
      <c r="H45">
        <v>4.1099999099969864E-2</v>
      </c>
      <c r="I45">
        <v>4.1200000792741776E-2</v>
      </c>
      <c r="J45">
        <v>4.1200000792741776E-2</v>
      </c>
      <c r="K45">
        <v>4.1499998420476913E-2</v>
      </c>
      <c r="L45">
        <v>4.1600000113248825E-2</v>
      </c>
    </row>
    <row r="46" spans="1:12" x14ac:dyDescent="0.3">
      <c r="A46" s="4" t="s">
        <v>51</v>
      </c>
      <c r="B46">
        <v>0.33809998631477356</v>
      </c>
      <c r="C46">
        <v>0.33790001273155212</v>
      </c>
      <c r="D46">
        <v>0.33730000257492065</v>
      </c>
      <c r="E46">
        <v>0.33689999580383301</v>
      </c>
      <c r="F46">
        <v>0.33640000224113464</v>
      </c>
      <c r="G46">
        <v>0.33559998869895935</v>
      </c>
      <c r="H46">
        <v>0.33489999175071716</v>
      </c>
      <c r="I46">
        <v>0.33469998836517334</v>
      </c>
      <c r="J46">
        <v>0.33399999141693115</v>
      </c>
      <c r="K46">
        <v>0.33360001444816589</v>
      </c>
      <c r="L46">
        <v>0.3328000009059906</v>
      </c>
    </row>
    <row r="47" spans="1:12" x14ac:dyDescent="0.3">
      <c r="A47" s="4" t="s">
        <v>52</v>
      </c>
      <c r="B47">
        <v>0.63080000877380371</v>
      </c>
      <c r="C47">
        <v>0.63169997930526733</v>
      </c>
      <c r="D47">
        <v>0.63120001554489136</v>
      </c>
      <c r="E47">
        <v>0.63020002841949463</v>
      </c>
      <c r="F47">
        <v>0.62970000505447388</v>
      </c>
      <c r="G47">
        <v>0.62910002470016479</v>
      </c>
      <c r="H47">
        <v>0.6281999945640564</v>
      </c>
      <c r="I47">
        <v>0.62730002403259277</v>
      </c>
      <c r="J47">
        <v>0.62620002031326294</v>
      </c>
      <c r="K47">
        <v>0.62569999694824219</v>
      </c>
      <c r="L47">
        <v>0.62440001964569092</v>
      </c>
    </row>
    <row r="48" spans="1:12" x14ac:dyDescent="0.3">
      <c r="A48" s="4" t="s">
        <v>53</v>
      </c>
      <c r="B48">
        <v>0.92269998788833618</v>
      </c>
      <c r="C48">
        <v>0.92259997129440308</v>
      </c>
      <c r="D48">
        <v>0.93440002202987671</v>
      </c>
      <c r="E48">
        <v>0.93400001525878906</v>
      </c>
      <c r="F48">
        <v>0.93409997224807739</v>
      </c>
      <c r="G48">
        <v>0.93269997835159302</v>
      </c>
      <c r="H48">
        <v>0.93209999799728394</v>
      </c>
      <c r="I48">
        <v>0.93129998445510864</v>
      </c>
      <c r="J48">
        <v>0.93080002069473267</v>
      </c>
      <c r="K48">
        <v>0.9309999942779541</v>
      </c>
      <c r="L48">
        <v>0.93000000715255737</v>
      </c>
    </row>
    <row r="49" spans="1:12" x14ac:dyDescent="0.3">
      <c r="A49" s="4" t="s">
        <v>54</v>
      </c>
      <c r="B49">
        <v>1.2041000127792358</v>
      </c>
      <c r="C49">
        <v>1.2034000158309937</v>
      </c>
      <c r="D49">
        <v>1.2032999992370605</v>
      </c>
      <c r="E49">
        <v>1.202299952507019</v>
      </c>
      <c r="F49">
        <v>1.2008999586105347</v>
      </c>
      <c r="G49">
        <v>1.2190999984741211</v>
      </c>
      <c r="H49">
        <v>1.2254999876022339</v>
      </c>
      <c r="I49">
        <v>1.225600004196167</v>
      </c>
      <c r="J49">
        <v>1.223099946975708</v>
      </c>
      <c r="K49">
        <v>1.2224999666213989</v>
      </c>
      <c r="L49">
        <v>1.2196999788284302</v>
      </c>
    </row>
    <row r="50" spans="1:12" x14ac:dyDescent="0.3">
      <c r="A50" s="4" t="s">
        <v>55</v>
      </c>
      <c r="B50">
        <v>1.3901000022888184</v>
      </c>
      <c r="C50">
        <v>1.3928999900817871</v>
      </c>
      <c r="D50">
        <v>1.3926999568939209</v>
      </c>
      <c r="E50">
        <v>1.3920999765396118</v>
      </c>
      <c r="F50">
        <v>1.389799952507019</v>
      </c>
      <c r="G50">
        <v>1.389799952507019</v>
      </c>
      <c r="H50">
        <v>1.3889000415802002</v>
      </c>
      <c r="I50">
        <v>1.3926999568939209</v>
      </c>
      <c r="J50">
        <v>1.3885999917984009</v>
      </c>
      <c r="K50">
        <v>1.3866000175476074</v>
      </c>
      <c r="L50">
        <v>1.3865000009536743</v>
      </c>
    </row>
    <row r="51" spans="1:12" x14ac:dyDescent="0.3">
      <c r="A51" s="4" t="s">
        <v>56</v>
      </c>
      <c r="B51">
        <v>1.208899974822998</v>
      </c>
      <c r="C51">
        <v>1.2494000196456909</v>
      </c>
      <c r="D51">
        <v>1.2755000591278076</v>
      </c>
      <c r="E51">
        <v>1.3148000240325928</v>
      </c>
      <c r="F51">
        <v>1.3324999809265137</v>
      </c>
      <c r="G51">
        <v>1.3583999872207642</v>
      </c>
      <c r="H51">
        <v>1.3803000450134277</v>
      </c>
      <c r="I51">
        <v>1.3938000202178955</v>
      </c>
      <c r="J51">
        <v>1.405500054359436</v>
      </c>
      <c r="K51">
        <v>1.401900053024292</v>
      </c>
      <c r="L51">
        <v>1.3976999521255493</v>
      </c>
    </row>
    <row r="52" spans="1:12" x14ac:dyDescent="0.3">
      <c r="A52" s="4" t="s">
        <v>57</v>
      </c>
      <c r="B52">
        <v>1.2093000411987305</v>
      </c>
      <c r="C52">
        <v>1.236299991607666</v>
      </c>
      <c r="D52">
        <v>1.2484999895095825</v>
      </c>
      <c r="E52">
        <v>1.2798000574111938</v>
      </c>
      <c r="F52">
        <v>1.3113000392913818</v>
      </c>
      <c r="G52">
        <v>1.3408000469207764</v>
      </c>
      <c r="H52">
        <v>1.3666000366210937</v>
      </c>
      <c r="I52">
        <v>1.3926999568939209</v>
      </c>
      <c r="J52">
        <v>1.4155999422073364</v>
      </c>
      <c r="K52">
        <v>1.4371999502182007</v>
      </c>
      <c r="L52">
        <v>1.4562000036239624</v>
      </c>
    </row>
    <row r="53" spans="1:12" x14ac:dyDescent="0.3">
      <c r="A53" s="4" t="s">
        <v>58</v>
      </c>
      <c r="B53">
        <v>1.24590003490448</v>
      </c>
      <c r="C53">
        <v>1.2619999647140503</v>
      </c>
      <c r="D53">
        <v>1.2585999965667725</v>
      </c>
      <c r="E53">
        <v>1.2846000194549561</v>
      </c>
      <c r="F53">
        <v>1.3077000379562378</v>
      </c>
      <c r="G53">
        <v>1.3316999673843384</v>
      </c>
      <c r="H53">
        <v>1.3529000282287598</v>
      </c>
      <c r="I53">
        <v>1.3783999681472778</v>
      </c>
      <c r="J53">
        <v>1.4026000499725342</v>
      </c>
      <c r="K53">
        <v>1.4239000082015991</v>
      </c>
      <c r="L53">
        <v>1.4462000131607056</v>
      </c>
    </row>
    <row r="54" spans="1:12" x14ac:dyDescent="0.3">
      <c r="A54" s="4" t="s">
        <v>59</v>
      </c>
      <c r="B54">
        <v>1.2405999898910522</v>
      </c>
      <c r="C54">
        <v>1.2640999555587769</v>
      </c>
      <c r="D54">
        <v>1.2807999849319458</v>
      </c>
      <c r="E54">
        <v>1.2834999561309814</v>
      </c>
      <c r="F54">
        <v>1.3154000043869019</v>
      </c>
      <c r="G54">
        <v>1.3374999761581421</v>
      </c>
      <c r="H54">
        <v>1.3538000583648682</v>
      </c>
      <c r="I54">
        <v>1.3811999559402466</v>
      </c>
      <c r="J54">
        <v>1.4069000482559204</v>
      </c>
      <c r="K54">
        <v>1.4284000396728516</v>
      </c>
      <c r="L54">
        <v>1.4505000114440918</v>
      </c>
    </row>
    <row r="55" spans="1:12" x14ac:dyDescent="0.3">
      <c r="A55" s="4" t="s">
        <v>60</v>
      </c>
      <c r="B55">
        <v>1.4717999696731567</v>
      </c>
      <c r="C55">
        <v>1.4692000150680542</v>
      </c>
      <c r="D55">
        <v>1.4709000587463379</v>
      </c>
      <c r="E55">
        <v>1.4802000522613525</v>
      </c>
      <c r="F55">
        <v>1.4973000288009644</v>
      </c>
      <c r="G55">
        <v>1.5068999528884888</v>
      </c>
      <c r="H55">
        <v>1.5235999822616577</v>
      </c>
      <c r="I55">
        <v>1.5428999662399292</v>
      </c>
      <c r="J55">
        <v>1.5685000419616699</v>
      </c>
      <c r="K55">
        <v>1.5880000591278076</v>
      </c>
      <c r="L55">
        <v>1.6049000024795532</v>
      </c>
    </row>
    <row r="56" spans="1:12" x14ac:dyDescent="0.3">
      <c r="A56" s="4" t="s">
        <v>61</v>
      </c>
      <c r="B56">
        <v>1.2827999591827393</v>
      </c>
      <c r="C56">
        <v>1.2973999977111816</v>
      </c>
      <c r="D56">
        <v>1.3131999969482422</v>
      </c>
      <c r="E56">
        <v>1.3336000442504883</v>
      </c>
      <c r="F56">
        <v>1.3494999408721924</v>
      </c>
      <c r="G56">
        <v>1.3875999450683594</v>
      </c>
      <c r="H56">
        <v>1.3991999626159668</v>
      </c>
      <c r="I56">
        <v>1.4291000366210938</v>
      </c>
      <c r="J56">
        <v>1.4534000158309937</v>
      </c>
      <c r="K56">
        <v>1.4759999513626099</v>
      </c>
      <c r="L56">
        <v>1.4946000576019287</v>
      </c>
    </row>
    <row r="57" spans="1:12" x14ac:dyDescent="0.3">
      <c r="A57" s="4" t="s">
        <v>62</v>
      </c>
      <c r="B57">
        <v>1.600100040435791</v>
      </c>
      <c r="C57">
        <v>1.6556999683380127</v>
      </c>
      <c r="D57">
        <v>1.704800009727478</v>
      </c>
      <c r="E57">
        <v>1.752500057220459</v>
      </c>
      <c r="F57">
        <v>1.7919000387191772</v>
      </c>
      <c r="G57">
        <v>1.8351999521255493</v>
      </c>
      <c r="H57">
        <v>1.8720999956130981</v>
      </c>
      <c r="I57">
        <v>1.9083000421524048</v>
      </c>
      <c r="J57">
        <v>1.9505000114440918</v>
      </c>
      <c r="K57">
        <v>1.9993000030517578</v>
      </c>
      <c r="L57">
        <v>2.0336000919342041</v>
      </c>
    </row>
    <row r="58" spans="1:12" x14ac:dyDescent="0.3">
      <c r="A58" s="4" t="s">
        <v>63</v>
      </c>
      <c r="B58">
        <v>1.9236999750137329</v>
      </c>
      <c r="C58">
        <v>1.9983999729156494</v>
      </c>
      <c r="D58">
        <v>2.0436000823974609</v>
      </c>
      <c r="E58">
        <v>2.0861001014709473</v>
      </c>
      <c r="F58">
        <v>2.1240999698638916</v>
      </c>
      <c r="G58">
        <v>2.1587998867034912</v>
      </c>
      <c r="H58">
        <v>2.1942999362945557</v>
      </c>
      <c r="I58">
        <v>2.2274000644683838</v>
      </c>
      <c r="J58">
        <v>2.2722001075744629</v>
      </c>
      <c r="K58">
        <v>2.3029999732971191</v>
      </c>
      <c r="L58">
        <v>2.3315000534057617</v>
      </c>
    </row>
    <row r="59" spans="1:12" x14ac:dyDescent="0.3">
      <c r="A59" s="4" t="s">
        <v>64</v>
      </c>
      <c r="B59">
        <v>1.8865000009536743</v>
      </c>
      <c r="C59">
        <v>1.982200026512146</v>
      </c>
      <c r="D59">
        <v>2.0406999588012695</v>
      </c>
      <c r="E59">
        <v>2.0871000289916992</v>
      </c>
      <c r="F59">
        <v>2.1401000022888184</v>
      </c>
      <c r="G59">
        <v>2.1816000938415527</v>
      </c>
      <c r="H59">
        <v>2.2242000102996826</v>
      </c>
      <c r="I59">
        <v>2.2662999629974365</v>
      </c>
      <c r="J59">
        <v>2.3131000995635986</v>
      </c>
      <c r="K59">
        <v>2.348099946975708</v>
      </c>
      <c r="L59">
        <v>2.3942999839782715</v>
      </c>
    </row>
    <row r="60" spans="1:12" x14ac:dyDescent="0.3">
      <c r="A60" s="4" t="s">
        <v>65</v>
      </c>
      <c r="B60">
        <v>1.912600040435791</v>
      </c>
      <c r="C60">
        <v>1.9648000001907349</v>
      </c>
      <c r="D60">
        <v>2.0057001113891602</v>
      </c>
      <c r="E60">
        <v>2.0432999134063721</v>
      </c>
      <c r="F60">
        <v>2.0855000019073486</v>
      </c>
      <c r="G60">
        <v>2.1296999454498291</v>
      </c>
      <c r="H60">
        <v>2.1710000038146973</v>
      </c>
      <c r="I60">
        <v>2.1984000205993652</v>
      </c>
      <c r="J60">
        <v>2.2409999370574951</v>
      </c>
      <c r="K60">
        <v>2.2813000679016113</v>
      </c>
      <c r="L60">
        <v>2.3136000633239746</v>
      </c>
    </row>
    <row r="61" spans="1:12" x14ac:dyDescent="0.3">
      <c r="A61" s="4" t="s">
        <v>66</v>
      </c>
      <c r="B61">
        <v>1.7654999494552612</v>
      </c>
      <c r="C61">
        <v>1.868399977684021</v>
      </c>
      <c r="D61">
        <v>1.9466999769210815</v>
      </c>
      <c r="E61">
        <v>2.0035998821258545</v>
      </c>
      <c r="F61">
        <v>2.0611999034881592</v>
      </c>
      <c r="G61">
        <v>2.1103000640869141</v>
      </c>
      <c r="H61">
        <v>2.1617000102996826</v>
      </c>
      <c r="I61">
        <v>2.2044000625610352</v>
      </c>
      <c r="J61">
        <v>2.2495999336242676</v>
      </c>
      <c r="K61">
        <v>2.2878000736236572</v>
      </c>
      <c r="L61">
        <v>2.3245000839233398</v>
      </c>
    </row>
    <row r="62" spans="1:12" x14ac:dyDescent="0.3">
      <c r="A62" s="4" t="s">
        <v>67</v>
      </c>
      <c r="B62">
        <v>1.6593999862670898</v>
      </c>
      <c r="C62">
        <v>1.7308000326156616</v>
      </c>
      <c r="D62">
        <v>1.752500057220459</v>
      </c>
      <c r="E62">
        <v>1.8004000186920166</v>
      </c>
      <c r="F62">
        <v>1.8450000286102295</v>
      </c>
      <c r="G62">
        <v>1.896399974822998</v>
      </c>
      <c r="H62">
        <v>1.9377000331878662</v>
      </c>
      <c r="I62">
        <v>1.9773999452590942</v>
      </c>
      <c r="J62">
        <v>2.0197000503540039</v>
      </c>
      <c r="K62">
        <v>2.0490999221801758</v>
      </c>
      <c r="L62">
        <v>2.0778000354766846</v>
      </c>
    </row>
    <row r="63" spans="1:12" x14ac:dyDescent="0.3">
      <c r="A63" s="4" t="s">
        <v>68</v>
      </c>
      <c r="B63">
        <v>1.3135999441146851</v>
      </c>
      <c r="C63">
        <v>1.3398000001907349</v>
      </c>
      <c r="D63">
        <v>1.3500000238418579</v>
      </c>
      <c r="E63">
        <v>1.3447999954223633</v>
      </c>
      <c r="F63">
        <v>1.3509999513626099</v>
      </c>
      <c r="G63">
        <v>1.36080002784729</v>
      </c>
      <c r="H63">
        <v>1.3782999515533447</v>
      </c>
      <c r="I63">
        <v>1.4084999561309814</v>
      </c>
      <c r="J63">
        <v>1.4285000562667847</v>
      </c>
      <c r="K63">
        <v>1.4510999917984009</v>
      </c>
      <c r="L63">
        <v>1.4750000238418579</v>
      </c>
    </row>
    <row r="64" spans="1:12" x14ac:dyDescent="0.3">
      <c r="A64" s="4" t="s">
        <v>69</v>
      </c>
      <c r="B64">
        <v>1.5205999612808228</v>
      </c>
      <c r="C64">
        <v>1.5571000576019287</v>
      </c>
      <c r="D64">
        <v>1.5608999729156494</v>
      </c>
      <c r="E64">
        <v>1.589900016784668</v>
      </c>
      <c r="F64">
        <v>1.6065000295639038</v>
      </c>
      <c r="G64">
        <v>1.6284999847412109</v>
      </c>
      <c r="H64">
        <v>1.6533000469207764</v>
      </c>
      <c r="I64">
        <v>1.6821999549865723</v>
      </c>
      <c r="J64">
        <v>1.7095999717712402</v>
      </c>
      <c r="K64">
        <v>1.735200047492981</v>
      </c>
      <c r="L64">
        <v>1.7582000494003296</v>
      </c>
    </row>
    <row r="65" spans="1:12" x14ac:dyDescent="0.3">
      <c r="A65" s="4" t="s">
        <v>70</v>
      </c>
      <c r="B65">
        <v>1.4270999431610107</v>
      </c>
      <c r="C65">
        <v>1.4595999717712402</v>
      </c>
      <c r="D65">
        <v>1.479200005531311</v>
      </c>
      <c r="E65">
        <v>1.502500057220459</v>
      </c>
      <c r="F65">
        <v>1.5192999839782715</v>
      </c>
      <c r="G65">
        <v>1.5363999605178833</v>
      </c>
      <c r="H65">
        <v>1.5566999912261963</v>
      </c>
      <c r="I65">
        <v>1.5794999599456787</v>
      </c>
      <c r="J65">
        <v>1.6025999784469604</v>
      </c>
      <c r="K65">
        <v>1.6229000091552734</v>
      </c>
      <c r="L65">
        <v>1.6426000595092773</v>
      </c>
    </row>
    <row r="66" spans="1:12" x14ac:dyDescent="0.3">
      <c r="A66" s="4" t="s">
        <v>71</v>
      </c>
      <c r="B66">
        <v>1.3495999574661255</v>
      </c>
      <c r="C66">
        <v>1.3695000410079956</v>
      </c>
      <c r="D66">
        <v>1.3882999420166016</v>
      </c>
      <c r="E66">
        <v>1.4082000255584717</v>
      </c>
      <c r="F66">
        <v>1.427899956703186</v>
      </c>
      <c r="G66">
        <v>1.4485000371932983</v>
      </c>
      <c r="H66">
        <v>1.4666999578475952</v>
      </c>
      <c r="I66">
        <v>1.4860999584197998</v>
      </c>
      <c r="J66">
        <v>1.5060000419616699</v>
      </c>
      <c r="K66">
        <v>1.5246000289916992</v>
      </c>
      <c r="L66">
        <v>1.5432000160217285</v>
      </c>
    </row>
    <row r="67" spans="1:12" x14ac:dyDescent="0.3">
      <c r="A67" s="4" t="s">
        <v>72</v>
      </c>
      <c r="B67">
        <v>1.3808000087738037</v>
      </c>
      <c r="C67">
        <v>1.3890999555587769</v>
      </c>
      <c r="D67">
        <v>1.4038000106811523</v>
      </c>
      <c r="E67">
        <v>1.4175000190734863</v>
      </c>
      <c r="F67">
        <v>1.4377000331878662</v>
      </c>
      <c r="G67">
        <v>1.468000054359436</v>
      </c>
      <c r="H67">
        <v>1.4950000047683716</v>
      </c>
      <c r="I67">
        <v>1.5226999521255493</v>
      </c>
      <c r="J67">
        <v>1.5473999977111816</v>
      </c>
      <c r="K67">
        <v>1.5688999891281128</v>
      </c>
      <c r="L67">
        <v>1.5882999897003174</v>
      </c>
    </row>
    <row r="68" spans="1:12" x14ac:dyDescent="0.3">
      <c r="A68" s="4" t="s">
        <v>73</v>
      </c>
      <c r="B68">
        <v>1.4359999895095825</v>
      </c>
      <c r="C68">
        <v>1.4596999883651733</v>
      </c>
      <c r="D68">
        <v>1.4925999641418457</v>
      </c>
      <c r="E68">
        <v>1.5189000368118286</v>
      </c>
      <c r="F68">
        <v>1.5420999526977539</v>
      </c>
      <c r="G68">
        <v>1.5673999786376953</v>
      </c>
      <c r="H68">
        <v>1.5911999940872192</v>
      </c>
      <c r="I68">
        <v>1.6131000518798828</v>
      </c>
      <c r="J68">
        <v>1.6369999647140503</v>
      </c>
      <c r="K68">
        <v>1.663599967956543</v>
      </c>
      <c r="L68">
        <v>1.6854000091552734</v>
      </c>
    </row>
    <row r="69" spans="1:12" x14ac:dyDescent="0.3">
      <c r="A69" s="4" t="s">
        <v>74</v>
      </c>
      <c r="B69">
        <v>1.0198999643325806</v>
      </c>
      <c r="C69">
        <v>1.0302000045776367</v>
      </c>
      <c r="D69">
        <v>1.042199969291687</v>
      </c>
      <c r="E69">
        <v>1.0506999492645264</v>
      </c>
      <c r="F69">
        <v>1.0652999877929687</v>
      </c>
      <c r="G69">
        <v>1.069599986076355</v>
      </c>
      <c r="H69">
        <v>1.0808999538421631</v>
      </c>
      <c r="I69">
        <v>1.0976999998092651</v>
      </c>
      <c r="J69">
        <v>1.1132999658584595</v>
      </c>
      <c r="K69">
        <v>1.132099986076355</v>
      </c>
      <c r="L69">
        <v>1.148900032043457</v>
      </c>
    </row>
    <row r="70" spans="1:12" x14ac:dyDescent="0.3">
      <c r="A70" s="4" t="s">
        <v>75</v>
      </c>
      <c r="B70">
        <v>1.0353000164031982</v>
      </c>
      <c r="C70">
        <v>1.0533000230789185</v>
      </c>
      <c r="D70">
        <v>1.0664000511169434</v>
      </c>
      <c r="E70">
        <v>1.0781999826431274</v>
      </c>
      <c r="F70">
        <v>1.0987000465393066</v>
      </c>
      <c r="G70">
        <v>1.1129000186920166</v>
      </c>
      <c r="H70">
        <v>1.124500036239624</v>
      </c>
      <c r="I70">
        <v>1.1409000158309937</v>
      </c>
      <c r="J70">
        <v>1.1550999879837036</v>
      </c>
      <c r="K70">
        <v>1.1708999872207642</v>
      </c>
      <c r="L70">
        <v>1.1902999877929687</v>
      </c>
    </row>
    <row r="71" spans="1:12" x14ac:dyDescent="0.3">
      <c r="A71" s="4" t="s">
        <v>76</v>
      </c>
      <c r="B71">
        <v>1.1669000387191772</v>
      </c>
      <c r="C71">
        <v>1.1875</v>
      </c>
      <c r="D71">
        <v>1.1944999694824219</v>
      </c>
      <c r="E71">
        <v>1.2108000516891479</v>
      </c>
      <c r="F71">
        <v>1.2293000221252441</v>
      </c>
      <c r="G71">
        <v>1.2520999908447266</v>
      </c>
      <c r="H71">
        <v>1.2733000516891479</v>
      </c>
      <c r="I71">
        <v>1.2972999811172485</v>
      </c>
      <c r="J71">
        <v>1.3244999647140503</v>
      </c>
      <c r="K71">
        <v>1.3504999876022339</v>
      </c>
      <c r="L71">
        <v>1.3760999441146851</v>
      </c>
    </row>
    <row r="72" spans="1:12" x14ac:dyDescent="0.3">
      <c r="A72" s="4" t="s">
        <v>77</v>
      </c>
      <c r="B72">
        <v>1.1385999917984009</v>
      </c>
      <c r="C72">
        <v>1.1628999710083008</v>
      </c>
      <c r="D72">
        <v>1.1770999431610107</v>
      </c>
      <c r="E72">
        <v>1.1947000026702881</v>
      </c>
      <c r="F72">
        <v>1.2153999805450439</v>
      </c>
      <c r="G72">
        <v>1.2376999855041504</v>
      </c>
      <c r="H72">
        <v>1.2630000114440918</v>
      </c>
      <c r="I72">
        <v>1.2846000194549561</v>
      </c>
      <c r="J72">
        <v>1.3137999773025513</v>
      </c>
      <c r="K72">
        <v>1.3358000516891479</v>
      </c>
      <c r="L72">
        <v>1.3622000217437744</v>
      </c>
    </row>
    <row r="73" spans="1:12" x14ac:dyDescent="0.3">
      <c r="A73" s="4" t="s">
        <v>78</v>
      </c>
      <c r="B73">
        <v>1.0566999912261963</v>
      </c>
      <c r="C73">
        <v>1.0880999565124512</v>
      </c>
      <c r="D73">
        <v>1.1045999526977539</v>
      </c>
      <c r="E73">
        <v>1.1094000339508057</v>
      </c>
      <c r="F73">
        <v>1.1211999654769897</v>
      </c>
      <c r="G73">
        <v>1.1433999538421631</v>
      </c>
      <c r="H73">
        <v>1.1678999662399292</v>
      </c>
      <c r="I73">
        <v>1.195099949836731</v>
      </c>
      <c r="J73">
        <v>1.2245999574661255</v>
      </c>
      <c r="K73">
        <v>1.2517000436782837</v>
      </c>
      <c r="L73">
        <v>1.2618000507354736</v>
      </c>
    </row>
    <row r="74" spans="1:12" x14ac:dyDescent="0.3">
      <c r="A74" s="4" t="s">
        <v>79</v>
      </c>
      <c r="B74">
        <v>1.0942000150680542</v>
      </c>
      <c r="C74">
        <v>1.0982999801635742</v>
      </c>
      <c r="D74">
        <v>1.1217999458312988</v>
      </c>
      <c r="E74">
        <v>1.1368999481201172</v>
      </c>
      <c r="F74">
        <v>1.1411000490188599</v>
      </c>
      <c r="G74">
        <v>1.1526000499725342</v>
      </c>
      <c r="H74">
        <v>1.176800012588501</v>
      </c>
      <c r="I74">
        <v>1.2008999586105347</v>
      </c>
      <c r="J74">
        <v>1.2253999710083008</v>
      </c>
      <c r="K74">
        <v>1.2401000261306763</v>
      </c>
      <c r="L74">
        <v>1.2374000549316406</v>
      </c>
    </row>
    <row r="75" spans="1:12" x14ac:dyDescent="0.3">
      <c r="A75" s="4" t="s">
        <v>80</v>
      </c>
      <c r="B75">
        <v>5.7100001722574234E-2</v>
      </c>
      <c r="C75">
        <v>5.8800000697374344E-2</v>
      </c>
      <c r="D75">
        <v>5.9399999678134918E-2</v>
      </c>
      <c r="E75">
        <v>6.0199998319149017E-2</v>
      </c>
      <c r="F75">
        <v>6.0600001364946365E-2</v>
      </c>
      <c r="G75">
        <v>6.1099998652935028E-2</v>
      </c>
      <c r="H75">
        <v>6.1500001698732376E-2</v>
      </c>
      <c r="I75">
        <v>6.1900001019239426E-2</v>
      </c>
      <c r="J75">
        <v>6.2199998646974564E-2</v>
      </c>
      <c r="K75">
        <v>6.2399998307228088E-2</v>
      </c>
      <c r="L75">
        <v>6.2799997627735138E-2</v>
      </c>
    </row>
    <row r="76" spans="1:12" x14ac:dyDescent="0.3">
      <c r="A76" s="4" t="s">
        <v>81</v>
      </c>
      <c r="B76">
        <v>6.210000067949295E-2</v>
      </c>
      <c r="C76">
        <v>6.2799997627735138E-2</v>
      </c>
      <c r="D76">
        <v>6.289999932050705E-2</v>
      </c>
      <c r="E76">
        <v>6.2300000339746475E-2</v>
      </c>
      <c r="F76">
        <v>6.1700001358985901E-2</v>
      </c>
      <c r="G76">
        <v>6.210000067949295E-2</v>
      </c>
      <c r="H76">
        <v>6.25E-2</v>
      </c>
      <c r="I76">
        <v>6.2700003385543823E-2</v>
      </c>
      <c r="J76">
        <v>6.3199996948242188E-2</v>
      </c>
      <c r="K76">
        <v>6.3100002706050873E-2</v>
      </c>
      <c r="L76">
        <v>6.3299998641014099E-2</v>
      </c>
    </row>
    <row r="77" spans="1:12" x14ac:dyDescent="0.3">
      <c r="A77" s="4" t="s">
        <v>82</v>
      </c>
      <c r="B77">
        <v>6.0400001704692841E-2</v>
      </c>
      <c r="C77">
        <v>6.1799999326467514E-2</v>
      </c>
      <c r="D77">
        <v>6.1700001358985901E-2</v>
      </c>
      <c r="E77">
        <v>6.1599999666213989E-2</v>
      </c>
      <c r="F77">
        <v>6.120000034570694E-2</v>
      </c>
      <c r="G77">
        <v>6.1299998313188553E-2</v>
      </c>
      <c r="H77">
        <v>6.1900001019239426E-2</v>
      </c>
      <c r="I77">
        <v>6.2799997627735138E-2</v>
      </c>
      <c r="J77">
        <v>6.3000001013278961E-2</v>
      </c>
      <c r="K77">
        <v>6.3699997961521149E-2</v>
      </c>
      <c r="L77">
        <v>6.3199996948242188E-2</v>
      </c>
    </row>
    <row r="78" spans="1:12" x14ac:dyDescent="0.3">
      <c r="A78" s="4" t="s">
        <v>83</v>
      </c>
      <c r="B78">
        <v>5.7199999690055847E-2</v>
      </c>
      <c r="C78">
        <v>5.9900000691413879E-2</v>
      </c>
      <c r="D78">
        <v>6.1000000685453415E-2</v>
      </c>
      <c r="E78">
        <v>6.1000000685453415E-2</v>
      </c>
      <c r="F78">
        <v>6.1700001358985901E-2</v>
      </c>
      <c r="G78">
        <v>6.25E-2</v>
      </c>
      <c r="H78">
        <v>6.3400000333786011E-2</v>
      </c>
      <c r="I78">
        <v>6.3600003719329834E-2</v>
      </c>
      <c r="J78">
        <v>6.4599998295307159E-2</v>
      </c>
      <c r="K78">
        <v>6.4599998295307159E-2</v>
      </c>
      <c r="L78">
        <v>6.5099999308586121E-2</v>
      </c>
    </row>
    <row r="79" spans="1:12" x14ac:dyDescent="0.3">
      <c r="A79" s="4" t="s">
        <v>84</v>
      </c>
      <c r="B79">
        <v>5.7999998331069946E-2</v>
      </c>
      <c r="C79">
        <v>6.0199998319149017E-2</v>
      </c>
      <c r="D79">
        <v>6.1700001358985901E-2</v>
      </c>
      <c r="E79">
        <v>6.210000067949295E-2</v>
      </c>
      <c r="F79">
        <v>6.25E-2</v>
      </c>
      <c r="G79">
        <v>6.289999932050705E-2</v>
      </c>
      <c r="H79">
        <v>6.3299998641014099E-2</v>
      </c>
      <c r="I79">
        <v>6.4000003039836884E-2</v>
      </c>
      <c r="J79">
        <v>6.4699999988079071E-2</v>
      </c>
      <c r="K79">
        <v>6.5200001001358032E-2</v>
      </c>
      <c r="L79">
        <v>6.549999862909317E-2</v>
      </c>
    </row>
    <row r="80" spans="1:12" x14ac:dyDescent="0.3">
      <c r="A80" s="4" t="s">
        <v>85</v>
      </c>
      <c r="B80">
        <v>5.9399999678134918E-2</v>
      </c>
      <c r="C80">
        <v>6.2600001692771912E-2</v>
      </c>
      <c r="D80">
        <v>6.210000067949295E-2</v>
      </c>
      <c r="E80">
        <v>6.2199998646974564E-2</v>
      </c>
      <c r="F80">
        <v>6.2399998307228088E-2</v>
      </c>
      <c r="G80">
        <v>6.2600001692771912E-2</v>
      </c>
      <c r="H80">
        <v>6.3000001013278961E-2</v>
      </c>
      <c r="I80">
        <v>6.3299998641014099E-2</v>
      </c>
      <c r="J80">
        <v>6.4099997282028198E-2</v>
      </c>
      <c r="K80">
        <v>6.4400002360343933E-2</v>
      </c>
      <c r="L80">
        <v>6.4800001680850983E-2</v>
      </c>
    </row>
    <row r="81" spans="1:12" x14ac:dyDescent="0.3">
      <c r="A81" s="4" t="s">
        <v>86</v>
      </c>
      <c r="B81">
        <v>1.2007999420166016</v>
      </c>
      <c r="C81">
        <v>1.1972999572753906</v>
      </c>
      <c r="D81">
        <v>1.181399941444397</v>
      </c>
      <c r="E81">
        <v>1.1750999689102173</v>
      </c>
      <c r="F81">
        <v>1.1799999475479126</v>
      </c>
      <c r="G81">
        <v>1.1775000095367432</v>
      </c>
      <c r="H81">
        <v>1.1763999462127686</v>
      </c>
      <c r="I81">
        <v>1.1747000217437744</v>
      </c>
      <c r="J81">
        <v>1.1771999597549438</v>
      </c>
      <c r="K81">
        <v>1.1748000383377075</v>
      </c>
      <c r="L81">
        <v>1.1748000383377075</v>
      </c>
    </row>
    <row r="82" spans="1:12" x14ac:dyDescent="0.3">
      <c r="A82" s="4" t="s">
        <v>87</v>
      </c>
      <c r="B82">
        <v>1.2325999736785889</v>
      </c>
      <c r="C82">
        <v>1.2173999547958374</v>
      </c>
      <c r="D82">
        <v>1.2182999849319458</v>
      </c>
      <c r="E82">
        <v>1.2168999910354614</v>
      </c>
      <c r="F82">
        <v>1.2115000486373901</v>
      </c>
      <c r="G82">
        <v>1.2121000289916992</v>
      </c>
      <c r="H82">
        <v>1.2100000381469727</v>
      </c>
      <c r="I82">
        <v>1.208299994468689</v>
      </c>
      <c r="J82">
        <v>1.2111999988555908</v>
      </c>
      <c r="K82">
        <v>1.2096999883651733</v>
      </c>
      <c r="L82">
        <v>1.2095999717712402</v>
      </c>
    </row>
    <row r="83" spans="1:12" x14ac:dyDescent="0.3">
      <c r="A83" s="4" t="s">
        <v>88</v>
      </c>
      <c r="B83">
        <v>1.2453000545501709</v>
      </c>
      <c r="C83">
        <v>1.2352999448776245</v>
      </c>
      <c r="D83">
        <v>1.2214000225067139</v>
      </c>
      <c r="E83">
        <v>1.2209999561309814</v>
      </c>
      <c r="F83">
        <v>1.2207000255584717</v>
      </c>
      <c r="G83">
        <v>1.2173000574111938</v>
      </c>
      <c r="H83">
        <v>1.2163000106811523</v>
      </c>
      <c r="I83">
        <v>1.2130000591278076</v>
      </c>
      <c r="J83">
        <v>1.2136000394821167</v>
      </c>
      <c r="K83">
        <v>1.2122999429702759</v>
      </c>
      <c r="L83">
        <v>1.2127000093460083</v>
      </c>
    </row>
    <row r="84" spans="1:12" x14ac:dyDescent="0.3">
      <c r="A84" s="4" t="s">
        <v>89</v>
      </c>
      <c r="B84">
        <v>1.4922000169754028</v>
      </c>
      <c r="C84">
        <v>1.4724999666213989</v>
      </c>
      <c r="D84">
        <v>1.4555000066757202</v>
      </c>
      <c r="E84">
        <v>1.4563000202178955</v>
      </c>
      <c r="F84">
        <v>1.4570000171661377</v>
      </c>
      <c r="G84">
        <v>1.4534000158309937</v>
      </c>
      <c r="H84">
        <v>1.4499000310897827</v>
      </c>
      <c r="I84">
        <v>1.4506000280380249</v>
      </c>
      <c r="J84">
        <v>1.4484000205993652</v>
      </c>
      <c r="K84">
        <v>1.4452999830245972</v>
      </c>
      <c r="L84">
        <v>1.4455000162124634</v>
      </c>
    </row>
    <row r="85" spans="1:12" x14ac:dyDescent="0.3">
      <c r="A85" s="4" t="s">
        <v>90</v>
      </c>
      <c r="B85">
        <v>1.3817000389099121</v>
      </c>
      <c r="C85">
        <v>1.3629000186920166</v>
      </c>
      <c r="D85">
        <v>1.3503999710083008</v>
      </c>
      <c r="E85">
        <v>1.3525999784469604</v>
      </c>
      <c r="F85">
        <v>1.3517999649047852</v>
      </c>
      <c r="G85">
        <v>1.3528000116348267</v>
      </c>
      <c r="H85">
        <v>1.3459999561309814</v>
      </c>
      <c r="I85">
        <v>1.3500000238418579</v>
      </c>
      <c r="J85">
        <v>1.3492000102996826</v>
      </c>
      <c r="K85">
        <v>1.3480000495910645</v>
      </c>
      <c r="L85">
        <v>1.3474999666213989</v>
      </c>
    </row>
    <row r="86" spans="1:12" x14ac:dyDescent="0.3">
      <c r="A86" s="4" t="s">
        <v>91</v>
      </c>
      <c r="B86">
        <v>1.3871999979019165</v>
      </c>
      <c r="C86">
        <v>1.3731000423431396</v>
      </c>
      <c r="D86">
        <v>1.3571000099182129</v>
      </c>
      <c r="E86">
        <v>1.3519999980926514</v>
      </c>
      <c r="F86">
        <v>1.3592000007629395</v>
      </c>
      <c r="G86">
        <v>1.3580000400543213</v>
      </c>
      <c r="H86">
        <v>1.3569999933242798</v>
      </c>
      <c r="I86">
        <v>1.3568999767303467</v>
      </c>
      <c r="J86">
        <v>1.3579000234603882</v>
      </c>
      <c r="K86">
        <v>1.3575999736785889</v>
      </c>
      <c r="L86">
        <v>1.3559999465942383</v>
      </c>
    </row>
    <row r="87" spans="1:12" x14ac:dyDescent="0.3">
      <c r="A87" s="4" t="s">
        <v>92</v>
      </c>
      <c r="B87">
        <v>1.4542000293731689</v>
      </c>
      <c r="C87">
        <v>1.464900016784668</v>
      </c>
      <c r="D87">
        <v>1.4392999410629272</v>
      </c>
      <c r="E87">
        <v>1.4474999904632568</v>
      </c>
      <c r="F87">
        <v>1.4507999420166016</v>
      </c>
      <c r="G87">
        <v>1.4457000494003296</v>
      </c>
      <c r="H87">
        <v>1.4391000270843506</v>
      </c>
      <c r="I87">
        <v>1.4328000545501709</v>
      </c>
      <c r="J87">
        <v>1.4301999807357788</v>
      </c>
      <c r="K87">
        <v>1.4270000457763672</v>
      </c>
      <c r="L87">
        <v>1.4262000322341919</v>
      </c>
    </row>
    <row r="88" spans="1:12" x14ac:dyDescent="0.3">
      <c r="A88" s="4" t="s">
        <v>93</v>
      </c>
      <c r="B88">
        <v>1.6032999753952026</v>
      </c>
      <c r="C88">
        <v>1.6276999711990356</v>
      </c>
      <c r="D88">
        <v>1.6174999475479126</v>
      </c>
      <c r="E88">
        <v>1.6043000221252441</v>
      </c>
      <c r="F88">
        <v>1.6013000011444092</v>
      </c>
      <c r="G88">
        <v>1.6023999452590942</v>
      </c>
      <c r="H88">
        <v>1.600100040435791</v>
      </c>
      <c r="I88">
        <v>1.5951999425888062</v>
      </c>
      <c r="J88">
        <v>1.5972000360488892</v>
      </c>
      <c r="K88">
        <v>1.593500018119812</v>
      </c>
      <c r="L88">
        <v>1.5844999551773071</v>
      </c>
    </row>
    <row r="89" spans="1:12" x14ac:dyDescent="0.3">
      <c r="A89" s="4" t="s">
        <v>94</v>
      </c>
      <c r="B89">
        <v>1.4476000070571899</v>
      </c>
      <c r="C89">
        <v>1.4199999570846558</v>
      </c>
      <c r="D89">
        <v>1.4134999513626099</v>
      </c>
      <c r="E89">
        <v>1.4068000316619873</v>
      </c>
      <c r="F89">
        <v>1.4089000225067139</v>
      </c>
      <c r="G89">
        <v>1.4125000238418579</v>
      </c>
      <c r="H89">
        <v>1.4140000343322754</v>
      </c>
      <c r="I89">
        <v>1.4023000001907349</v>
      </c>
      <c r="J89">
        <v>1.4023000001907349</v>
      </c>
      <c r="K89">
        <v>1.3981000185012817</v>
      </c>
      <c r="L89">
        <v>1.3982000350952148</v>
      </c>
    </row>
    <row r="90" spans="1:12" x14ac:dyDescent="0.3">
      <c r="A90" s="4" t="s">
        <v>95</v>
      </c>
      <c r="B90">
        <v>1.1504000425338745</v>
      </c>
      <c r="C90">
        <v>1.1347999572753906</v>
      </c>
      <c r="D90">
        <v>1.1399999856948853</v>
      </c>
      <c r="E90">
        <v>1.1334999799728394</v>
      </c>
      <c r="F90">
        <v>1.1388000249862671</v>
      </c>
      <c r="G90">
        <v>1.1318999528884888</v>
      </c>
      <c r="H90">
        <v>1.1296999454498291</v>
      </c>
      <c r="I90">
        <v>1.1241999864578247</v>
      </c>
      <c r="J90">
        <v>1.114799976348877</v>
      </c>
      <c r="K90">
        <v>1.1082999706268311</v>
      </c>
      <c r="L90">
        <v>1.103600025177002</v>
      </c>
    </row>
    <row r="91" spans="1:12" x14ac:dyDescent="0.3">
      <c r="A91" s="4" t="s">
        <v>96</v>
      </c>
      <c r="B91">
        <v>1.149399995803833</v>
      </c>
      <c r="C91">
        <v>1.1304999589920044</v>
      </c>
      <c r="D91">
        <v>1.1340999603271484</v>
      </c>
      <c r="E91">
        <v>1.12909996509552</v>
      </c>
      <c r="F91">
        <v>1.1284999847412109</v>
      </c>
      <c r="G91">
        <v>1.1233999729156494</v>
      </c>
      <c r="H91">
        <v>1.1117000579833984</v>
      </c>
      <c r="I91">
        <v>1.1055999994277954</v>
      </c>
      <c r="J91">
        <v>1.1049000024795532</v>
      </c>
      <c r="K91">
        <v>1.1052999496459961</v>
      </c>
      <c r="L91">
        <v>1.1081000566482544</v>
      </c>
    </row>
    <row r="92" spans="1:12" x14ac:dyDescent="0.3">
      <c r="A92" s="4" t="s">
        <v>97</v>
      </c>
      <c r="B92">
        <v>1.1654000282287598</v>
      </c>
      <c r="C92">
        <v>1.1212999820709229</v>
      </c>
      <c r="D92">
        <v>1.1103999614715576</v>
      </c>
      <c r="E92">
        <v>1.1021000146865845</v>
      </c>
      <c r="F92">
        <v>1.1074999570846558</v>
      </c>
      <c r="G92">
        <v>1.1130000352859497</v>
      </c>
      <c r="H92">
        <v>1.1123000383377075</v>
      </c>
      <c r="I92">
        <v>1.1118999719619751</v>
      </c>
      <c r="J92">
        <v>1.1131000518798828</v>
      </c>
      <c r="K92">
        <v>1.1101000308990479</v>
      </c>
      <c r="L92">
        <v>1.1093000173568726</v>
      </c>
    </row>
    <row r="96" spans="1:12" x14ac:dyDescent="0.3">
      <c r="A96" t="s">
        <v>98</v>
      </c>
      <c r="B96" s="1" t="s">
        <v>99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selection activeCell="A2" sqref="A2:O59"/>
    </sheetView>
  </sheetViews>
  <sheetFormatPr defaultColWidth="11.5546875" defaultRowHeight="14.4" x14ac:dyDescent="0.3"/>
  <cols>
    <col min="1" max="1" width="13.6640625" customWidth="1"/>
  </cols>
  <sheetData>
    <row r="1" spans="1:15" x14ac:dyDescent="0.3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</row>
    <row r="2" spans="1:15" x14ac:dyDescent="0.3">
      <c r="A2" t="s">
        <v>100</v>
      </c>
    </row>
    <row r="3" spans="1:15" x14ac:dyDescent="0.3">
      <c r="A3" s="4" t="s">
        <v>56</v>
      </c>
      <c r="B3">
        <v>1.208899974822998</v>
      </c>
      <c r="C3">
        <v>1.2494000196456909</v>
      </c>
      <c r="D3">
        <v>1.2755000591278076</v>
      </c>
      <c r="E3">
        <v>1.3148000240325928</v>
      </c>
      <c r="F3">
        <v>1.3324999809265137</v>
      </c>
      <c r="G3">
        <v>1.3583999872207642</v>
      </c>
      <c r="H3">
        <v>1.3803000450134277</v>
      </c>
      <c r="I3">
        <v>1.3938000202178955</v>
      </c>
      <c r="J3">
        <v>1.405500054359436</v>
      </c>
      <c r="K3">
        <v>1.401900053024292</v>
      </c>
      <c r="L3">
        <v>1.3976999521255493</v>
      </c>
      <c r="N3">
        <v>91133</v>
      </c>
    </row>
    <row r="4" spans="1:15" x14ac:dyDescent="0.3">
      <c r="A4" s="4" t="s">
        <v>57</v>
      </c>
      <c r="B4">
        <v>1.2093000411987305</v>
      </c>
      <c r="C4">
        <v>1.236299991607666</v>
      </c>
      <c r="D4">
        <v>1.2484999895095825</v>
      </c>
      <c r="E4">
        <v>1.2798000574111938</v>
      </c>
      <c r="F4">
        <v>1.3113000392913818</v>
      </c>
      <c r="G4">
        <v>1.3408000469207764</v>
      </c>
      <c r="H4">
        <v>1.3666000366210937</v>
      </c>
      <c r="I4">
        <v>1.3926999568939209</v>
      </c>
      <c r="J4">
        <v>1.4155999422073364</v>
      </c>
      <c r="K4">
        <v>1.4371999502182007</v>
      </c>
      <c r="L4">
        <v>1.4562000036239624</v>
      </c>
      <c r="N4">
        <v>0</v>
      </c>
      <c r="O4">
        <v>5.0316671530405754E-2</v>
      </c>
    </row>
    <row r="5" spans="1:15" x14ac:dyDescent="0.3">
      <c r="A5" s="4" t="s">
        <v>58</v>
      </c>
      <c r="B5">
        <v>1.24590003490448</v>
      </c>
      <c r="C5">
        <v>1.2619999647140503</v>
      </c>
      <c r="D5">
        <v>1.2585999965667725</v>
      </c>
      <c r="E5">
        <v>1.2846000194549561</v>
      </c>
      <c r="F5">
        <v>1.3077000379562378</v>
      </c>
      <c r="G5">
        <v>1.3316999673843384</v>
      </c>
      <c r="H5">
        <v>1.3529000282287598</v>
      </c>
      <c r="I5">
        <v>1.3783999681472778</v>
      </c>
      <c r="J5">
        <v>1.4026000499725342</v>
      </c>
      <c r="K5">
        <v>1.4239000082015991</v>
      </c>
      <c r="L5">
        <v>1.4462000131607056</v>
      </c>
      <c r="N5">
        <v>3</v>
      </c>
      <c r="O5">
        <v>7.9733371734619141E-2</v>
      </c>
    </row>
    <row r="6" spans="1:15" x14ac:dyDescent="0.3">
      <c r="A6" s="4" t="s">
        <v>59</v>
      </c>
      <c r="B6">
        <v>1.2405999898910522</v>
      </c>
      <c r="C6">
        <v>1.2640999555587769</v>
      </c>
      <c r="D6">
        <v>1.2807999849319458</v>
      </c>
      <c r="E6">
        <v>1.2834999561309814</v>
      </c>
      <c r="F6">
        <v>1.3154000043869019</v>
      </c>
      <c r="G6">
        <v>1.3374999761581421</v>
      </c>
      <c r="H6">
        <v>1.3538000583648682</v>
      </c>
      <c r="I6">
        <v>1.3811999559402466</v>
      </c>
      <c r="J6">
        <v>1.4069000482559204</v>
      </c>
      <c r="K6">
        <v>1.4284000396728516</v>
      </c>
      <c r="L6">
        <v>1.4505000114440918</v>
      </c>
      <c r="N6">
        <v>6</v>
      </c>
      <c r="O6">
        <v>0.1008833646774292</v>
      </c>
    </row>
    <row r="7" spans="1:15" x14ac:dyDescent="0.3">
      <c r="A7" s="4" t="s">
        <v>60</v>
      </c>
      <c r="B7">
        <v>1.4717999696731567</v>
      </c>
      <c r="C7">
        <v>1.4692000150680542</v>
      </c>
      <c r="D7">
        <v>1.4709000587463379</v>
      </c>
      <c r="E7">
        <v>1.4802000522613525</v>
      </c>
      <c r="F7">
        <v>1.4973000288009644</v>
      </c>
      <c r="G7">
        <v>1.5068999528884888</v>
      </c>
      <c r="H7">
        <v>1.5235999822616577</v>
      </c>
      <c r="I7">
        <v>1.5428999662399292</v>
      </c>
      <c r="J7">
        <v>1.5685000419616699</v>
      </c>
      <c r="K7">
        <v>1.5880000591278076</v>
      </c>
      <c r="L7">
        <v>1.6049000024795532</v>
      </c>
      <c r="N7">
        <v>9</v>
      </c>
      <c r="O7">
        <v>0.12508338689804077</v>
      </c>
    </row>
    <row r="8" spans="1:15" x14ac:dyDescent="0.3">
      <c r="A8" s="4" t="s">
        <v>61</v>
      </c>
      <c r="B8">
        <v>1.2827999591827393</v>
      </c>
      <c r="C8">
        <v>1.2973999977111816</v>
      </c>
      <c r="D8">
        <v>1.3131999969482422</v>
      </c>
      <c r="E8">
        <v>1.3336000442504883</v>
      </c>
      <c r="F8">
        <v>1.3494999408721924</v>
      </c>
      <c r="G8">
        <v>1.3875999450683594</v>
      </c>
      <c r="H8">
        <v>1.3991999626159668</v>
      </c>
      <c r="I8">
        <v>1.4291000366210938</v>
      </c>
      <c r="J8">
        <v>1.4534000158309937</v>
      </c>
      <c r="K8">
        <v>1.4759999513626099</v>
      </c>
      <c r="L8">
        <v>1.4946000576019287</v>
      </c>
      <c r="N8">
        <v>12</v>
      </c>
      <c r="O8">
        <v>0.14821666479110718</v>
      </c>
    </row>
    <row r="9" spans="1:15" x14ac:dyDescent="0.3">
      <c r="A9" s="4" t="s">
        <v>86</v>
      </c>
      <c r="B9">
        <v>1.2007999420166016</v>
      </c>
      <c r="C9">
        <v>1.1972999572753906</v>
      </c>
      <c r="D9">
        <v>1.181399941444397</v>
      </c>
      <c r="E9">
        <v>1.1750999689102173</v>
      </c>
      <c r="F9">
        <v>1.1799999475479126</v>
      </c>
      <c r="G9">
        <v>1.1775000095367432</v>
      </c>
      <c r="H9">
        <v>1.1763999462127686</v>
      </c>
      <c r="I9">
        <v>1.1747000217437744</v>
      </c>
      <c r="J9">
        <v>1.1771999597549438</v>
      </c>
      <c r="K9">
        <v>1.1748000383377075</v>
      </c>
      <c r="L9">
        <v>1.1748000383377075</v>
      </c>
      <c r="N9">
        <v>15</v>
      </c>
      <c r="O9">
        <v>0.17484994729359959</v>
      </c>
    </row>
    <row r="10" spans="1:15" x14ac:dyDescent="0.3">
      <c r="A10" s="4" t="s">
        <v>87</v>
      </c>
      <c r="B10">
        <v>1.2325999736785889</v>
      </c>
      <c r="C10">
        <v>1.2173999547958374</v>
      </c>
      <c r="D10">
        <v>1.2182999849319458</v>
      </c>
      <c r="E10">
        <v>1.2168999910354614</v>
      </c>
      <c r="F10">
        <v>1.2115000486373901</v>
      </c>
      <c r="G10">
        <v>1.2121000289916992</v>
      </c>
      <c r="H10">
        <v>1.2100000381469727</v>
      </c>
      <c r="I10">
        <v>1.208299994468689</v>
      </c>
      <c r="J10">
        <v>1.2111999988555908</v>
      </c>
      <c r="K10">
        <v>1.2096999883651733</v>
      </c>
      <c r="L10">
        <v>1.2095999717712402</v>
      </c>
      <c r="N10">
        <v>18</v>
      </c>
      <c r="O10">
        <v>0.19516668717066432</v>
      </c>
    </row>
    <row r="11" spans="1:15" x14ac:dyDescent="0.3">
      <c r="A11" s="4" t="s">
        <v>88</v>
      </c>
      <c r="B11">
        <v>1.2453000545501709</v>
      </c>
      <c r="C11">
        <v>1.2352999448776245</v>
      </c>
      <c r="D11">
        <v>1.2214000225067139</v>
      </c>
      <c r="E11">
        <v>1.2209999561309814</v>
      </c>
      <c r="F11">
        <v>1.2207000255584717</v>
      </c>
      <c r="G11">
        <v>1.2173000574111938</v>
      </c>
      <c r="H11">
        <v>1.2163000106811523</v>
      </c>
      <c r="I11">
        <v>1.2130000591278076</v>
      </c>
      <c r="J11">
        <v>1.2136000394821167</v>
      </c>
      <c r="K11">
        <v>1.2122999429702759</v>
      </c>
      <c r="L11">
        <v>1.2127000093460083</v>
      </c>
      <c r="N11">
        <v>21</v>
      </c>
      <c r="O11">
        <v>0.2210166255633037</v>
      </c>
    </row>
    <row r="12" spans="1:15" x14ac:dyDescent="0.3">
      <c r="A12" s="4" t="s">
        <v>104</v>
      </c>
      <c r="B12">
        <f>AVERAGE(B3:B8)-AVERAGE(B9:B11)</f>
        <v>5.0316671530405754E-2</v>
      </c>
      <c r="C12">
        <f t="shared" ref="C12:L12" si="0">AVERAGE(C3:C8)-AVERAGE(C9:C11)</f>
        <v>7.9733371734619141E-2</v>
      </c>
      <c r="D12">
        <f t="shared" si="0"/>
        <v>0.1008833646774292</v>
      </c>
      <c r="E12">
        <f t="shared" si="0"/>
        <v>0.12508338689804077</v>
      </c>
      <c r="F12">
        <f t="shared" si="0"/>
        <v>0.14821666479110718</v>
      </c>
      <c r="G12">
        <f t="shared" si="0"/>
        <v>0.17484994729359959</v>
      </c>
      <c r="H12">
        <f t="shared" si="0"/>
        <v>0.19516668717066432</v>
      </c>
      <c r="I12">
        <f t="shared" si="0"/>
        <v>0.2210166255633037</v>
      </c>
      <c r="J12">
        <f t="shared" si="0"/>
        <v>0.24141669273376465</v>
      </c>
      <c r="K12">
        <f t="shared" si="0"/>
        <v>0.2603000203768413</v>
      </c>
      <c r="L12">
        <f t="shared" si="0"/>
        <v>0.27598333358764648</v>
      </c>
      <c r="N12">
        <v>24</v>
      </c>
      <c r="O12">
        <v>0.24141669273376465</v>
      </c>
    </row>
    <row r="13" spans="1:15" x14ac:dyDescent="0.3">
      <c r="N13">
        <v>27</v>
      </c>
      <c r="O13">
        <v>0.2603000203768413</v>
      </c>
    </row>
    <row r="14" spans="1:15" x14ac:dyDescent="0.3">
      <c r="N14">
        <v>30</v>
      </c>
      <c r="O14">
        <v>0.27598333358764648</v>
      </c>
    </row>
    <row r="17" spans="1:15" x14ac:dyDescent="0.3">
      <c r="A17" t="s">
        <v>101</v>
      </c>
      <c r="N17">
        <v>91134</v>
      </c>
    </row>
    <row r="18" spans="1:15" x14ac:dyDescent="0.3">
      <c r="A18" s="4" t="s">
        <v>62</v>
      </c>
      <c r="B18">
        <v>1.600100040435791</v>
      </c>
      <c r="C18">
        <v>1.6556999683380127</v>
      </c>
      <c r="D18">
        <v>1.704800009727478</v>
      </c>
      <c r="E18">
        <v>1.752500057220459</v>
      </c>
      <c r="F18">
        <v>1.7919000387191772</v>
      </c>
      <c r="G18">
        <v>1.8351999521255493</v>
      </c>
      <c r="H18">
        <v>1.8720999956130981</v>
      </c>
      <c r="I18">
        <v>1.9083000421524048</v>
      </c>
      <c r="J18">
        <v>1.9505000114440918</v>
      </c>
      <c r="K18">
        <v>1.9993000030517578</v>
      </c>
      <c r="L18">
        <v>2.0336000919342041</v>
      </c>
      <c r="N18">
        <v>0</v>
      </c>
      <c r="O18">
        <v>0.3709333141644795</v>
      </c>
    </row>
    <row r="19" spans="1:15" x14ac:dyDescent="0.3">
      <c r="A19" s="4" t="s">
        <v>63</v>
      </c>
      <c r="B19">
        <v>1.9236999750137329</v>
      </c>
      <c r="C19">
        <v>1.9983999729156494</v>
      </c>
      <c r="D19">
        <v>2.0436000823974609</v>
      </c>
      <c r="E19">
        <v>2.0861001014709473</v>
      </c>
      <c r="F19">
        <v>2.1240999698638916</v>
      </c>
      <c r="G19">
        <v>2.1587998867034912</v>
      </c>
      <c r="H19">
        <v>2.1942999362945557</v>
      </c>
      <c r="I19">
        <v>2.2274000644683838</v>
      </c>
      <c r="J19">
        <v>2.2722001075744629</v>
      </c>
      <c r="K19">
        <v>2.3029999732971191</v>
      </c>
      <c r="L19">
        <v>2.3315000534057617</v>
      </c>
      <c r="N19">
        <v>3</v>
      </c>
      <c r="O19">
        <v>0.46388332049051928</v>
      </c>
    </row>
    <row r="20" spans="1:15" x14ac:dyDescent="0.3">
      <c r="A20" s="4" t="s">
        <v>64</v>
      </c>
      <c r="B20">
        <v>1.8865000009536743</v>
      </c>
      <c r="C20">
        <v>1.982200026512146</v>
      </c>
      <c r="D20">
        <v>2.0406999588012695</v>
      </c>
      <c r="E20">
        <v>2.0871000289916992</v>
      </c>
      <c r="F20">
        <v>2.1401000022888184</v>
      </c>
      <c r="G20">
        <v>2.1816000938415527</v>
      </c>
      <c r="H20">
        <v>2.2242000102996826</v>
      </c>
      <c r="I20">
        <v>2.2662999629974365</v>
      </c>
      <c r="J20">
        <v>2.3131000995635986</v>
      </c>
      <c r="K20">
        <v>2.348099946975708</v>
      </c>
      <c r="L20">
        <v>2.3942999839782715</v>
      </c>
      <c r="N20">
        <v>6</v>
      </c>
      <c r="O20">
        <v>0.52800003687540698</v>
      </c>
    </row>
    <row r="21" spans="1:15" x14ac:dyDescent="0.3">
      <c r="A21" s="4" t="s">
        <v>65</v>
      </c>
      <c r="B21">
        <v>1.912600040435791</v>
      </c>
      <c r="C21">
        <v>1.9648000001907349</v>
      </c>
      <c r="D21">
        <v>2.0057001113891602</v>
      </c>
      <c r="E21">
        <v>2.0432999134063721</v>
      </c>
      <c r="F21">
        <v>2.0855000019073486</v>
      </c>
      <c r="G21">
        <v>2.1296999454498291</v>
      </c>
      <c r="H21">
        <v>2.1710000038146973</v>
      </c>
      <c r="I21">
        <v>2.1984000205993652</v>
      </c>
      <c r="J21">
        <v>2.2409999370574951</v>
      </c>
      <c r="K21">
        <v>2.2813000679016113</v>
      </c>
      <c r="L21">
        <v>2.3136000633239746</v>
      </c>
      <c r="N21">
        <v>9</v>
      </c>
      <c r="O21">
        <v>0.5752000013987224</v>
      </c>
    </row>
    <row r="22" spans="1:15" x14ac:dyDescent="0.3">
      <c r="A22" s="4" t="s">
        <v>66</v>
      </c>
      <c r="B22">
        <v>1.7654999494552612</v>
      </c>
      <c r="C22">
        <v>1.868399977684021</v>
      </c>
      <c r="D22">
        <v>1.9466999769210815</v>
      </c>
      <c r="E22">
        <v>2.0035998821258545</v>
      </c>
      <c r="F22">
        <v>2.0611999034881592</v>
      </c>
      <c r="G22">
        <v>2.1103000640869141</v>
      </c>
      <c r="H22">
        <v>2.1617000102996826</v>
      </c>
      <c r="I22">
        <v>2.2044000625610352</v>
      </c>
      <c r="J22">
        <v>2.2495999336242676</v>
      </c>
      <c r="K22">
        <v>2.2878000736236572</v>
      </c>
      <c r="L22">
        <v>2.3245000839233398</v>
      </c>
      <c r="N22">
        <v>12</v>
      </c>
      <c r="O22">
        <v>0.61863332986831687</v>
      </c>
    </row>
    <row r="23" spans="1:15" x14ac:dyDescent="0.3">
      <c r="A23" s="4" t="s">
        <v>67</v>
      </c>
      <c r="B23">
        <v>1.6593999862670898</v>
      </c>
      <c r="C23">
        <v>1.7308000326156616</v>
      </c>
      <c r="D23">
        <v>1.752500057220459</v>
      </c>
      <c r="E23">
        <v>1.8004000186920166</v>
      </c>
      <c r="F23">
        <v>1.8450000286102295</v>
      </c>
      <c r="G23">
        <v>1.896399974822998</v>
      </c>
      <c r="H23">
        <v>1.9377000331878662</v>
      </c>
      <c r="I23">
        <v>1.9773999452590942</v>
      </c>
      <c r="J23">
        <v>2.0197000503540039</v>
      </c>
      <c r="K23">
        <v>2.0490999221801758</v>
      </c>
      <c r="L23">
        <v>2.0778000354766846</v>
      </c>
      <c r="N23">
        <v>15</v>
      </c>
      <c r="O23">
        <v>0.6639332969983418</v>
      </c>
    </row>
    <row r="24" spans="1:15" x14ac:dyDescent="0.3">
      <c r="A24" s="4" t="s">
        <v>89</v>
      </c>
      <c r="B24">
        <v>1.4922000169754028</v>
      </c>
      <c r="C24">
        <v>1.4724999666213989</v>
      </c>
      <c r="D24">
        <v>1.4555000066757202</v>
      </c>
      <c r="E24">
        <v>1.4563000202178955</v>
      </c>
      <c r="F24">
        <v>1.4570000171661377</v>
      </c>
      <c r="G24">
        <v>1.4534000158309937</v>
      </c>
      <c r="H24">
        <v>1.4499000310897827</v>
      </c>
      <c r="I24">
        <v>1.4506000280380249</v>
      </c>
      <c r="J24">
        <v>1.4484000205993652</v>
      </c>
      <c r="K24">
        <v>1.4452999830245972</v>
      </c>
      <c r="L24">
        <v>1.4455000162124634</v>
      </c>
      <c r="N24">
        <v>18</v>
      </c>
      <c r="O24">
        <v>0.70920000473658229</v>
      </c>
    </row>
    <row r="25" spans="1:15" x14ac:dyDescent="0.3">
      <c r="A25" s="4" t="s">
        <v>90</v>
      </c>
      <c r="B25">
        <v>1.3817000389099121</v>
      </c>
      <c r="C25">
        <v>1.3629000186920166</v>
      </c>
      <c r="D25">
        <v>1.3503999710083008</v>
      </c>
      <c r="E25">
        <v>1.3525999784469604</v>
      </c>
      <c r="F25">
        <v>1.3517999649047852</v>
      </c>
      <c r="G25">
        <v>1.3528000116348267</v>
      </c>
      <c r="H25">
        <v>1.3459999561309814</v>
      </c>
      <c r="I25">
        <v>1.3500000238418579</v>
      </c>
      <c r="J25">
        <v>1.3492000102996826</v>
      </c>
      <c r="K25">
        <v>1.3480000495910645</v>
      </c>
      <c r="L25">
        <v>1.3474999666213989</v>
      </c>
      <c r="N25">
        <v>21</v>
      </c>
      <c r="O25">
        <v>0.7445333401362102</v>
      </c>
    </row>
    <row r="26" spans="1:15" x14ac:dyDescent="0.3">
      <c r="A26" s="4" t="s">
        <v>91</v>
      </c>
      <c r="B26">
        <v>1.3871999979019165</v>
      </c>
      <c r="C26">
        <v>1.3731000423431396</v>
      </c>
      <c r="D26">
        <v>1.3571000099182129</v>
      </c>
      <c r="E26">
        <v>1.3519999980926514</v>
      </c>
      <c r="F26">
        <v>1.3592000007629395</v>
      </c>
      <c r="G26">
        <v>1.3580000400543213</v>
      </c>
      <c r="H26">
        <v>1.3569999933242798</v>
      </c>
      <c r="I26">
        <v>1.3568999767303467</v>
      </c>
      <c r="J26">
        <v>1.3579000234603882</v>
      </c>
      <c r="K26">
        <v>1.3575999736785889</v>
      </c>
      <c r="L26">
        <v>1.3559999465942383</v>
      </c>
      <c r="N26">
        <v>24</v>
      </c>
      <c r="O26">
        <v>0.78918333848317457</v>
      </c>
    </row>
    <row r="27" spans="1:15" x14ac:dyDescent="0.3">
      <c r="A27" s="4" t="s">
        <v>104</v>
      </c>
      <c r="B27">
        <f>AVERAGE(B18:B23)-AVERAGE(B24:B26)</f>
        <v>0.3709333141644795</v>
      </c>
      <c r="C27">
        <f t="shared" ref="C27:L27" si="1">AVERAGE(C18:C23)-AVERAGE(C24:C26)</f>
        <v>0.46388332049051928</v>
      </c>
      <c r="D27">
        <f t="shared" si="1"/>
        <v>0.52800003687540698</v>
      </c>
      <c r="E27">
        <f t="shared" si="1"/>
        <v>0.5752000013987224</v>
      </c>
      <c r="F27">
        <f t="shared" si="1"/>
        <v>0.61863332986831687</v>
      </c>
      <c r="G27">
        <f t="shared" si="1"/>
        <v>0.6639332969983418</v>
      </c>
      <c r="H27">
        <f t="shared" si="1"/>
        <v>0.70920000473658229</v>
      </c>
      <c r="I27">
        <f t="shared" si="1"/>
        <v>0.7445333401362102</v>
      </c>
      <c r="J27">
        <f t="shared" si="1"/>
        <v>0.78918333848317457</v>
      </c>
      <c r="K27">
        <f t="shared" si="1"/>
        <v>0.82779999574025465</v>
      </c>
      <c r="L27">
        <f t="shared" si="1"/>
        <v>0.86288340886433912</v>
      </c>
      <c r="N27">
        <v>27</v>
      </c>
      <c r="O27">
        <v>0.82779999574025465</v>
      </c>
    </row>
    <row r="28" spans="1:15" x14ac:dyDescent="0.3">
      <c r="N28">
        <v>30</v>
      </c>
      <c r="O28">
        <v>0.86288340886433912</v>
      </c>
    </row>
    <row r="33" spans="1:15" x14ac:dyDescent="0.3">
      <c r="A33" t="s">
        <v>102</v>
      </c>
      <c r="N33">
        <v>91135</v>
      </c>
    </row>
    <row r="34" spans="1:15" x14ac:dyDescent="0.3">
      <c r="A34" s="4" t="s">
        <v>68</v>
      </c>
      <c r="B34">
        <v>1.3135999441146851</v>
      </c>
      <c r="C34">
        <v>1.3398000001907349</v>
      </c>
      <c r="D34">
        <v>1.3500000238418579</v>
      </c>
      <c r="E34">
        <v>1.3447999954223633</v>
      </c>
      <c r="F34">
        <v>1.3509999513626099</v>
      </c>
      <c r="G34">
        <v>1.36080002784729</v>
      </c>
      <c r="H34">
        <v>1.3782999515533447</v>
      </c>
      <c r="I34">
        <v>1.4084999561309814</v>
      </c>
      <c r="J34">
        <v>1.4285000562667847</v>
      </c>
      <c r="K34">
        <v>1.4510999917984009</v>
      </c>
      <c r="L34">
        <v>1.4750000238418579</v>
      </c>
      <c r="N34">
        <v>0</v>
      </c>
      <c r="O34">
        <v>-9.7083369890848648E-2</v>
      </c>
    </row>
    <row r="35" spans="1:15" x14ac:dyDescent="0.3">
      <c r="A35" s="4" t="s">
        <v>69</v>
      </c>
      <c r="B35">
        <v>1.5205999612808228</v>
      </c>
      <c r="C35">
        <v>1.5571000576019287</v>
      </c>
      <c r="D35">
        <v>1.5608999729156494</v>
      </c>
      <c r="E35">
        <v>1.589900016784668</v>
      </c>
      <c r="F35">
        <v>1.6065000295639038</v>
      </c>
      <c r="G35">
        <v>1.6284999847412109</v>
      </c>
      <c r="H35">
        <v>1.6533000469207764</v>
      </c>
      <c r="I35">
        <v>1.6821999549865723</v>
      </c>
      <c r="J35">
        <v>1.7095999717712402</v>
      </c>
      <c r="K35">
        <v>1.735200047492981</v>
      </c>
      <c r="L35">
        <v>1.7582000494003296</v>
      </c>
      <c r="N35">
        <v>3</v>
      </c>
      <c r="O35">
        <v>-7.5066645940144783E-2</v>
      </c>
    </row>
    <row r="36" spans="1:15" x14ac:dyDescent="0.3">
      <c r="A36" s="4" t="s">
        <v>70</v>
      </c>
      <c r="B36">
        <v>1.4270999431610107</v>
      </c>
      <c r="C36">
        <v>1.4595999717712402</v>
      </c>
      <c r="D36">
        <v>1.479200005531311</v>
      </c>
      <c r="E36">
        <v>1.502500057220459</v>
      </c>
      <c r="F36">
        <v>1.5192999839782715</v>
      </c>
      <c r="G36">
        <v>1.5363999605178833</v>
      </c>
      <c r="H36">
        <v>1.5566999912261963</v>
      </c>
      <c r="I36">
        <v>1.5794999599456787</v>
      </c>
      <c r="J36">
        <v>1.6025999784469604</v>
      </c>
      <c r="K36">
        <v>1.6229000091552734</v>
      </c>
      <c r="L36">
        <v>1.6426000595092773</v>
      </c>
      <c r="N36">
        <v>6</v>
      </c>
      <c r="O36">
        <v>-4.4299960136413574E-2</v>
      </c>
    </row>
    <row r="37" spans="1:15" x14ac:dyDescent="0.3">
      <c r="A37" s="4" t="s">
        <v>71</v>
      </c>
      <c r="B37">
        <v>1.3495999574661255</v>
      </c>
      <c r="C37">
        <v>1.3695000410079956</v>
      </c>
      <c r="D37">
        <v>1.3882999420166016</v>
      </c>
      <c r="E37">
        <v>1.4082000255584717</v>
      </c>
      <c r="F37">
        <v>1.427899956703186</v>
      </c>
      <c r="G37">
        <v>1.4485000371932983</v>
      </c>
      <c r="H37">
        <v>1.4666999578475952</v>
      </c>
      <c r="I37">
        <v>1.4860999584197998</v>
      </c>
      <c r="J37">
        <v>1.5060000419616699</v>
      </c>
      <c r="K37">
        <v>1.5246000289916992</v>
      </c>
      <c r="L37">
        <v>1.5432000160217285</v>
      </c>
      <c r="N37">
        <v>9</v>
      </c>
      <c r="O37">
        <v>-2.2566656271616692E-2</v>
      </c>
    </row>
    <row r="38" spans="1:15" x14ac:dyDescent="0.3">
      <c r="A38" s="4" t="s">
        <v>72</v>
      </c>
      <c r="B38">
        <v>1.3808000087738037</v>
      </c>
      <c r="C38">
        <v>1.3890999555587769</v>
      </c>
      <c r="D38">
        <v>1.4038000106811523</v>
      </c>
      <c r="E38">
        <v>1.4175000190734863</v>
      </c>
      <c r="F38">
        <v>1.4377000331878662</v>
      </c>
      <c r="G38">
        <v>1.468000054359436</v>
      </c>
      <c r="H38">
        <v>1.4950000047683716</v>
      </c>
      <c r="I38">
        <v>1.5226999521255493</v>
      </c>
      <c r="J38">
        <v>1.5473999977111816</v>
      </c>
      <c r="K38">
        <v>1.5688999891281128</v>
      </c>
      <c r="L38">
        <v>1.5882999897003174</v>
      </c>
      <c r="N38">
        <v>12</v>
      </c>
      <c r="O38">
        <v>-6.250003973643059E-3</v>
      </c>
    </row>
    <row r="39" spans="1:15" x14ac:dyDescent="0.3">
      <c r="A39" s="4" t="s">
        <v>73</v>
      </c>
      <c r="B39">
        <v>1.4359999895095825</v>
      </c>
      <c r="C39">
        <v>1.4596999883651733</v>
      </c>
      <c r="D39">
        <v>1.4925999641418457</v>
      </c>
      <c r="E39">
        <v>1.5189000368118286</v>
      </c>
      <c r="F39">
        <v>1.5420999526977539</v>
      </c>
      <c r="G39">
        <v>1.5673999786376953</v>
      </c>
      <c r="H39">
        <v>1.5911999940872192</v>
      </c>
      <c r="I39">
        <v>1.6131000518798828</v>
      </c>
      <c r="J39">
        <v>1.6369999647140503</v>
      </c>
      <c r="K39">
        <v>1.663599967956543</v>
      </c>
      <c r="L39">
        <v>1.6854000091552734</v>
      </c>
      <c r="N39">
        <v>15</v>
      </c>
      <c r="O39">
        <v>1.4733334382375229E-2</v>
      </c>
    </row>
    <row r="40" spans="1:15" x14ac:dyDescent="0.3">
      <c r="A40" s="4" t="s">
        <v>92</v>
      </c>
      <c r="B40">
        <v>1.4542000293731689</v>
      </c>
      <c r="C40">
        <v>1.464900016784668</v>
      </c>
      <c r="D40">
        <v>1.4392999410629272</v>
      </c>
      <c r="E40">
        <v>1.4474999904632568</v>
      </c>
      <c r="F40">
        <v>1.4507999420166016</v>
      </c>
      <c r="G40">
        <v>1.4457000494003296</v>
      </c>
      <c r="H40">
        <v>1.4391000270843506</v>
      </c>
      <c r="I40">
        <v>1.4328000545501709</v>
      </c>
      <c r="J40">
        <v>1.4301999807357788</v>
      </c>
      <c r="K40">
        <v>1.4270000457763672</v>
      </c>
      <c r="L40">
        <v>1.4262000322341919</v>
      </c>
      <c r="N40">
        <v>18</v>
      </c>
      <c r="O40">
        <v>3.9133290449778313E-2</v>
      </c>
    </row>
    <row r="41" spans="1:15" x14ac:dyDescent="0.3">
      <c r="A41" s="4" t="s">
        <v>93</v>
      </c>
      <c r="B41">
        <v>1.6032999753952026</v>
      </c>
      <c r="C41">
        <v>1.6276999711990356</v>
      </c>
      <c r="D41">
        <v>1.6174999475479126</v>
      </c>
      <c r="E41">
        <v>1.6043000221252441</v>
      </c>
      <c r="F41">
        <v>1.6013000011444092</v>
      </c>
      <c r="G41">
        <v>1.6023999452590942</v>
      </c>
      <c r="H41">
        <v>1.600100040435791</v>
      </c>
      <c r="I41">
        <v>1.5951999425888062</v>
      </c>
      <c r="J41">
        <v>1.5972000360488892</v>
      </c>
      <c r="K41">
        <v>1.593500018119812</v>
      </c>
      <c r="L41">
        <v>1.5844999551773071</v>
      </c>
      <c r="N41">
        <v>21</v>
      </c>
      <c r="O41">
        <v>7.1916639804840088E-2</v>
      </c>
    </row>
    <row r="42" spans="1:15" x14ac:dyDescent="0.3">
      <c r="A42" s="4" t="s">
        <v>94</v>
      </c>
      <c r="B42">
        <v>1.4476000070571899</v>
      </c>
      <c r="C42">
        <v>1.4199999570846558</v>
      </c>
      <c r="D42">
        <v>1.4134999513626099</v>
      </c>
      <c r="E42">
        <v>1.4068000316619873</v>
      </c>
      <c r="F42">
        <v>1.4089000225067139</v>
      </c>
      <c r="G42">
        <v>1.4125000238418579</v>
      </c>
      <c r="H42">
        <v>1.4140000343322754</v>
      </c>
      <c r="I42">
        <v>1.4023000001907349</v>
      </c>
      <c r="J42">
        <v>1.4023000001907349</v>
      </c>
      <c r="K42">
        <v>1.3981000185012817</v>
      </c>
      <c r="L42">
        <v>1.3982000350952148</v>
      </c>
      <c r="N42">
        <v>24</v>
      </c>
      <c r="O42">
        <v>9.5283329486846924E-2</v>
      </c>
    </row>
    <row r="43" spans="1:15" x14ac:dyDescent="0.3">
      <c r="A43" s="4" t="s">
        <v>104</v>
      </c>
      <c r="B43">
        <f>AVERAGE(B34:B39)-AVERAGE(B40:B42)</f>
        <v>-9.7083369890848648E-2</v>
      </c>
      <c r="C43">
        <f t="shared" ref="C43:L43" si="2">AVERAGE(C34:C39)-AVERAGE(C40:C42)</f>
        <v>-7.5066645940144783E-2</v>
      </c>
      <c r="D43">
        <f t="shared" si="2"/>
        <v>-4.4299960136413574E-2</v>
      </c>
      <c r="E43">
        <f t="shared" si="2"/>
        <v>-2.2566656271616692E-2</v>
      </c>
      <c r="F43">
        <f t="shared" si="2"/>
        <v>-6.250003973643059E-3</v>
      </c>
      <c r="G43">
        <f t="shared" si="2"/>
        <v>1.4733334382375229E-2</v>
      </c>
      <c r="H43">
        <f t="shared" si="2"/>
        <v>3.9133290449778313E-2</v>
      </c>
      <c r="I43">
        <f t="shared" si="2"/>
        <v>7.1916639804840088E-2</v>
      </c>
      <c r="J43">
        <f t="shared" si="2"/>
        <v>9.5283329486846924E-2</v>
      </c>
      <c r="K43">
        <f t="shared" si="2"/>
        <v>0.1215166449546814</v>
      </c>
      <c r="L43">
        <f t="shared" si="2"/>
        <v>0.14581668376922607</v>
      </c>
      <c r="N43">
        <v>27</v>
      </c>
      <c r="O43">
        <v>0.1215166449546814</v>
      </c>
    </row>
    <row r="44" spans="1:15" x14ac:dyDescent="0.3">
      <c r="N44">
        <v>30</v>
      </c>
      <c r="O44">
        <v>0.14581668376922607</v>
      </c>
    </row>
    <row r="48" spans="1:15" x14ac:dyDescent="0.3">
      <c r="N48">
        <v>91136</v>
      </c>
    </row>
    <row r="49" spans="1:15" x14ac:dyDescent="0.3">
      <c r="A49" t="s">
        <v>103</v>
      </c>
      <c r="N49">
        <v>0</v>
      </c>
      <c r="O49">
        <v>-6.9800019264221191E-2</v>
      </c>
    </row>
    <row r="50" spans="1:15" x14ac:dyDescent="0.3">
      <c r="A50" s="4" t="s">
        <v>74</v>
      </c>
      <c r="B50">
        <v>1.0198999643325806</v>
      </c>
      <c r="C50">
        <v>1.0302000045776367</v>
      </c>
      <c r="D50">
        <v>1.042199969291687</v>
      </c>
      <c r="E50">
        <v>1.0506999492645264</v>
      </c>
      <c r="F50">
        <v>1.0652999877929687</v>
      </c>
      <c r="G50">
        <v>1.069599986076355</v>
      </c>
      <c r="H50">
        <v>1.0808999538421631</v>
      </c>
      <c r="I50">
        <v>1.0976999998092651</v>
      </c>
      <c r="J50">
        <v>1.1132999658584595</v>
      </c>
      <c r="K50">
        <v>1.132099986076355</v>
      </c>
      <c r="L50">
        <v>1.148900032043457</v>
      </c>
      <c r="N50">
        <v>3</v>
      </c>
      <c r="O50">
        <v>-2.5483310222625732E-2</v>
      </c>
    </row>
    <row r="51" spans="1:15" x14ac:dyDescent="0.3">
      <c r="A51" s="4" t="s">
        <v>75</v>
      </c>
      <c r="B51">
        <v>1.0353000164031982</v>
      </c>
      <c r="C51">
        <v>1.0533000230789185</v>
      </c>
      <c r="D51">
        <v>1.0664000511169434</v>
      </c>
      <c r="E51">
        <v>1.0781999826431274</v>
      </c>
      <c r="F51">
        <v>1.0987000465393066</v>
      </c>
      <c r="G51">
        <v>1.1129000186920166</v>
      </c>
      <c r="H51">
        <v>1.124500036239624</v>
      </c>
      <c r="I51">
        <v>1.1409000158309937</v>
      </c>
      <c r="J51">
        <v>1.1550999879837036</v>
      </c>
      <c r="K51">
        <v>1.1708999872207642</v>
      </c>
      <c r="L51">
        <v>1.1902999877929687</v>
      </c>
      <c r="N51">
        <v>6</v>
      </c>
      <c r="O51">
        <v>-1.0399997234344482E-2</v>
      </c>
    </row>
    <row r="52" spans="1:15" x14ac:dyDescent="0.3">
      <c r="A52" s="4" t="s">
        <v>76</v>
      </c>
      <c r="B52">
        <v>1.1669000387191772</v>
      </c>
      <c r="C52">
        <v>1.1875</v>
      </c>
      <c r="D52">
        <v>1.1944999694824219</v>
      </c>
      <c r="E52">
        <v>1.2108000516891479</v>
      </c>
      <c r="F52">
        <v>1.2293000221252441</v>
      </c>
      <c r="G52">
        <v>1.2520999908447266</v>
      </c>
      <c r="H52">
        <v>1.2733000516891479</v>
      </c>
      <c r="I52">
        <v>1.2972999811172485</v>
      </c>
      <c r="J52">
        <v>1.3244999647140503</v>
      </c>
      <c r="K52">
        <v>1.3504999876022339</v>
      </c>
      <c r="L52">
        <v>1.3760999441146851</v>
      </c>
      <c r="N52">
        <v>9</v>
      </c>
      <c r="O52">
        <v>8.5500081380207593E-3</v>
      </c>
    </row>
    <row r="53" spans="1:15" x14ac:dyDescent="0.3">
      <c r="A53" s="4" t="s">
        <v>77</v>
      </c>
      <c r="B53">
        <v>1.1385999917984009</v>
      </c>
      <c r="C53">
        <v>1.1628999710083008</v>
      </c>
      <c r="D53">
        <v>1.1770999431610107</v>
      </c>
      <c r="E53">
        <v>1.1947000026702881</v>
      </c>
      <c r="F53">
        <v>1.2153999805450439</v>
      </c>
      <c r="G53">
        <v>1.2376999855041504</v>
      </c>
      <c r="H53">
        <v>1.2630000114440918</v>
      </c>
      <c r="I53">
        <v>1.2846000194549561</v>
      </c>
      <c r="J53">
        <v>1.3137999773025513</v>
      </c>
      <c r="K53">
        <v>1.3358000516891479</v>
      </c>
      <c r="L53">
        <v>1.3622000217437744</v>
      </c>
      <c r="N53">
        <v>12</v>
      </c>
      <c r="O53">
        <v>2.0233352979024399E-2</v>
      </c>
    </row>
    <row r="54" spans="1:15" x14ac:dyDescent="0.3">
      <c r="A54" s="4" t="s">
        <v>78</v>
      </c>
      <c r="B54">
        <v>1.0566999912261963</v>
      </c>
      <c r="C54">
        <v>1.0880999565124512</v>
      </c>
      <c r="D54">
        <v>1.1045999526977539</v>
      </c>
      <c r="E54">
        <v>1.1094000339508057</v>
      </c>
      <c r="F54">
        <v>1.1211999654769897</v>
      </c>
      <c r="G54">
        <v>1.1433999538421631</v>
      </c>
      <c r="H54">
        <v>1.1678999662399292</v>
      </c>
      <c r="I54">
        <v>1.195099949836731</v>
      </c>
      <c r="J54">
        <v>1.2245999574661255</v>
      </c>
      <c r="K54">
        <v>1.2517000436782837</v>
      </c>
      <c r="L54">
        <v>1.2618000507354736</v>
      </c>
      <c r="N54">
        <v>15</v>
      </c>
      <c r="O54">
        <v>3.8616677125294929E-2</v>
      </c>
    </row>
    <row r="55" spans="1:15" x14ac:dyDescent="0.3">
      <c r="A55" s="4" t="s">
        <v>79</v>
      </c>
      <c r="B55">
        <v>1.0942000150680542</v>
      </c>
      <c r="C55">
        <v>1.0982999801635742</v>
      </c>
      <c r="D55">
        <v>1.1217999458312988</v>
      </c>
      <c r="E55">
        <v>1.1368999481201172</v>
      </c>
      <c r="F55">
        <v>1.1411000490188599</v>
      </c>
      <c r="G55">
        <v>1.1526000499725342</v>
      </c>
      <c r="H55">
        <v>1.176800012588501</v>
      </c>
      <c r="I55">
        <v>1.2008999586105347</v>
      </c>
      <c r="J55">
        <v>1.2253999710083008</v>
      </c>
      <c r="K55">
        <v>1.2401000261306763</v>
      </c>
      <c r="L55">
        <v>1.2374000549316406</v>
      </c>
      <c r="N55">
        <v>18</v>
      </c>
      <c r="O55">
        <v>6.3166658083597893E-2</v>
      </c>
    </row>
    <row r="56" spans="1:15" x14ac:dyDescent="0.3">
      <c r="A56" s="4" t="s">
        <v>95</v>
      </c>
      <c r="B56">
        <v>1.1504000425338745</v>
      </c>
      <c r="C56">
        <v>1.1347999572753906</v>
      </c>
      <c r="D56">
        <v>1.1399999856948853</v>
      </c>
      <c r="E56">
        <v>1.1334999799728394</v>
      </c>
      <c r="F56">
        <v>1.1388000249862671</v>
      </c>
      <c r="G56">
        <v>1.1318999528884888</v>
      </c>
      <c r="H56">
        <v>1.1296999454498291</v>
      </c>
      <c r="I56">
        <v>1.1241999864578247</v>
      </c>
      <c r="J56">
        <v>1.114799976348877</v>
      </c>
      <c r="K56">
        <v>1.1082999706268311</v>
      </c>
      <c r="L56">
        <v>1.103600025177002</v>
      </c>
      <c r="N56">
        <v>21</v>
      </c>
      <c r="O56">
        <v>8.8850001494089614E-2</v>
      </c>
    </row>
    <row r="57" spans="1:15" x14ac:dyDescent="0.3">
      <c r="A57" s="4" t="s">
        <v>96</v>
      </c>
      <c r="B57">
        <v>1.149399995803833</v>
      </c>
      <c r="C57">
        <v>1.1304999589920044</v>
      </c>
      <c r="D57">
        <v>1.1340999603271484</v>
      </c>
      <c r="E57">
        <v>1.12909996509552</v>
      </c>
      <c r="F57">
        <v>1.1284999847412109</v>
      </c>
      <c r="G57">
        <v>1.1233999729156494</v>
      </c>
      <c r="H57">
        <v>1.1117000579833984</v>
      </c>
      <c r="I57">
        <v>1.1055999994277954</v>
      </c>
      <c r="J57">
        <v>1.1049000024795532</v>
      </c>
      <c r="K57">
        <v>1.1052999496459961</v>
      </c>
      <c r="L57">
        <v>1.1081000566482544</v>
      </c>
      <c r="N57">
        <v>24</v>
      </c>
      <c r="O57">
        <v>0.11518329381942749</v>
      </c>
    </row>
    <row r="58" spans="1:15" x14ac:dyDescent="0.3">
      <c r="A58" s="4" t="s">
        <v>97</v>
      </c>
      <c r="B58">
        <v>1.1654000282287598</v>
      </c>
      <c r="C58">
        <v>1.1212999820709229</v>
      </c>
      <c r="D58">
        <v>1.1103999614715576</v>
      </c>
      <c r="E58">
        <v>1.1021000146865845</v>
      </c>
      <c r="F58">
        <v>1.1074999570846558</v>
      </c>
      <c r="G58">
        <v>1.1130000352859497</v>
      </c>
      <c r="H58">
        <v>1.1123000383377075</v>
      </c>
      <c r="I58">
        <v>1.1118999719619751</v>
      </c>
      <c r="J58">
        <v>1.1131000518798828</v>
      </c>
      <c r="K58">
        <v>1.1101000308990479</v>
      </c>
      <c r="L58">
        <v>1.1093000173568726</v>
      </c>
      <c r="N58">
        <v>27</v>
      </c>
      <c r="O58">
        <v>0.1389500300089519</v>
      </c>
    </row>
    <row r="59" spans="1:15" x14ac:dyDescent="0.3">
      <c r="A59" s="4" t="s">
        <v>105</v>
      </c>
      <c r="B59">
        <f>AVERAGE(B50:B55)-AVERAGE(B56:B58)</f>
        <v>-6.9800019264221191E-2</v>
      </c>
      <c r="C59">
        <f t="shared" ref="C59:L59" si="3">AVERAGE(C50:C55)-AVERAGE(C56:C58)</f>
        <v>-2.5483310222625732E-2</v>
      </c>
      <c r="D59">
        <f t="shared" si="3"/>
        <v>-1.0399997234344482E-2</v>
      </c>
      <c r="E59">
        <f t="shared" si="3"/>
        <v>8.5500081380207593E-3</v>
      </c>
      <c r="F59">
        <f t="shared" si="3"/>
        <v>2.0233352979024399E-2</v>
      </c>
      <c r="G59">
        <f t="shared" si="3"/>
        <v>3.8616677125294929E-2</v>
      </c>
      <c r="H59">
        <f t="shared" si="3"/>
        <v>6.3166658083597893E-2</v>
      </c>
      <c r="I59">
        <f t="shared" si="3"/>
        <v>8.8850001494089614E-2</v>
      </c>
      <c r="J59">
        <f t="shared" si="3"/>
        <v>0.11518329381942749</v>
      </c>
      <c r="K59">
        <f t="shared" si="3"/>
        <v>0.1389500300089519</v>
      </c>
      <c r="L59">
        <f t="shared" si="3"/>
        <v>0.15578331549962354</v>
      </c>
      <c r="N59">
        <v>30</v>
      </c>
      <c r="O59">
        <v>0.15578331549962354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W9" sqref="W9"/>
    </sheetView>
  </sheetViews>
  <sheetFormatPr defaultRowHeight="14.4" x14ac:dyDescent="0.3"/>
  <sheetData>
    <row r="2" spans="1:12" x14ac:dyDescent="0.3">
      <c r="A2" s="4" t="s">
        <v>44</v>
      </c>
      <c r="B2">
        <v>3.9500001817941666E-2</v>
      </c>
      <c r="C2">
        <v>3.9200000464916229E-2</v>
      </c>
      <c r="D2">
        <v>3.880000114440918E-2</v>
      </c>
      <c r="E2">
        <v>3.880000114440918E-2</v>
      </c>
      <c r="F2">
        <v>3.8899999111890793E-2</v>
      </c>
      <c r="G2">
        <v>3.880000114440918E-2</v>
      </c>
      <c r="H2">
        <v>3.880000114440918E-2</v>
      </c>
      <c r="I2">
        <v>3.8899999111890793E-2</v>
      </c>
      <c r="J2">
        <v>3.8899999111890793E-2</v>
      </c>
      <c r="K2">
        <v>3.880000114440918E-2</v>
      </c>
      <c r="L2">
        <v>3.880000114440918E-2</v>
      </c>
    </row>
    <row r="3" spans="1:12" x14ac:dyDescent="0.3">
      <c r="A3" s="4" t="s">
        <v>45</v>
      </c>
      <c r="B3">
        <v>0.32780000567436218</v>
      </c>
      <c r="C3">
        <v>0.32839998602867126</v>
      </c>
      <c r="D3">
        <v>0.32809999585151672</v>
      </c>
      <c r="E3">
        <v>0.32739999890327454</v>
      </c>
      <c r="F3">
        <v>0.32699999213218689</v>
      </c>
      <c r="G3">
        <v>0.32670000195503235</v>
      </c>
      <c r="H3">
        <v>0.32589998841285706</v>
      </c>
      <c r="I3">
        <v>0.32539999485015869</v>
      </c>
      <c r="J3">
        <v>0.32480001449584961</v>
      </c>
      <c r="K3">
        <v>0.32379999756813049</v>
      </c>
      <c r="L3">
        <v>0.32359999418258667</v>
      </c>
    </row>
    <row r="4" spans="1:12" x14ac:dyDescent="0.3">
      <c r="A4" s="4" t="s">
        <v>46</v>
      </c>
      <c r="B4">
        <v>0.63590002059936523</v>
      </c>
      <c r="C4">
        <v>0.63830000162124634</v>
      </c>
      <c r="D4">
        <v>0.63929998874664307</v>
      </c>
      <c r="E4">
        <v>0.63830000162124634</v>
      </c>
      <c r="F4">
        <v>0.63789999485015869</v>
      </c>
      <c r="G4">
        <v>0.63739997148513794</v>
      </c>
      <c r="H4">
        <v>0.63630002737045288</v>
      </c>
      <c r="I4">
        <v>0.63559997081756592</v>
      </c>
      <c r="J4">
        <v>0.6348000168800354</v>
      </c>
      <c r="K4">
        <v>0.63400000333786011</v>
      </c>
      <c r="L4">
        <v>0.63319998979568481</v>
      </c>
    </row>
    <row r="5" spans="1:12" x14ac:dyDescent="0.3">
      <c r="A5" s="4" t="s">
        <v>47</v>
      </c>
      <c r="B5">
        <v>0.91170001029968262</v>
      </c>
      <c r="C5">
        <v>0.9124000072479248</v>
      </c>
      <c r="D5">
        <v>0.91149997711181641</v>
      </c>
      <c r="E5">
        <v>0.91079998016357422</v>
      </c>
      <c r="F5">
        <v>0.92229998111724854</v>
      </c>
      <c r="G5">
        <v>0.92299997806549072</v>
      </c>
      <c r="H5">
        <v>0.92269998788833618</v>
      </c>
      <c r="I5">
        <v>0.92220002412796021</v>
      </c>
      <c r="J5">
        <v>0.92150002717971802</v>
      </c>
      <c r="K5">
        <v>0.92079997062683105</v>
      </c>
      <c r="L5">
        <v>0.91949999332427979</v>
      </c>
    </row>
    <row r="6" spans="1:12" x14ac:dyDescent="0.3">
      <c r="A6" s="4" t="s">
        <v>48</v>
      </c>
      <c r="B6">
        <v>1.2071000337600708</v>
      </c>
      <c r="C6">
        <v>1.2235000133514404</v>
      </c>
      <c r="D6">
        <v>1.2266999483108521</v>
      </c>
      <c r="E6">
        <v>1.2265000343322754</v>
      </c>
      <c r="F6">
        <v>1.2253999710083008</v>
      </c>
      <c r="G6">
        <v>1.2271000146865845</v>
      </c>
      <c r="H6">
        <v>1.2259999513626099</v>
      </c>
      <c r="I6">
        <v>1.2243000268936157</v>
      </c>
      <c r="J6">
        <v>1.2220000028610229</v>
      </c>
      <c r="K6">
        <v>1.2229000329971313</v>
      </c>
      <c r="L6">
        <v>1.2216999530792236</v>
      </c>
    </row>
    <row r="7" spans="1:12" x14ac:dyDescent="0.3">
      <c r="A7" s="4" t="s">
        <v>49</v>
      </c>
      <c r="B7">
        <v>1.3504999876022339</v>
      </c>
      <c r="C7">
        <v>1.3691999912261963</v>
      </c>
      <c r="D7">
        <v>1.37090003490448</v>
      </c>
      <c r="E7">
        <v>1.3689999580383301</v>
      </c>
      <c r="F7">
        <v>1.3680000305175781</v>
      </c>
      <c r="G7">
        <v>1.3681000471115112</v>
      </c>
      <c r="H7">
        <v>1.3716000318527222</v>
      </c>
      <c r="I7">
        <v>1.3701000213623047</v>
      </c>
      <c r="J7">
        <v>1.3680000305175781</v>
      </c>
      <c r="K7">
        <v>1.3700000047683716</v>
      </c>
      <c r="L7">
        <v>1.3655999898910522</v>
      </c>
    </row>
    <row r="8" spans="1:12" x14ac:dyDescent="0.3">
      <c r="A8" s="4" t="s">
        <v>50</v>
      </c>
      <c r="B8">
        <v>4.1099999099969864E-2</v>
      </c>
      <c r="C8">
        <v>4.1499998420476913E-2</v>
      </c>
      <c r="D8">
        <v>4.1200000792741776E-2</v>
      </c>
      <c r="E8">
        <v>4.14000004529953E-2</v>
      </c>
      <c r="F8">
        <v>4.1099999099969864E-2</v>
      </c>
      <c r="G8">
        <v>4.1099999099969864E-2</v>
      </c>
      <c r="H8">
        <v>4.1099999099969864E-2</v>
      </c>
      <c r="I8">
        <v>4.1200000792741776E-2</v>
      </c>
      <c r="J8">
        <v>4.1200000792741776E-2</v>
      </c>
      <c r="K8">
        <v>4.1499998420476913E-2</v>
      </c>
      <c r="L8">
        <v>4.1600000113248825E-2</v>
      </c>
    </row>
    <row r="9" spans="1:12" x14ac:dyDescent="0.3">
      <c r="A9" s="4" t="s">
        <v>51</v>
      </c>
      <c r="B9">
        <v>0.33809998631477356</v>
      </c>
      <c r="C9">
        <v>0.33790001273155212</v>
      </c>
      <c r="D9">
        <v>0.33730000257492065</v>
      </c>
      <c r="E9">
        <v>0.33689999580383301</v>
      </c>
      <c r="F9">
        <v>0.33640000224113464</v>
      </c>
      <c r="G9">
        <v>0.33559998869895935</v>
      </c>
      <c r="H9">
        <v>0.33489999175071716</v>
      </c>
      <c r="I9">
        <v>0.33469998836517334</v>
      </c>
      <c r="J9">
        <v>0.33399999141693115</v>
      </c>
      <c r="K9">
        <v>0.33360001444816589</v>
      </c>
      <c r="L9">
        <v>0.3328000009059906</v>
      </c>
    </row>
    <row r="10" spans="1:12" x14ac:dyDescent="0.3">
      <c r="A10" s="4" t="s">
        <v>52</v>
      </c>
      <c r="B10">
        <v>0.63080000877380371</v>
      </c>
      <c r="C10">
        <v>0.63169997930526733</v>
      </c>
      <c r="D10">
        <v>0.63120001554489136</v>
      </c>
      <c r="E10">
        <v>0.63020002841949463</v>
      </c>
      <c r="F10">
        <v>0.62970000505447388</v>
      </c>
      <c r="G10">
        <v>0.62910002470016479</v>
      </c>
      <c r="H10">
        <v>0.6281999945640564</v>
      </c>
      <c r="I10">
        <v>0.62730002403259277</v>
      </c>
      <c r="J10">
        <v>0.62620002031326294</v>
      </c>
      <c r="K10">
        <v>0.62569999694824219</v>
      </c>
      <c r="L10">
        <v>0.62440001964569092</v>
      </c>
    </row>
    <row r="11" spans="1:12" x14ac:dyDescent="0.3">
      <c r="A11" s="4" t="s">
        <v>53</v>
      </c>
      <c r="B11">
        <v>0.92269998788833618</v>
      </c>
      <c r="C11">
        <v>0.92259997129440308</v>
      </c>
      <c r="D11">
        <v>0.93440002202987671</v>
      </c>
      <c r="E11">
        <v>0.93400001525878906</v>
      </c>
      <c r="F11">
        <v>0.93409997224807739</v>
      </c>
      <c r="G11">
        <v>0.93269997835159302</v>
      </c>
      <c r="H11">
        <v>0.93209999799728394</v>
      </c>
      <c r="I11">
        <v>0.93129998445510864</v>
      </c>
      <c r="J11">
        <v>0.93080002069473267</v>
      </c>
      <c r="K11">
        <v>0.9309999942779541</v>
      </c>
      <c r="L11">
        <v>0.93000000715255737</v>
      </c>
    </row>
    <row r="12" spans="1:12" x14ac:dyDescent="0.3">
      <c r="A12" s="4" t="s">
        <v>54</v>
      </c>
      <c r="B12">
        <v>1.2041000127792358</v>
      </c>
      <c r="C12">
        <v>1.2034000158309937</v>
      </c>
      <c r="D12">
        <v>1.2032999992370605</v>
      </c>
      <c r="E12">
        <v>1.202299952507019</v>
      </c>
      <c r="F12">
        <v>1.2008999586105347</v>
      </c>
      <c r="G12">
        <v>1.2190999984741211</v>
      </c>
      <c r="H12">
        <v>1.2254999876022339</v>
      </c>
      <c r="I12">
        <v>1.225600004196167</v>
      </c>
      <c r="J12">
        <v>1.223099946975708</v>
      </c>
      <c r="K12">
        <v>1.2224999666213989</v>
      </c>
      <c r="L12">
        <v>1.2196999788284302</v>
      </c>
    </row>
    <row r="13" spans="1:12" x14ac:dyDescent="0.3">
      <c r="A13" s="4" t="s">
        <v>55</v>
      </c>
      <c r="B13">
        <v>1.3901000022888184</v>
      </c>
      <c r="C13">
        <v>1.3928999900817871</v>
      </c>
      <c r="D13">
        <v>1.3926999568939209</v>
      </c>
      <c r="E13">
        <v>1.3920999765396118</v>
      </c>
      <c r="F13">
        <v>1.389799952507019</v>
      </c>
      <c r="G13">
        <v>1.389799952507019</v>
      </c>
      <c r="H13">
        <v>1.3889000415802002</v>
      </c>
      <c r="I13">
        <v>1.3926999568939209</v>
      </c>
      <c r="J13">
        <v>1.3885999917984009</v>
      </c>
      <c r="K13">
        <v>1.3866000175476074</v>
      </c>
      <c r="L13">
        <v>1.3865000009536743</v>
      </c>
    </row>
    <row r="15" spans="1:12" x14ac:dyDescent="0.3">
      <c r="A15">
        <v>0</v>
      </c>
      <c r="B15">
        <f>AVERAGE(B2,B8)</f>
        <v>4.0300000458955765E-2</v>
      </c>
    </row>
    <row r="16" spans="1:12" x14ac:dyDescent="0.3">
      <c r="A16">
        <v>5</v>
      </c>
      <c r="B16">
        <f t="shared" ref="B16:B20" si="0">AVERAGE(B3,B9)</f>
        <v>0.33294999599456787</v>
      </c>
    </row>
    <row r="17" spans="1:15" x14ac:dyDescent="0.3">
      <c r="A17">
        <v>10</v>
      </c>
      <c r="B17">
        <f t="shared" si="0"/>
        <v>0.63335001468658447</v>
      </c>
    </row>
    <row r="18" spans="1:15" x14ac:dyDescent="0.3">
      <c r="A18">
        <v>15</v>
      </c>
      <c r="B18">
        <f t="shared" si="0"/>
        <v>0.9171999990940094</v>
      </c>
    </row>
    <row r="19" spans="1:15" x14ac:dyDescent="0.3">
      <c r="A19">
        <v>20</v>
      </c>
      <c r="B19">
        <f t="shared" si="0"/>
        <v>1.2056000232696533</v>
      </c>
    </row>
    <row r="20" spans="1:15" x14ac:dyDescent="0.3">
      <c r="A20">
        <v>25</v>
      </c>
      <c r="B20">
        <f t="shared" si="0"/>
        <v>1.3702999949455261</v>
      </c>
    </row>
    <row r="22" spans="1:15" x14ac:dyDescent="0.3">
      <c r="N22" t="s">
        <v>115</v>
      </c>
    </row>
    <row r="23" spans="1:15" x14ac:dyDescent="0.3">
      <c r="A23" s="4" t="s">
        <v>80</v>
      </c>
      <c r="B23">
        <v>5.7100001722574234E-2</v>
      </c>
      <c r="C23">
        <v>5.8800000697374344E-2</v>
      </c>
      <c r="D23">
        <v>5.9399999678134918E-2</v>
      </c>
      <c r="E23">
        <v>6.0199998319149017E-2</v>
      </c>
      <c r="F23">
        <v>6.0600001364946365E-2</v>
      </c>
      <c r="G23">
        <v>6.1099998652935028E-2</v>
      </c>
      <c r="H23">
        <v>6.1500001698732376E-2</v>
      </c>
      <c r="I23">
        <v>6.1900001019239426E-2</v>
      </c>
      <c r="J23">
        <v>6.2199998646974564E-2</v>
      </c>
      <c r="K23">
        <v>6.2399998307228088E-2</v>
      </c>
      <c r="L23">
        <v>6.2799997627735138E-2</v>
      </c>
      <c r="N23">
        <v>0</v>
      </c>
      <c r="O23">
        <v>5.9033333634336792E-2</v>
      </c>
    </row>
    <row r="24" spans="1:15" x14ac:dyDescent="0.3">
      <c r="A24" s="4" t="s">
        <v>81</v>
      </c>
      <c r="B24">
        <v>6.210000067949295E-2</v>
      </c>
      <c r="C24">
        <v>6.2799997627735138E-2</v>
      </c>
      <c r="D24">
        <v>6.289999932050705E-2</v>
      </c>
      <c r="E24">
        <v>6.2300000339746475E-2</v>
      </c>
      <c r="F24">
        <v>6.1700001358985901E-2</v>
      </c>
      <c r="G24">
        <v>6.210000067949295E-2</v>
      </c>
      <c r="H24">
        <v>6.25E-2</v>
      </c>
      <c r="I24">
        <v>6.2700003385543823E-2</v>
      </c>
      <c r="J24">
        <v>6.3199996948242188E-2</v>
      </c>
      <c r="K24">
        <v>6.3100002706050873E-2</v>
      </c>
      <c r="L24">
        <v>6.3299998641014099E-2</v>
      </c>
      <c r="N24">
        <v>3</v>
      </c>
      <c r="O24">
        <v>6.1016666392485298E-2</v>
      </c>
    </row>
    <row r="25" spans="1:15" x14ac:dyDescent="0.3">
      <c r="A25" s="4" t="s">
        <v>82</v>
      </c>
      <c r="B25">
        <v>6.0400001704692841E-2</v>
      </c>
      <c r="C25">
        <v>6.1799999326467514E-2</v>
      </c>
      <c r="D25">
        <v>6.1700001358985901E-2</v>
      </c>
      <c r="E25">
        <v>6.1599999666213989E-2</v>
      </c>
      <c r="F25">
        <v>6.120000034570694E-2</v>
      </c>
      <c r="G25">
        <v>6.1299998313188553E-2</v>
      </c>
      <c r="H25">
        <v>6.1900001019239426E-2</v>
      </c>
      <c r="I25">
        <v>6.2799997627735138E-2</v>
      </c>
      <c r="J25">
        <v>6.3000001013278961E-2</v>
      </c>
      <c r="K25">
        <v>6.3699997961521149E-2</v>
      </c>
      <c r="L25">
        <v>6.3199996948242188E-2</v>
      </c>
      <c r="N25">
        <v>6</v>
      </c>
      <c r="O25">
        <v>6.1466667180260025E-2</v>
      </c>
    </row>
    <row r="26" spans="1:15" x14ac:dyDescent="0.3">
      <c r="A26" s="4" t="s">
        <v>83</v>
      </c>
      <c r="B26">
        <v>5.7199999690055847E-2</v>
      </c>
      <c r="C26">
        <v>5.9900000691413879E-2</v>
      </c>
      <c r="D26">
        <v>6.1000000685453415E-2</v>
      </c>
      <c r="E26">
        <v>6.1000000685453415E-2</v>
      </c>
      <c r="F26">
        <v>6.1700001358985901E-2</v>
      </c>
      <c r="G26">
        <v>6.25E-2</v>
      </c>
      <c r="H26">
        <v>6.3400000333786011E-2</v>
      </c>
      <c r="I26">
        <v>6.3600003719329834E-2</v>
      </c>
      <c r="J26">
        <v>6.4599998295307159E-2</v>
      </c>
      <c r="K26">
        <v>6.4599998295307159E-2</v>
      </c>
      <c r="L26">
        <v>6.5099999308586121E-2</v>
      </c>
      <c r="N26">
        <v>9</v>
      </c>
      <c r="O26">
        <v>6.1566666389505066E-2</v>
      </c>
    </row>
    <row r="27" spans="1:15" x14ac:dyDescent="0.3">
      <c r="A27" s="4" t="s">
        <v>84</v>
      </c>
      <c r="B27">
        <v>5.7999998331069946E-2</v>
      </c>
      <c r="C27">
        <v>6.0199998319149017E-2</v>
      </c>
      <c r="D27">
        <v>6.1700001358985901E-2</v>
      </c>
      <c r="E27">
        <v>6.210000067949295E-2</v>
      </c>
      <c r="F27">
        <v>6.25E-2</v>
      </c>
      <c r="G27">
        <v>6.289999932050705E-2</v>
      </c>
      <c r="H27">
        <v>6.3299998641014099E-2</v>
      </c>
      <c r="I27">
        <v>6.4000003039836884E-2</v>
      </c>
      <c r="J27">
        <v>6.4699999988079071E-2</v>
      </c>
      <c r="K27">
        <v>6.5200001001358032E-2</v>
      </c>
      <c r="L27">
        <v>6.549999862909317E-2</v>
      </c>
      <c r="N27">
        <v>12</v>
      </c>
      <c r="O27">
        <v>6.1683333789308868E-2</v>
      </c>
    </row>
    <row r="28" spans="1:15" x14ac:dyDescent="0.3">
      <c r="A28" s="4" t="s">
        <v>85</v>
      </c>
      <c r="B28">
        <v>5.9399999678134918E-2</v>
      </c>
      <c r="C28">
        <v>6.2600001692771912E-2</v>
      </c>
      <c r="D28">
        <v>6.210000067949295E-2</v>
      </c>
      <c r="E28">
        <v>6.2199998646974564E-2</v>
      </c>
      <c r="F28">
        <v>6.2399998307228088E-2</v>
      </c>
      <c r="G28">
        <v>6.2600001692771912E-2</v>
      </c>
      <c r="H28">
        <v>6.3000001013278961E-2</v>
      </c>
      <c r="I28">
        <v>6.3299998641014099E-2</v>
      </c>
      <c r="J28">
        <v>6.4099997282028198E-2</v>
      </c>
      <c r="K28">
        <v>6.4400002360343933E-2</v>
      </c>
      <c r="L28">
        <v>6.4800001680850983E-2</v>
      </c>
      <c r="N28">
        <v>15</v>
      </c>
      <c r="O28">
        <v>6.2083333109815918E-2</v>
      </c>
    </row>
    <row r="29" spans="1:15" x14ac:dyDescent="0.3">
      <c r="A29" s="4" t="s">
        <v>106</v>
      </c>
      <c r="B29">
        <f>AVERAGE(B23:B28)</f>
        <v>5.9033333634336792E-2</v>
      </c>
      <c r="C29">
        <f t="shared" ref="C29:L29" si="1">AVERAGE(C23:C28)</f>
        <v>6.1016666392485298E-2</v>
      </c>
      <c r="D29">
        <f t="shared" si="1"/>
        <v>6.1466667180260025E-2</v>
      </c>
      <c r="E29">
        <f t="shared" si="1"/>
        <v>6.1566666389505066E-2</v>
      </c>
      <c r="F29">
        <f t="shared" si="1"/>
        <v>6.1683333789308868E-2</v>
      </c>
      <c r="G29">
        <f t="shared" si="1"/>
        <v>6.2083333109815918E-2</v>
      </c>
      <c r="H29">
        <f t="shared" si="1"/>
        <v>6.2600000451008483E-2</v>
      </c>
      <c r="I29">
        <f t="shared" si="1"/>
        <v>6.3050001238783196E-2</v>
      </c>
      <c r="J29">
        <f t="shared" si="1"/>
        <v>6.3633332028985023E-2</v>
      </c>
      <c r="K29">
        <f t="shared" si="1"/>
        <v>6.3900000105301544E-2</v>
      </c>
      <c r="L29">
        <f t="shared" si="1"/>
        <v>6.4116665472586945E-2</v>
      </c>
      <c r="N29">
        <v>18</v>
      </c>
      <c r="O29">
        <v>6.2600000451008483E-2</v>
      </c>
    </row>
    <row r="30" spans="1:15" x14ac:dyDescent="0.3">
      <c r="N30">
        <v>21</v>
      </c>
      <c r="O30">
        <v>6.3050001238783196E-2</v>
      </c>
    </row>
    <row r="31" spans="1:15" x14ac:dyDescent="0.3">
      <c r="N31">
        <v>24</v>
      </c>
      <c r="O31">
        <v>6.3633332028985023E-2</v>
      </c>
    </row>
    <row r="32" spans="1:15" x14ac:dyDescent="0.3">
      <c r="N32">
        <v>27</v>
      </c>
      <c r="O32">
        <v>6.3900000105301544E-2</v>
      </c>
    </row>
    <row r="33" spans="14:15" x14ac:dyDescent="0.3">
      <c r="N33">
        <v>30</v>
      </c>
      <c r="O33">
        <v>6.4116665472586945E-2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1048576"/>
    </sheetView>
  </sheetViews>
  <sheetFormatPr defaultRowHeight="14.4" x14ac:dyDescent="0.3"/>
  <cols>
    <col min="1" max="1" width="10.6640625" customWidth="1"/>
    <col min="2" max="2" width="14.21875" customWidth="1"/>
    <col min="3" max="3" width="12.77734375" customWidth="1"/>
    <col min="4" max="4" width="13.109375" customWidth="1"/>
    <col min="5" max="5" width="13.5546875" bestFit="1" customWidth="1"/>
    <col min="6" max="6" width="14.44140625" customWidth="1"/>
    <col min="7" max="7" width="12.88671875" customWidth="1"/>
    <col min="8" max="8" width="19.77734375" customWidth="1"/>
  </cols>
  <sheetData>
    <row r="1" spans="1:8" ht="43.2" x14ac:dyDescent="0.3">
      <c r="A1" s="5" t="s">
        <v>107</v>
      </c>
      <c r="B1" s="6" t="s">
        <v>108</v>
      </c>
      <c r="C1" s="5" t="s">
        <v>109</v>
      </c>
      <c r="D1" s="6" t="s">
        <v>110</v>
      </c>
      <c r="E1" s="5" t="s">
        <v>111</v>
      </c>
      <c r="F1" s="5" t="s">
        <v>112</v>
      </c>
      <c r="G1" s="7" t="s">
        <v>113</v>
      </c>
      <c r="H1" s="5" t="s">
        <v>114</v>
      </c>
    </row>
    <row r="2" spans="1:8" x14ac:dyDescent="0.3">
      <c r="A2">
        <v>91133</v>
      </c>
      <c r="B2">
        <v>7.6E-3</v>
      </c>
      <c r="C2">
        <v>1E-4</v>
      </c>
      <c r="D2">
        <f>B2-C2</f>
        <v>7.4999999999999997E-3</v>
      </c>
      <c r="E2">
        <v>5.4600000000000003E-2</v>
      </c>
      <c r="F2">
        <f>D2/E2</f>
        <v>0.13736263736263735</v>
      </c>
      <c r="G2" s="8">
        <v>62.266666666666694</v>
      </c>
      <c r="H2">
        <f>(F2*60*50000*100)/(1000*50*0.6*G2)</f>
        <v>22.060380732757594</v>
      </c>
    </row>
    <row r="3" spans="1:8" x14ac:dyDescent="0.3">
      <c r="A3">
        <v>91134</v>
      </c>
      <c r="B3">
        <v>1.55E-2</v>
      </c>
      <c r="C3">
        <v>1E-4</v>
      </c>
      <c r="D3">
        <f t="shared" ref="D3:D5" si="0">B3-C3</f>
        <v>1.54E-2</v>
      </c>
      <c r="E3">
        <v>5.4600000000000003E-2</v>
      </c>
      <c r="F3">
        <f t="shared" ref="F3:F5" si="1">D3/E3</f>
        <v>0.28205128205128205</v>
      </c>
      <c r="G3" s="8">
        <v>64.8</v>
      </c>
      <c r="H3">
        <f t="shared" ref="H3:H5" si="2">(F3*60*50000*100)/(1000*50*0.6*G3)</f>
        <v>43.526432415321302</v>
      </c>
    </row>
    <row r="4" spans="1:8" x14ac:dyDescent="0.3">
      <c r="A4">
        <v>91135</v>
      </c>
      <c r="B4">
        <v>8.0000000000000002E-3</v>
      </c>
      <c r="C4">
        <v>1E-4</v>
      </c>
      <c r="D4">
        <f t="shared" si="0"/>
        <v>7.9000000000000008E-3</v>
      </c>
      <c r="E4">
        <v>5.4600000000000003E-2</v>
      </c>
      <c r="F4">
        <f t="shared" si="1"/>
        <v>0.1446886446886447</v>
      </c>
      <c r="G4" s="8">
        <v>66.355762824783483</v>
      </c>
      <c r="H4">
        <f t="shared" si="2"/>
        <v>21.804985509804787</v>
      </c>
    </row>
    <row r="5" spans="1:8" x14ac:dyDescent="0.3">
      <c r="A5">
        <v>91136</v>
      </c>
      <c r="B5">
        <v>7.1999999999999998E-3</v>
      </c>
      <c r="C5">
        <v>1E-4</v>
      </c>
      <c r="D5">
        <f t="shared" si="0"/>
        <v>7.0999999999999995E-3</v>
      </c>
      <c r="E5">
        <v>5.4600000000000003E-2</v>
      </c>
      <c r="F5">
        <f t="shared" si="1"/>
        <v>0.13003663003663002</v>
      </c>
      <c r="G5" s="8">
        <v>63.133333333333333</v>
      </c>
      <c r="H5">
        <f t="shared" si="2"/>
        <v>20.597143089223341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Slope(sample - blank)</vt:lpstr>
      <vt:lpstr>Slope for standard and NC</vt:lpstr>
      <vt:lpstr>Phenoloxidase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Inkyin May</cp:lastModifiedBy>
  <dcterms:created xsi:type="dcterms:W3CDTF">2024-07-04T11:00:54Z</dcterms:created>
  <dcterms:modified xsi:type="dcterms:W3CDTF">2024-07-08T14:53:40Z</dcterms:modified>
</cp:coreProperties>
</file>