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st Assumptions" sheetId="1" r:id="rId4"/>
  </sheets>
</workbook>
</file>

<file path=xl/sharedStrings.xml><?xml version="1.0" encoding="utf-8"?>
<sst xmlns="http://schemas.openxmlformats.org/spreadsheetml/2006/main" uniqueCount="60">
  <si>
    <t>Capital</t>
  </si>
  <si>
    <t>Item</t>
  </si>
  <si>
    <t>Users</t>
  </si>
  <si>
    <t>Cost/unit</t>
  </si>
  <si>
    <t>Capital spend</t>
  </si>
  <si>
    <t>Annual</t>
  </si>
  <si>
    <t>Year Depr.</t>
  </si>
  <si>
    <t>Notes \ Assumptions</t>
  </si>
  <si>
    <t>PC Replacement</t>
  </si>
  <si>
    <t>Assumes mix of PCs/laptops over depreciation period - £400 per PC</t>
  </si>
  <si>
    <t>MS Office Licences</t>
  </si>
  <si>
    <t>New licences assumed £189 one off cost</t>
  </si>
  <si>
    <t>VPN / Remote network kit</t>
  </si>
  <si>
    <t>Assumes single piece of hardware</t>
  </si>
  <si>
    <t>Primary server replacement</t>
  </si>
  <si>
    <t>Assumes 1 mid range business server to be replaced over depreciation period</t>
  </si>
  <si>
    <t>Primary storage replacement</t>
  </si>
  <si>
    <t>Assumes storage replacement</t>
  </si>
  <si>
    <t>Storage Growth</t>
  </si>
  <si>
    <t>Back up Replacement</t>
  </si>
  <si>
    <t>Assumes 1 per depreciation period, incl. cost of migration</t>
  </si>
  <si>
    <t>Backup consumables</t>
  </si>
  <si>
    <t>Additional cartridges per year</t>
  </si>
  <si>
    <t>Op. System (Servers)</t>
  </si>
  <si>
    <t>OS replacements for new hardware</t>
  </si>
  <si>
    <t>LAN Hardware replacement</t>
  </si>
  <si>
    <t>Replacement of network kit, once per depreciation period</t>
  </si>
  <si>
    <t>WAN Hardware replacement</t>
  </si>
  <si>
    <t>Facilities, Air, UPS</t>
  </si>
  <si>
    <t>Replacement plus battery &amp; service, once per depreciation period</t>
  </si>
  <si>
    <t>Total Capital Costs:</t>
  </si>
  <si>
    <t>Current annual capital expenditure:</t>
  </si>
  <si>
    <t>Operational Expense</t>
  </si>
  <si>
    <t>Additional Services</t>
  </si>
  <si>
    <t>Line Rental</t>
  </si>
  <si>
    <t>Not included</t>
  </si>
  <si>
    <t>Direct Power Cost</t>
  </si>
  <si>
    <t>Assumes X server (@£200) and X PC energy costs (@£40 PCPA)</t>
  </si>
  <si>
    <t>Indirect Power Cost</t>
  </si>
  <si>
    <t>Air conditioning etc</t>
  </si>
  <si>
    <t>Support Contract</t>
  </si>
  <si>
    <t>Assumes £50 per user per month</t>
  </si>
  <si>
    <t>Anti Virus SW Costs</t>
  </si>
  <si>
    <t>Assumption £50 PPA</t>
  </si>
  <si>
    <t>MS Exchange Hosting</t>
  </si>
  <si>
    <t>Cost of Implementation</t>
  </si>
  <si>
    <t>Project based consultancy per year</t>
  </si>
  <si>
    <t>Offsite Backup Storage</t>
  </si>
  <si>
    <t>Procurement Admin</t>
  </si>
  <si>
    <t>Current effort procuring and admin of IT</t>
  </si>
  <si>
    <t>Cost of Cash</t>
  </si>
  <si>
    <t>Resource Cost</t>
  </si>
  <si>
    <t>Assumes 20% of an internal employees time</t>
  </si>
  <si>
    <t>Office Reorg IT Cost</t>
  </si>
  <si>
    <t>Disaster Recovery</t>
  </si>
  <si>
    <t>£150 per person per month</t>
  </si>
  <si>
    <t>Productivity Loss / Gain</t>
  </si>
  <si>
    <t>Value £750 per employee, 2 days PA (log in times, outages etc)</t>
  </si>
  <si>
    <t>Current annual operational and capital expenditure:</t>
  </si>
  <si>
    <t>Current monthly operational and capital expenditure: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</si>
</sst>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$£-809]#,##0.00"/>
  </numFmts>
  <fonts count="13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1"/>
      <color indexed="10"/>
      <name val="Calibri"/>
    </font>
    <font>
      <b val="1"/>
      <sz val="9"/>
      <color indexed="12"/>
      <name val="Calibri"/>
    </font>
    <font>
      <sz val="9"/>
      <color indexed="8"/>
      <name val="Calibri"/>
    </font>
    <font>
      <b val="1"/>
      <sz val="10"/>
      <color indexed="11"/>
      <name val="Calibri"/>
    </font>
    <font>
      <sz val="11"/>
      <color indexed="11"/>
      <name val="Calibri"/>
    </font>
    <font>
      <b val="1"/>
      <sz val="11"/>
      <color indexed="13"/>
      <name val="Calibri"/>
    </font>
    <font>
      <b val="1"/>
      <sz val="9"/>
      <color indexed="15"/>
      <name val="Calibri"/>
    </font>
    <font>
      <b val="1"/>
      <sz val="10"/>
      <color indexed="13"/>
      <name val="Calibri"/>
    </font>
    <font>
      <sz val="11"/>
      <color indexed="13"/>
      <name val="Calibri"/>
    </font>
    <font>
      <b val="1"/>
      <sz val="12"/>
      <color indexed="12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4"/>
        <bgColor auto="1"/>
      </patternFill>
    </fill>
  </fills>
  <borders count="4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medium">
        <color indexed="13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9"/>
      </right>
      <top/>
      <bottom style="medium">
        <color indexed="12"/>
      </bottom>
      <diagonal/>
    </border>
    <border>
      <left style="thin">
        <color indexed="9"/>
      </left>
      <right style="thin">
        <color indexed="9"/>
      </right>
      <top/>
      <bottom style="medium">
        <color indexed="12"/>
      </bottom>
      <diagonal/>
    </border>
    <border>
      <left style="thin">
        <color indexed="9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medium">
        <color indexed="12"/>
      </right>
      <top/>
      <bottom style="medium">
        <color indexed="12"/>
      </bottom>
      <diagonal/>
    </border>
    <border>
      <left style="medium">
        <color indexed="13"/>
      </left>
      <right style="thin">
        <color indexed="12"/>
      </right>
      <top style="medium">
        <color indexed="12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9"/>
      </bottom>
      <diagonal/>
    </border>
    <border>
      <left style="thin">
        <color indexed="12"/>
      </left>
      <right style="thin">
        <color indexed="9"/>
      </right>
      <top style="medium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12"/>
      </right>
      <top style="medium">
        <color indexed="12"/>
      </top>
      <bottom style="thin">
        <color indexed="9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9"/>
      </bottom>
      <diagonal/>
    </border>
    <border>
      <left style="medium">
        <color indexed="13"/>
      </left>
      <right style="thin">
        <color indexed="12"/>
      </right>
      <top style="thin">
        <color indexed="9"/>
      </top>
      <bottom/>
      <diagonal/>
    </border>
    <border>
      <left style="thin">
        <color indexed="12"/>
      </left>
      <right style="thin">
        <color indexed="12"/>
      </right>
      <top style="thin">
        <color indexed="9"/>
      </top>
      <bottom/>
      <diagonal/>
    </border>
    <border>
      <left style="thin">
        <color indexed="12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12"/>
      </right>
      <top style="thin">
        <color indexed="9"/>
      </top>
      <bottom/>
      <diagonal/>
    </border>
    <border>
      <left style="thin">
        <color indexed="12"/>
      </left>
      <right style="medium">
        <color indexed="12"/>
      </right>
      <top style="thin">
        <color indexed="9"/>
      </top>
      <bottom/>
      <diagonal/>
    </border>
    <border>
      <left style="medium">
        <color indexed="13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 style="medium">
        <color indexed="12"/>
      </right>
      <top/>
      <bottom/>
      <diagonal/>
    </border>
    <border>
      <left style="thin">
        <color indexed="12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12"/>
      </right>
      <top/>
      <bottom/>
      <diagonal/>
    </border>
    <border>
      <left style="medium">
        <color indexed="13"/>
      </left>
      <right style="thin">
        <color indexed="12"/>
      </right>
      <top style="medium">
        <color indexed="12"/>
      </top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/>
      <diagonal/>
    </border>
    <border>
      <left style="thin">
        <color indexed="12"/>
      </left>
      <right style="thin">
        <color indexed="9"/>
      </right>
      <top style="medium">
        <color indexed="12"/>
      </top>
      <bottom/>
      <diagonal/>
    </border>
    <border>
      <left style="thin">
        <color indexed="9"/>
      </left>
      <right style="thin">
        <color indexed="9"/>
      </right>
      <top style="medium">
        <color indexed="12"/>
      </top>
      <bottom/>
      <diagonal/>
    </border>
    <border>
      <left style="thin">
        <color indexed="9"/>
      </left>
      <right style="thin">
        <color indexed="12"/>
      </right>
      <top style="medium">
        <color indexed="12"/>
      </top>
      <bottom/>
      <diagonal/>
    </border>
    <border>
      <left style="thin">
        <color indexed="12"/>
      </left>
      <right style="medium">
        <color indexed="12"/>
      </right>
      <top style="medium">
        <color indexed="12"/>
      </top>
      <bottom/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thin">
        <color indexed="12"/>
      </right>
      <top/>
      <bottom style="medium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horizontal="center" vertical="bottom"/>
    </xf>
    <xf numFmtId="0" fontId="0" borderId="2" applyNumberFormat="0" applyFont="1" applyFill="0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center" wrapText="1"/>
    </xf>
    <xf numFmtId="0" fontId="3" fillId="2" borderId="4" applyNumberFormat="0" applyFont="1" applyFill="1" applyBorder="1" applyAlignment="1" applyProtection="0">
      <alignment horizontal="center" vertical="center" wrapText="1"/>
    </xf>
    <xf numFmtId="0" fontId="3" fillId="2" borderId="5" applyNumberFormat="0" applyFont="1" applyFill="1" applyBorder="1" applyAlignment="1" applyProtection="0">
      <alignment horizontal="center" vertical="center" wrapText="1"/>
    </xf>
    <xf numFmtId="49" fontId="4" fillId="3" borderId="6" applyNumberFormat="1" applyFont="1" applyFill="1" applyBorder="1" applyAlignment="1" applyProtection="0">
      <alignment vertical="center"/>
    </xf>
    <xf numFmtId="49" fontId="4" fillId="3" borderId="7" applyNumberFormat="1" applyFont="1" applyFill="1" applyBorder="1" applyAlignment="1" applyProtection="0">
      <alignment horizontal="center" vertical="center"/>
    </xf>
    <xf numFmtId="49" fontId="4" fillId="3" borderId="8" applyNumberFormat="1" applyFont="1" applyFill="1" applyBorder="1" applyAlignment="1" applyProtection="0">
      <alignment horizontal="right" vertical="center"/>
    </xf>
    <xf numFmtId="1" fontId="4" fillId="3" borderId="9" applyNumberFormat="1" applyFont="1" applyFill="1" applyBorder="1" applyAlignment="1" applyProtection="0">
      <alignment horizontal="center" vertical="center"/>
    </xf>
    <xf numFmtId="49" fontId="4" fillId="3" borderId="10" applyNumberFormat="1" applyFont="1" applyFill="1" applyBorder="1" applyAlignment="1" applyProtection="0">
      <alignment vertical="center"/>
    </xf>
    <xf numFmtId="49" fontId="4" fillId="3" borderId="11" applyNumberFormat="1" applyFont="1" applyFill="1" applyBorder="1" applyAlignment="1" applyProtection="0">
      <alignment horizontal="center" vertical="center"/>
    </xf>
    <xf numFmtId="49" fontId="5" fillId="3" borderId="12" applyNumberFormat="1" applyFont="1" applyFill="1" applyBorder="1" applyAlignment="1" applyProtection="0">
      <alignment vertical="center"/>
    </xf>
    <xf numFmtId="1" fontId="5" fillId="3" borderId="13" applyNumberFormat="1" applyFont="1" applyFill="1" applyBorder="1" applyAlignment="1" applyProtection="0">
      <alignment horizontal="center" vertical="center"/>
    </xf>
    <xf numFmtId="59" fontId="5" fillId="3" borderId="13" applyNumberFormat="1" applyFont="1" applyFill="1" applyBorder="1" applyAlignment="1" applyProtection="0">
      <alignment horizontal="right" vertical="center"/>
    </xf>
    <xf numFmtId="59" fontId="5" borderId="13" applyNumberFormat="1" applyFont="1" applyFill="0" applyBorder="1" applyAlignment="1" applyProtection="0">
      <alignment horizontal="center" vertical="bottom"/>
    </xf>
    <xf numFmtId="59" fontId="5" fillId="3" borderId="14" applyNumberFormat="1" applyFont="1" applyFill="1" applyBorder="1" applyAlignment="1" applyProtection="0">
      <alignment horizontal="center" vertical="center"/>
    </xf>
    <xf numFmtId="59" fontId="5" fillId="3" borderId="15" applyNumberFormat="1" applyFont="1" applyFill="1" applyBorder="1" applyAlignment="1" applyProtection="0">
      <alignment horizontal="center" vertical="center"/>
    </xf>
    <xf numFmtId="59" fontId="5" fillId="3" borderId="16" applyNumberFormat="1" applyFont="1" applyFill="1" applyBorder="1" applyAlignment="1" applyProtection="0">
      <alignment horizontal="center" vertical="center"/>
    </xf>
    <xf numFmtId="49" fontId="5" fillId="3" borderId="17" applyNumberFormat="1" applyFont="1" applyFill="1" applyBorder="1" applyAlignment="1" applyProtection="0">
      <alignment vertical="center"/>
    </xf>
    <xf numFmtId="49" fontId="5" fillId="3" borderId="18" applyNumberFormat="1" applyFont="1" applyFill="1" applyBorder="1" applyAlignment="1" applyProtection="0">
      <alignment vertical="center"/>
    </xf>
    <xf numFmtId="1" fontId="5" fillId="3" borderId="19" applyNumberFormat="1" applyFont="1" applyFill="1" applyBorder="1" applyAlignment="1" applyProtection="0">
      <alignment horizontal="center" vertical="center"/>
    </xf>
    <xf numFmtId="59" fontId="5" fillId="3" borderId="19" applyNumberFormat="1" applyFont="1" applyFill="1" applyBorder="1" applyAlignment="1" applyProtection="0">
      <alignment horizontal="right" vertical="center"/>
    </xf>
    <xf numFmtId="59" fontId="5" borderId="19" applyNumberFormat="1" applyFont="1" applyFill="0" applyBorder="1" applyAlignment="1" applyProtection="0">
      <alignment horizontal="center" vertical="bottom"/>
    </xf>
    <xf numFmtId="59" fontId="5" fillId="3" borderId="20" applyNumberFormat="1" applyFont="1" applyFill="1" applyBorder="1" applyAlignment="1" applyProtection="0">
      <alignment horizontal="center" vertical="center"/>
    </xf>
    <xf numFmtId="59" fontId="5" fillId="3" borderId="2" applyNumberFormat="1" applyFont="1" applyFill="1" applyBorder="1" applyAlignment="1" applyProtection="0">
      <alignment horizontal="center" vertical="center"/>
    </xf>
    <xf numFmtId="59" fontId="5" fillId="3" borderId="21" applyNumberFormat="1" applyFont="1" applyFill="1" applyBorder="1" applyAlignment="1" applyProtection="0">
      <alignment horizontal="center" vertical="center"/>
    </xf>
    <xf numFmtId="49" fontId="5" fillId="3" borderId="22" applyNumberFormat="1" applyFont="1" applyFill="1" applyBorder="1" applyAlignment="1" applyProtection="0">
      <alignment vertical="center"/>
    </xf>
    <xf numFmtId="49" fontId="5" fillId="4" borderId="23" applyNumberFormat="1" applyFont="1" applyFill="1" applyBorder="1" applyAlignment="1" applyProtection="0">
      <alignment vertical="center"/>
    </xf>
    <xf numFmtId="1" fontId="5" fillId="4" borderId="24" applyNumberFormat="1" applyFont="1" applyFill="1" applyBorder="1" applyAlignment="1" applyProtection="0">
      <alignment horizontal="center" vertical="center"/>
    </xf>
    <xf numFmtId="59" fontId="5" fillId="4" borderId="24" applyNumberFormat="1" applyFont="1" applyFill="1" applyBorder="1" applyAlignment="1" applyProtection="0">
      <alignment horizontal="right" vertical="center"/>
    </xf>
    <xf numFmtId="59" fontId="5" fillId="4" borderId="24" applyNumberFormat="1" applyFont="1" applyFill="1" applyBorder="1" applyAlignment="1" applyProtection="0">
      <alignment horizontal="center" vertical="bottom"/>
    </xf>
    <xf numFmtId="59" fontId="5" fillId="4" borderId="25" applyNumberFormat="1" applyFont="1" applyFill="1" applyBorder="1" applyAlignment="1" applyProtection="0">
      <alignment horizontal="center" vertical="center"/>
    </xf>
    <xf numFmtId="59" fontId="5" fillId="4" borderId="4" applyNumberFormat="1" applyFont="1" applyFill="1" applyBorder="1" applyAlignment="1" applyProtection="0">
      <alignment horizontal="center" vertical="center"/>
    </xf>
    <xf numFmtId="59" fontId="5" fillId="4" borderId="26" applyNumberFormat="1" applyFont="1" applyFill="1" applyBorder="1" applyAlignment="1" applyProtection="0">
      <alignment horizontal="center" vertical="center"/>
    </xf>
    <xf numFmtId="49" fontId="5" fillId="4" borderId="27" applyNumberFormat="1" applyFont="1" applyFill="1" applyBorder="1" applyAlignment="1" applyProtection="0">
      <alignment vertical="center"/>
    </xf>
    <xf numFmtId="49" fontId="5" fillId="3" borderId="23" applyNumberFormat="1" applyFont="1" applyFill="1" applyBorder="1" applyAlignment="1" applyProtection="0">
      <alignment vertical="center"/>
    </xf>
    <xf numFmtId="1" fontId="5" fillId="3" borderId="24" applyNumberFormat="1" applyFont="1" applyFill="1" applyBorder="1" applyAlignment="1" applyProtection="0">
      <alignment horizontal="center" vertical="center"/>
    </xf>
    <xf numFmtId="59" fontId="5" fillId="3" borderId="24" applyNumberFormat="1" applyFont="1" applyFill="1" applyBorder="1" applyAlignment="1" applyProtection="0">
      <alignment horizontal="right" vertical="center"/>
    </xf>
    <xf numFmtId="59" fontId="5" borderId="24" applyNumberFormat="1" applyFont="1" applyFill="0" applyBorder="1" applyAlignment="1" applyProtection="0">
      <alignment horizontal="center" vertical="bottom"/>
    </xf>
    <xf numFmtId="59" fontId="5" fillId="3" borderId="28" applyNumberFormat="1" applyFont="1" applyFill="1" applyBorder="1" applyAlignment="1" applyProtection="0">
      <alignment horizontal="center" vertical="center"/>
    </xf>
    <xf numFmtId="59" fontId="5" fillId="3" borderId="29" applyNumberFormat="1" applyFont="1" applyFill="1" applyBorder="1" applyAlignment="1" applyProtection="0">
      <alignment horizontal="center" vertical="center"/>
    </xf>
    <xf numFmtId="59" fontId="5" fillId="3" borderId="30" applyNumberFormat="1" applyFont="1" applyFill="1" applyBorder="1" applyAlignment="1" applyProtection="0">
      <alignment horizontal="center" vertical="center"/>
    </xf>
    <xf numFmtId="49" fontId="5" fillId="3" borderId="27" applyNumberFormat="1" applyFont="1" applyFill="1" applyBorder="1" applyAlignment="1" applyProtection="0">
      <alignment vertical="center"/>
    </xf>
    <xf numFmtId="0" fontId="5" fillId="3" borderId="27" applyNumberFormat="0" applyFont="1" applyFill="1" applyBorder="1" applyAlignment="1" applyProtection="0">
      <alignment vertical="center"/>
    </xf>
    <xf numFmtId="49" fontId="5" fillId="3" borderId="6" applyNumberFormat="1" applyFont="1" applyFill="1" applyBorder="1" applyAlignment="1" applyProtection="0">
      <alignment vertical="center"/>
    </xf>
    <xf numFmtId="1" fontId="5" fillId="3" borderId="7" applyNumberFormat="1" applyFont="1" applyFill="1" applyBorder="1" applyAlignment="1" applyProtection="0">
      <alignment horizontal="center" vertical="center"/>
    </xf>
    <xf numFmtId="59" fontId="5" fillId="3" borderId="7" applyNumberFormat="1" applyFont="1" applyFill="1" applyBorder="1" applyAlignment="1" applyProtection="0">
      <alignment horizontal="right" vertical="center"/>
    </xf>
    <xf numFmtId="59" fontId="5" borderId="7" applyNumberFormat="1" applyFont="1" applyFill="0" applyBorder="1" applyAlignment="1" applyProtection="0">
      <alignment horizontal="center" vertical="bottom"/>
    </xf>
    <xf numFmtId="59" fontId="5" fillId="3" borderId="8" applyNumberFormat="1" applyFont="1" applyFill="1" applyBorder="1" applyAlignment="1" applyProtection="0">
      <alignment horizontal="center" vertical="center"/>
    </xf>
    <xf numFmtId="59" fontId="5" fillId="3" borderId="9" applyNumberFormat="1" applyFont="1" applyFill="1" applyBorder="1" applyAlignment="1" applyProtection="0">
      <alignment horizontal="center" vertical="center"/>
    </xf>
    <xf numFmtId="59" fontId="5" fillId="3" borderId="10" applyNumberFormat="1" applyFont="1" applyFill="1" applyBorder="1" applyAlignment="1" applyProtection="0">
      <alignment horizontal="center" vertical="center"/>
    </xf>
    <xf numFmtId="49" fontId="5" fillId="3" borderId="11" applyNumberFormat="1" applyFont="1" applyFill="1" applyBorder="1" applyAlignment="1" applyProtection="0">
      <alignment vertical="center"/>
    </xf>
    <xf numFmtId="49" fontId="6" fillId="3" borderId="15" applyNumberFormat="1" applyFont="1" applyFill="1" applyBorder="1" applyAlignment="1" applyProtection="0">
      <alignment horizontal="right" vertical="center"/>
    </xf>
    <xf numFmtId="0" fontId="6" fillId="3" borderId="15" applyNumberFormat="0" applyFont="1" applyFill="1" applyBorder="1" applyAlignment="1" applyProtection="0">
      <alignment horizontal="right" vertical="center"/>
    </xf>
    <xf numFmtId="59" fontId="7" fillId="3" borderId="15" applyNumberFormat="1" applyFont="1" applyFill="1" applyBorder="1" applyAlignment="1" applyProtection="0">
      <alignment horizontal="center" vertical="center"/>
    </xf>
    <xf numFmtId="59" fontId="8" fillId="3" borderId="15" applyNumberFormat="1" applyFont="1" applyFill="1" applyBorder="1" applyAlignment="1" applyProtection="0">
      <alignment horizontal="right" vertical="center"/>
    </xf>
    <xf numFmtId="0" fontId="9" fillId="3" borderId="15" applyNumberFormat="0" applyFont="1" applyFill="1" applyBorder="1" applyAlignment="1" applyProtection="0">
      <alignment vertical="center"/>
    </xf>
    <xf numFmtId="0" fontId="10" fillId="3" borderId="1" applyNumberFormat="0" applyFont="1" applyFill="1" applyBorder="1" applyAlignment="1" applyProtection="0">
      <alignment horizontal="right" vertical="center"/>
    </xf>
    <xf numFmtId="59" fontId="11" fillId="3" borderId="1" applyNumberFormat="1" applyFont="1" applyFill="1" applyBorder="1" applyAlignment="1" applyProtection="0">
      <alignment vertical="center"/>
    </xf>
    <xf numFmtId="59" fontId="8" fillId="3" borderId="1" applyNumberFormat="1" applyFont="1" applyFill="1" applyBorder="1" applyAlignment="1" applyProtection="0">
      <alignment horizontal="right" vertical="center"/>
    </xf>
    <xf numFmtId="0" fontId="9" fillId="3" borderId="1" applyNumberFormat="0" applyFont="1" applyFill="1" applyBorder="1" applyAlignment="1" applyProtection="0">
      <alignment vertical="center"/>
    </xf>
    <xf numFmtId="49" fontId="12" fillId="3" borderId="1" applyNumberFormat="1" applyFont="1" applyFill="1" applyBorder="1" applyAlignment="1" applyProtection="0">
      <alignment horizontal="right" vertical="center"/>
    </xf>
    <xf numFmtId="0" fontId="12" fillId="3" borderId="1" applyNumberFormat="0" applyFont="1" applyFill="1" applyBorder="1" applyAlignment="1" applyProtection="0">
      <alignment horizontal="right" vertical="center"/>
    </xf>
    <xf numFmtId="59" fontId="12" fillId="3" borderId="1" applyNumberFormat="1" applyFont="1" applyFill="1" applyBorder="1" applyAlignment="1" applyProtection="0">
      <alignment horizontal="center" vertical="center"/>
    </xf>
    <xf numFmtId="0" fontId="3" fillId="3" borderId="2" applyNumberFormat="0" applyFont="1" applyFill="1" applyBorder="1" applyAlignment="1" applyProtection="0">
      <alignment horizontal="center" vertical="center" wrapText="1"/>
    </xf>
    <xf numFmtId="49" fontId="4" fillId="3" borderId="8" applyNumberFormat="1" applyFont="1" applyFill="1" applyBorder="1" applyAlignment="1" applyProtection="0">
      <alignment horizontal="center" vertical="center"/>
    </xf>
    <xf numFmtId="0" fontId="4" fillId="3" borderId="9" applyNumberFormat="0" applyFont="1" applyFill="1" applyBorder="1" applyAlignment="1" applyProtection="0">
      <alignment horizontal="center" vertical="center"/>
    </xf>
    <xf numFmtId="0" fontId="4" fillId="3" borderId="10" applyNumberFormat="0" applyFont="1" applyFill="1" applyBorder="1" applyAlignment="1" applyProtection="0">
      <alignment horizontal="center" vertical="center"/>
    </xf>
    <xf numFmtId="49" fontId="5" fillId="3" borderId="31" applyNumberFormat="1" applyFont="1" applyFill="1" applyBorder="1" applyAlignment="1" applyProtection="0">
      <alignment vertical="center"/>
    </xf>
    <xf numFmtId="0" fontId="5" fillId="3" borderId="32" applyNumberFormat="0" applyFont="1" applyFill="1" applyBorder="1" applyAlignment="1" applyProtection="0">
      <alignment vertical="center"/>
    </xf>
    <xf numFmtId="59" fontId="5" fillId="3" borderId="32" applyNumberFormat="1" applyFont="1" applyFill="1" applyBorder="1" applyAlignment="1" applyProtection="0">
      <alignment horizontal="left" vertical="center"/>
    </xf>
    <xf numFmtId="59" fontId="5" fillId="3" borderId="33" applyNumberFormat="1" applyFont="1" applyFill="1" applyBorder="1" applyAlignment="1" applyProtection="0">
      <alignment horizontal="center" vertical="center"/>
    </xf>
    <xf numFmtId="59" fontId="5" fillId="3" borderId="34" applyNumberFormat="1" applyFont="1" applyFill="1" applyBorder="1" applyAlignment="1" applyProtection="0">
      <alignment horizontal="center" vertical="center"/>
    </xf>
    <xf numFmtId="59" fontId="5" fillId="3" borderId="35" applyNumberFormat="1" applyFont="1" applyFill="1" applyBorder="1" applyAlignment="1" applyProtection="0">
      <alignment horizontal="center" vertical="center"/>
    </xf>
    <xf numFmtId="49" fontId="5" fillId="3" borderId="36" applyNumberFormat="1" applyFont="1" applyFill="1" applyBorder="1" applyAlignment="1" applyProtection="0">
      <alignment vertical="center"/>
    </xf>
    <xf numFmtId="0" fontId="5" fillId="4" borderId="24" applyNumberFormat="0" applyFont="1" applyFill="1" applyBorder="1" applyAlignment="1" applyProtection="0">
      <alignment vertical="center"/>
    </xf>
    <xf numFmtId="59" fontId="5" fillId="4" borderId="24" applyNumberFormat="1" applyFont="1" applyFill="1" applyBorder="1" applyAlignment="1" applyProtection="0">
      <alignment horizontal="left" vertical="center"/>
    </xf>
    <xf numFmtId="0" fontId="5" fillId="3" borderId="24" applyNumberFormat="0" applyFont="1" applyFill="1" applyBorder="1" applyAlignment="1" applyProtection="0">
      <alignment vertical="center"/>
    </xf>
    <xf numFmtId="59" fontId="5" fillId="3" borderId="24" applyNumberFormat="1" applyFont="1" applyFill="1" applyBorder="1" applyAlignment="1" applyProtection="0">
      <alignment horizontal="left" vertical="center"/>
    </xf>
    <xf numFmtId="0" fontId="5" fillId="4" borderId="27" applyNumberFormat="0" applyFont="1" applyFill="1" applyBorder="1" applyAlignment="1" applyProtection="0">
      <alignment vertical="center"/>
    </xf>
    <xf numFmtId="49" fontId="5" fillId="4" borderId="6" applyNumberFormat="1" applyFont="1" applyFill="1" applyBorder="1" applyAlignment="1" applyProtection="0">
      <alignment vertical="center"/>
    </xf>
    <xf numFmtId="0" fontId="5" fillId="4" borderId="7" applyNumberFormat="0" applyFont="1" applyFill="1" applyBorder="1" applyAlignment="1" applyProtection="0">
      <alignment vertical="center"/>
    </xf>
    <xf numFmtId="59" fontId="5" fillId="4" borderId="7" applyNumberFormat="1" applyFont="1" applyFill="1" applyBorder="1" applyAlignment="1" applyProtection="0">
      <alignment horizontal="left" vertical="center"/>
    </xf>
    <xf numFmtId="59" fontId="5" fillId="4" borderId="37" applyNumberFormat="1" applyFont="1" applyFill="1" applyBorder="1" applyAlignment="1" applyProtection="0">
      <alignment horizontal="center" vertical="center"/>
    </xf>
    <xf numFmtId="59" fontId="5" fillId="4" borderId="38" applyNumberFormat="1" applyFont="1" applyFill="1" applyBorder="1" applyAlignment="1" applyProtection="0">
      <alignment horizontal="center" vertical="center"/>
    </xf>
    <xf numFmtId="59" fontId="5" fillId="4" borderId="39" applyNumberFormat="1" applyFont="1" applyFill="1" applyBorder="1" applyAlignment="1" applyProtection="0">
      <alignment horizontal="center" vertical="center"/>
    </xf>
    <xf numFmtId="49" fontId="5" fillId="4" borderId="11" applyNumberFormat="1" applyFont="1" applyFill="1" applyBorder="1" applyAlignment="1" applyProtection="0">
      <alignment vertical="center"/>
    </xf>
    <xf numFmtId="0" fontId="5" fillId="3" borderId="15" applyNumberFormat="0" applyFont="1" applyFill="1" applyBorder="1" applyAlignment="1" applyProtection="0">
      <alignment vertical="center"/>
    </xf>
    <xf numFmtId="59" fontId="5" fillId="3" borderId="15" applyNumberFormat="1" applyFont="1" applyFill="1" applyBorder="1" applyAlignment="1" applyProtection="0">
      <alignment vertical="center"/>
    </xf>
    <xf numFmtId="59" fontId="5" fillId="3" borderId="15" applyNumberFormat="1" applyFont="1" applyFill="1" applyBorder="1" applyAlignment="1" applyProtection="0">
      <alignment horizontal="right" vertical="center"/>
    </xf>
    <xf numFmtId="0" fontId="0" borderId="1" applyNumberFormat="0" applyFont="1" applyFill="0" applyBorder="1" applyAlignment="1" applyProtection="0">
      <alignment vertical="bottom"/>
    </xf>
    <xf numFmtId="49" fontId="7" fillId="3" borderId="1" applyNumberFormat="1" applyFont="1" applyFill="1" applyBorder="1" applyAlignment="1" applyProtection="0">
      <alignment horizontal="right" vertical="center"/>
    </xf>
    <xf numFmtId="0" fontId="7" fillId="3" borderId="1" applyNumberFormat="0" applyFont="1" applyFill="1" applyBorder="1" applyAlignment="1" applyProtection="0">
      <alignment horizontal="right" vertical="center"/>
    </xf>
    <xf numFmtId="59" fontId="7" fillId="3" borderId="1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afba"/>
      <rgbColor rgb="fff05b4a"/>
      <rgbColor rgb="ff00a3dd"/>
      <rgbColor rgb="fff2f2f2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42"/>
  <sheetViews>
    <sheetView workbookViewId="0" showGridLines="0" defaultGridColor="1"/>
  </sheetViews>
  <sheetFormatPr defaultColWidth="8.83333" defaultRowHeight="12.75" customHeight="1" outlineLevelRow="0" outlineLevelCol="0"/>
  <cols>
    <col min="1" max="1" width="23.6719" style="1" customWidth="1"/>
    <col min="2" max="2" width="7.17188" style="1" customWidth="1"/>
    <col min="3" max="3" width="10.1719" style="1" customWidth="1"/>
    <col min="4" max="4" width="10.5" style="1" customWidth="1"/>
    <col min="5" max="5" width="5.85156" style="1" customWidth="1"/>
    <col min="6" max="6" width="1.85156" style="1" customWidth="1"/>
    <col min="7" max="7" width="8.5" style="1" customWidth="1"/>
    <col min="8" max="8" width="64.5" style="1" customWidth="1"/>
    <col min="9" max="256" width="8.85156" style="1" customWidth="1"/>
  </cols>
  <sheetData>
    <row r="1" ht="75" customHeight="1">
      <c r="A1" s="2"/>
      <c r="B1" s="2"/>
      <c r="C1" s="2"/>
      <c r="D1" s="2"/>
      <c r="E1" s="2"/>
      <c r="F1" s="2"/>
      <c r="G1" s="2"/>
      <c r="H1" s="2"/>
    </row>
    <row r="2" ht="12.75" customHeight="1">
      <c r="A2" s="3"/>
      <c r="B2" s="3"/>
      <c r="C2" s="3"/>
      <c r="D2" s="3"/>
      <c r="E2" s="3"/>
      <c r="F2" s="3"/>
      <c r="G2" s="3"/>
      <c r="H2" s="3"/>
    </row>
    <row r="3" ht="15" customHeight="1">
      <c r="A3" t="s" s="4">
        <v>0</v>
      </c>
      <c r="B3" s="5"/>
      <c r="C3" s="5"/>
      <c r="D3" s="5"/>
      <c r="E3" s="5"/>
      <c r="F3" s="5"/>
      <c r="G3" s="5"/>
      <c r="H3" s="6"/>
    </row>
    <row r="4" ht="13.5" customHeight="1">
      <c r="A4" t="s" s="7">
        <v>1</v>
      </c>
      <c r="B4" t="s" s="8">
        <v>2</v>
      </c>
      <c r="C4" t="s" s="8">
        <v>3</v>
      </c>
      <c r="D4" t="s" s="8">
        <v>4</v>
      </c>
      <c r="E4" t="s" s="9">
        <v>5</v>
      </c>
      <c r="F4" s="10">
        <v>5</v>
      </c>
      <c r="G4" t="s" s="11">
        <v>6</v>
      </c>
      <c r="H4" t="s" s="12">
        <v>7</v>
      </c>
    </row>
    <row r="5" ht="12.75" customHeight="1">
      <c r="A5" t="s" s="13">
        <v>8</v>
      </c>
      <c r="B5" s="14">
        <v>4</v>
      </c>
      <c r="C5" s="15">
        <v>400</v>
      </c>
      <c r="D5" s="16">
        <f>B5*C5</f>
        <v>1600</v>
      </c>
      <c r="E5" s="17">
        <f>D5/$F$4</f>
        <v>320</v>
      </c>
      <c r="F5" s="18"/>
      <c r="G5" s="19"/>
      <c r="H5" t="s" s="20">
        <v>9</v>
      </c>
    </row>
    <row r="6" ht="12.75" customHeight="1">
      <c r="A6" t="s" s="21">
        <v>10</v>
      </c>
      <c r="B6" s="22">
        <v>2</v>
      </c>
      <c r="C6" s="23">
        <v>189</v>
      </c>
      <c r="D6" s="24">
        <f>B6*C6</f>
        <v>378</v>
      </c>
      <c r="E6" s="25">
        <f>D6/$F$4</f>
        <v>75.59999999999999</v>
      </c>
      <c r="F6" s="26"/>
      <c r="G6" s="27"/>
      <c r="H6" t="s" s="28">
        <v>11</v>
      </c>
    </row>
    <row r="7" ht="12.75" customHeight="1">
      <c r="A7" t="s" s="29">
        <v>12</v>
      </c>
      <c r="B7" s="30"/>
      <c r="C7" s="31">
        <v>250</v>
      </c>
      <c r="D7" s="32">
        <f>B7*C7</f>
        <v>0</v>
      </c>
      <c r="E7" s="33">
        <f>D7/$F$4</f>
        <v>0</v>
      </c>
      <c r="F7" s="34"/>
      <c r="G7" s="35"/>
      <c r="H7" t="s" s="36">
        <v>13</v>
      </c>
    </row>
    <row r="8" ht="12.75" customHeight="1">
      <c r="A8" t="s" s="37">
        <v>14</v>
      </c>
      <c r="B8" s="38"/>
      <c r="C8" s="39">
        <v>6000</v>
      </c>
      <c r="D8" s="40">
        <f>B8*C8</f>
        <v>0</v>
      </c>
      <c r="E8" s="41">
        <f>D8/$F$4</f>
        <v>0</v>
      </c>
      <c r="F8" s="42"/>
      <c r="G8" s="43"/>
      <c r="H8" t="s" s="44">
        <v>15</v>
      </c>
    </row>
    <row r="9" ht="12.75" customHeight="1">
      <c r="A9" t="s" s="29">
        <v>16</v>
      </c>
      <c r="B9" s="30"/>
      <c r="C9" s="31">
        <v>500</v>
      </c>
      <c r="D9" s="32">
        <f>B9*C9</f>
        <v>0</v>
      </c>
      <c r="E9" s="33">
        <f>D9/$F$4</f>
        <v>0</v>
      </c>
      <c r="F9" s="34"/>
      <c r="G9" s="35"/>
      <c r="H9" t="s" s="36">
        <v>17</v>
      </c>
    </row>
    <row r="10" ht="12.75" customHeight="1">
      <c r="A10" t="s" s="37">
        <v>18</v>
      </c>
      <c r="B10" s="38"/>
      <c r="C10" s="39">
        <v>50</v>
      </c>
      <c r="D10" s="40">
        <f>B10*C10</f>
        <v>0</v>
      </c>
      <c r="E10" s="41">
        <f>D10/$F$4</f>
        <v>0</v>
      </c>
      <c r="F10" s="42"/>
      <c r="G10" s="43"/>
      <c r="H10" s="45"/>
    </row>
    <row r="11" ht="12.75" customHeight="1">
      <c r="A11" t="s" s="29">
        <v>19</v>
      </c>
      <c r="B11" s="30"/>
      <c r="C11" s="31">
        <v>50</v>
      </c>
      <c r="D11" s="32">
        <f>B11*C11</f>
        <v>0</v>
      </c>
      <c r="E11" s="33">
        <f>D11/$F$4</f>
        <v>0</v>
      </c>
      <c r="F11" s="34"/>
      <c r="G11" s="35"/>
      <c r="H11" t="s" s="36">
        <v>20</v>
      </c>
    </row>
    <row r="12" ht="12.75" customHeight="1">
      <c r="A12" t="s" s="37">
        <v>21</v>
      </c>
      <c r="B12" s="38"/>
      <c r="C12" s="39">
        <v>50</v>
      </c>
      <c r="D12" s="40">
        <f>B12*C12</f>
        <v>0</v>
      </c>
      <c r="E12" s="41">
        <f>D12/$F$4</f>
        <v>0</v>
      </c>
      <c r="F12" s="42"/>
      <c r="G12" s="43"/>
      <c r="H12" t="s" s="44">
        <v>22</v>
      </c>
    </row>
    <row r="13" ht="12.75" customHeight="1">
      <c r="A13" t="s" s="29">
        <v>23</v>
      </c>
      <c r="B13" s="30"/>
      <c r="C13" s="31">
        <v>1000</v>
      </c>
      <c r="D13" s="32">
        <f>B13*C13</f>
        <v>0</v>
      </c>
      <c r="E13" s="33">
        <f>D13/$F$4</f>
        <v>0</v>
      </c>
      <c r="F13" s="34"/>
      <c r="G13" s="35"/>
      <c r="H13" t="s" s="36">
        <v>24</v>
      </c>
    </row>
    <row r="14" ht="12.75" customHeight="1">
      <c r="A14" t="s" s="37">
        <v>25</v>
      </c>
      <c r="B14" s="38"/>
      <c r="C14" s="39">
        <v>1000</v>
      </c>
      <c r="D14" s="40">
        <f>B14*C14</f>
        <v>0</v>
      </c>
      <c r="E14" s="41">
        <f>D14/$F$4</f>
        <v>0</v>
      </c>
      <c r="F14" s="42"/>
      <c r="G14" s="43"/>
      <c r="H14" t="s" s="44">
        <v>26</v>
      </c>
    </row>
    <row r="15" ht="12.75" customHeight="1">
      <c r="A15" t="s" s="29">
        <v>27</v>
      </c>
      <c r="B15" s="30"/>
      <c r="C15" s="31">
        <v>1000</v>
      </c>
      <c r="D15" s="32">
        <f>B15*C15</f>
        <v>0</v>
      </c>
      <c r="E15" s="33">
        <f>D15/$F$4</f>
        <v>0</v>
      </c>
      <c r="F15" s="34"/>
      <c r="G15" s="35"/>
      <c r="H15" t="s" s="36">
        <v>26</v>
      </c>
    </row>
    <row r="16" ht="13.5" customHeight="1">
      <c r="A16" t="s" s="46">
        <v>28</v>
      </c>
      <c r="B16" s="47"/>
      <c r="C16" s="48">
        <v>2000</v>
      </c>
      <c r="D16" s="49">
        <f>B16*C16</f>
        <v>0</v>
      </c>
      <c r="E16" s="50">
        <f>D16/$F$4</f>
        <v>0</v>
      </c>
      <c r="F16" s="51"/>
      <c r="G16" s="52"/>
      <c r="H16" t="s" s="53">
        <v>29</v>
      </c>
    </row>
    <row r="17" ht="15" customHeight="1">
      <c r="A17" t="s" s="54">
        <v>30</v>
      </c>
      <c r="B17" s="55"/>
      <c r="C17" s="55"/>
      <c r="D17" s="56">
        <f>SUM(D5:D16)</f>
        <v>1978</v>
      </c>
      <c r="E17" s="57"/>
      <c r="F17" s="57"/>
      <c r="G17" s="57"/>
      <c r="H17" s="58"/>
    </row>
    <row r="18" ht="9.75" customHeight="1">
      <c r="A18" s="59"/>
      <c r="B18" s="59"/>
      <c r="C18" s="59"/>
      <c r="D18" s="60"/>
      <c r="E18" s="61"/>
      <c r="F18" s="61"/>
      <c r="G18" s="61"/>
      <c r="H18" s="62"/>
    </row>
    <row r="19" ht="15.75" customHeight="1">
      <c r="A19" t="s" s="63">
        <v>31</v>
      </c>
      <c r="B19" s="64"/>
      <c r="C19" s="64"/>
      <c r="D19" s="64"/>
      <c r="E19" s="65">
        <f>SUM(E5:G16)</f>
        <v>395.6</v>
      </c>
      <c r="F19" s="65"/>
      <c r="G19" s="65"/>
      <c r="H19" s="62"/>
    </row>
    <row r="20" ht="15" customHeight="1">
      <c r="A20" s="66"/>
      <c r="B20" s="66"/>
      <c r="C20" s="66"/>
      <c r="D20" s="66"/>
      <c r="E20" s="66"/>
      <c r="F20" s="66"/>
      <c r="G20" s="66"/>
      <c r="H20" s="66"/>
    </row>
    <row r="21" ht="15" customHeight="1">
      <c r="A21" t="s" s="4">
        <v>32</v>
      </c>
      <c r="B21" s="5"/>
      <c r="C21" s="5"/>
      <c r="D21" s="5"/>
      <c r="E21" s="5"/>
      <c r="F21" s="5"/>
      <c r="G21" s="5"/>
      <c r="H21" s="6"/>
    </row>
    <row r="22" ht="13.5" customHeight="1">
      <c r="A22" t="s" s="7">
        <v>33</v>
      </c>
      <c r="B22" t="s" s="8">
        <v>2</v>
      </c>
      <c r="C22" t="s" s="8">
        <v>3</v>
      </c>
      <c r="D22" t="s" s="67">
        <v>5</v>
      </c>
      <c r="E22" s="68"/>
      <c r="F22" s="68"/>
      <c r="G22" s="69"/>
      <c r="H22" t="s" s="12">
        <v>7</v>
      </c>
    </row>
    <row r="23" ht="12.75" customHeight="1">
      <c r="A23" t="s" s="70">
        <v>34</v>
      </c>
      <c r="B23" s="71"/>
      <c r="C23" s="72">
        <v>0</v>
      </c>
      <c r="D23" s="73">
        <f>B23*C23</f>
        <v>0</v>
      </c>
      <c r="E23" s="74"/>
      <c r="F23" s="74"/>
      <c r="G23" s="75"/>
      <c r="H23" t="s" s="76">
        <v>35</v>
      </c>
    </row>
    <row r="24" ht="12.75" customHeight="1">
      <c r="A24" t="s" s="29">
        <v>36</v>
      </c>
      <c r="B24" s="77"/>
      <c r="C24" s="78">
        <v>0</v>
      </c>
      <c r="D24" s="33">
        <v>0</v>
      </c>
      <c r="E24" s="34"/>
      <c r="F24" s="34"/>
      <c r="G24" s="35"/>
      <c r="H24" t="s" s="36">
        <v>37</v>
      </c>
    </row>
    <row r="25" ht="12.75" customHeight="1">
      <c r="A25" t="s" s="37">
        <v>38</v>
      </c>
      <c r="B25" s="79"/>
      <c r="C25" s="80">
        <v>0</v>
      </c>
      <c r="D25" s="41">
        <f>B25*C25</f>
        <v>0</v>
      </c>
      <c r="E25" s="42"/>
      <c r="F25" s="42"/>
      <c r="G25" s="43"/>
      <c r="H25" t="s" s="44">
        <v>39</v>
      </c>
    </row>
    <row r="26" ht="12.75" customHeight="1">
      <c r="A26" t="s" s="29">
        <v>40</v>
      </c>
      <c r="B26" s="77"/>
      <c r="C26" s="78">
        <v>0</v>
      </c>
      <c r="D26" s="33">
        <f>B26*C26</f>
        <v>0</v>
      </c>
      <c r="E26" s="34"/>
      <c r="F26" s="34"/>
      <c r="G26" s="35"/>
      <c r="H26" t="s" s="36">
        <v>41</v>
      </c>
    </row>
    <row r="27" ht="12.75" customHeight="1">
      <c r="A27" t="s" s="37">
        <v>42</v>
      </c>
      <c r="B27" s="79"/>
      <c r="C27" s="80">
        <v>0</v>
      </c>
      <c r="D27" s="41">
        <f>B27*C27</f>
        <v>0</v>
      </c>
      <c r="E27" s="42"/>
      <c r="F27" s="42"/>
      <c r="G27" s="43"/>
      <c r="H27" t="s" s="44">
        <v>43</v>
      </c>
    </row>
    <row r="28" ht="12.75" customHeight="1">
      <c r="A28" t="s" s="29">
        <v>44</v>
      </c>
      <c r="B28" s="77"/>
      <c r="C28" s="78">
        <v>0</v>
      </c>
      <c r="D28" s="33">
        <v>0</v>
      </c>
      <c r="E28" s="34"/>
      <c r="F28" s="34"/>
      <c r="G28" s="35"/>
      <c r="H28" s="81"/>
    </row>
    <row r="29" ht="12.75" customHeight="1">
      <c r="A29" t="s" s="37">
        <v>45</v>
      </c>
      <c r="B29" s="79"/>
      <c r="C29" s="80">
        <v>0</v>
      </c>
      <c r="D29" s="41">
        <v>0</v>
      </c>
      <c r="E29" s="42"/>
      <c r="F29" s="42"/>
      <c r="G29" s="43"/>
      <c r="H29" t="s" s="44">
        <v>46</v>
      </c>
    </row>
    <row r="30" ht="12.75" customHeight="1">
      <c r="A30" t="s" s="29">
        <v>47</v>
      </c>
      <c r="B30" s="77"/>
      <c r="C30" s="78">
        <v>0</v>
      </c>
      <c r="D30" s="33">
        <v>0</v>
      </c>
      <c r="E30" s="34"/>
      <c r="F30" s="34"/>
      <c r="G30" s="35"/>
      <c r="H30" s="81"/>
    </row>
    <row r="31" ht="12.75" customHeight="1">
      <c r="A31" t="s" s="37">
        <v>48</v>
      </c>
      <c r="B31" s="79"/>
      <c r="C31" s="80">
        <v>0</v>
      </c>
      <c r="D31" s="41">
        <v>0</v>
      </c>
      <c r="E31" s="42"/>
      <c r="F31" s="42"/>
      <c r="G31" s="43"/>
      <c r="H31" t="s" s="44">
        <v>49</v>
      </c>
    </row>
    <row r="32" ht="12.75" customHeight="1">
      <c r="A32" t="s" s="29">
        <v>50</v>
      </c>
      <c r="B32" s="77"/>
      <c r="C32" s="78">
        <v>0</v>
      </c>
      <c r="D32" s="33">
        <v>0</v>
      </c>
      <c r="E32" s="34"/>
      <c r="F32" s="34"/>
      <c r="G32" s="35"/>
      <c r="H32" s="81"/>
    </row>
    <row r="33" ht="12.75" customHeight="1">
      <c r="A33" t="s" s="37">
        <v>51</v>
      </c>
      <c r="B33" s="79"/>
      <c r="C33" s="80">
        <v>0</v>
      </c>
      <c r="D33" s="41">
        <v>0</v>
      </c>
      <c r="E33" s="42"/>
      <c r="F33" s="42"/>
      <c r="G33" s="43"/>
      <c r="H33" t="s" s="44">
        <v>52</v>
      </c>
    </row>
    <row r="34" ht="12.75" customHeight="1">
      <c r="A34" t="s" s="29">
        <v>53</v>
      </c>
      <c r="B34" s="77"/>
      <c r="C34" s="78">
        <v>0</v>
      </c>
      <c r="D34" s="33">
        <f>B34*C34</f>
        <v>0</v>
      </c>
      <c r="E34" s="34"/>
      <c r="F34" s="34"/>
      <c r="G34" s="35"/>
      <c r="H34" s="81"/>
    </row>
    <row r="35" ht="12.75" customHeight="1">
      <c r="A35" t="s" s="37">
        <v>54</v>
      </c>
      <c r="B35" s="79"/>
      <c r="C35" s="80">
        <v>0</v>
      </c>
      <c r="D35" s="41">
        <f>B35*C35</f>
        <v>0</v>
      </c>
      <c r="E35" s="42"/>
      <c r="F35" s="42"/>
      <c r="G35" s="43"/>
      <c r="H35" t="s" s="44">
        <v>55</v>
      </c>
    </row>
    <row r="36" ht="13.5" customHeight="1">
      <c r="A36" t="s" s="82">
        <v>56</v>
      </c>
      <c r="B36" s="83"/>
      <c r="C36" s="84">
        <v>0</v>
      </c>
      <c r="D36" s="85">
        <f>B36*C36</f>
        <v>0</v>
      </c>
      <c r="E36" s="86"/>
      <c r="F36" s="86"/>
      <c r="G36" s="87"/>
      <c r="H36" t="s" s="88">
        <v>57</v>
      </c>
    </row>
    <row r="37" ht="12.75" customHeight="1">
      <c r="A37" s="89"/>
      <c r="B37" s="89"/>
      <c r="C37" s="90"/>
      <c r="D37" s="91"/>
      <c r="E37" s="91"/>
      <c r="F37" s="91"/>
      <c r="G37" s="91"/>
      <c r="H37" s="89"/>
    </row>
    <row r="38" ht="15.75" customHeight="1">
      <c r="A38" t="s" s="63">
        <v>58</v>
      </c>
      <c r="B38" s="64"/>
      <c r="C38" s="64"/>
      <c r="D38" s="64"/>
      <c r="E38" s="65">
        <f>E19+SUM(D23:G36)</f>
        <v>395.6</v>
      </c>
      <c r="F38" s="65"/>
      <c r="G38" s="65"/>
      <c r="H38" s="62"/>
    </row>
    <row r="39" ht="8" customHeight="1">
      <c r="A39" s="92"/>
      <c r="B39" s="92"/>
      <c r="C39" s="92"/>
      <c r="D39" s="92"/>
      <c r="E39" s="92"/>
      <c r="F39" s="92"/>
      <c r="G39" s="92"/>
      <c r="H39" s="92"/>
    </row>
    <row r="40" ht="15" customHeight="1">
      <c r="A40" t="s" s="93">
        <v>59</v>
      </c>
      <c r="B40" s="94"/>
      <c r="C40" s="94"/>
      <c r="D40" s="94"/>
      <c r="E40" s="95">
        <f>E38/12</f>
        <v>32.96666666666667</v>
      </c>
      <c r="F40" s="95"/>
      <c r="G40" s="95"/>
      <c r="H40" s="92"/>
    </row>
    <row r="41" ht="12.75" customHeight="1">
      <c r="A41" s="92"/>
      <c r="B41" s="92"/>
      <c r="C41" s="92"/>
      <c r="D41" s="92"/>
      <c r="E41" s="92"/>
      <c r="F41" s="92"/>
      <c r="G41" s="92"/>
      <c r="H41" s="92"/>
    </row>
    <row r="42" ht="12.75" customHeight="1">
      <c r="A42" s="92"/>
      <c r="B42" s="92"/>
      <c r="C42" s="92"/>
      <c r="D42" s="92"/>
      <c r="E42" s="92"/>
      <c r="F42" s="92"/>
      <c r="G42" s="92"/>
      <c r="H42" s="92"/>
    </row>
  </sheetData>
  <mergeCells count="39">
    <mergeCell ref="E10:G10"/>
    <mergeCell ref="E9:G9"/>
    <mergeCell ref="E8:G8"/>
    <mergeCell ref="E7:G7"/>
    <mergeCell ref="E6:G6"/>
    <mergeCell ref="E5:G5"/>
    <mergeCell ref="A21:H21"/>
    <mergeCell ref="A20:H20"/>
    <mergeCell ref="A3:H3"/>
    <mergeCell ref="A17:C17"/>
    <mergeCell ref="E40:G40"/>
    <mergeCell ref="E15:G15"/>
    <mergeCell ref="E16:G16"/>
    <mergeCell ref="E14:G14"/>
    <mergeCell ref="E13:G13"/>
    <mergeCell ref="E17:G17"/>
    <mergeCell ref="D22:G22"/>
    <mergeCell ref="E11:G11"/>
    <mergeCell ref="E12:G12"/>
    <mergeCell ref="D23:G23"/>
    <mergeCell ref="E19:G19"/>
    <mergeCell ref="D25:G25"/>
    <mergeCell ref="D24:G24"/>
    <mergeCell ref="D31:G31"/>
    <mergeCell ref="A19:D19"/>
    <mergeCell ref="D30:G30"/>
    <mergeCell ref="D29:G29"/>
    <mergeCell ref="A40:D40"/>
    <mergeCell ref="D28:G28"/>
    <mergeCell ref="D27:G27"/>
    <mergeCell ref="D35:G35"/>
    <mergeCell ref="D26:G26"/>
    <mergeCell ref="A38:D38"/>
    <mergeCell ref="A1:H1"/>
    <mergeCell ref="D36:G36"/>
    <mergeCell ref="D34:G34"/>
    <mergeCell ref="D33:G33"/>
    <mergeCell ref="E38:G38"/>
    <mergeCell ref="D32:G3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