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<sst xmlns="http://schemas.openxmlformats.org/spreadsheetml/2006/main" count="235" uniqueCount="186">
  <si>
    <t>Bot Name</t>
  </si>
  <si>
    <t>Platform</t>
  </si>
  <si>
    <t>Features</t>
  </si>
  <si>
    <t>Programming languages / Apps / Integration</t>
  </si>
  <si>
    <t>Technical details</t>
  </si>
  <si>
    <t>License</t>
  </si>
  <si>
    <t>Languages</t>
  </si>
  <si>
    <t>Project Link</t>
  </si>
  <si>
    <t>Channels</t>
  </si>
  <si>
    <t>Clients/Fields</t>
  </si>
  <si>
    <t>More information</t>
  </si>
  <si>
    <t>IBM Watson Conversation Service</t>
  </si>
  <si>
    <t>-</t>
  </si>
  <si>
    <t>Built on a neural network (one billion Wikipedia words).
Has three main components: Intents, Entities, Dialog</t>
  </si>
  <si>
    <t>Node SDK
Java SDK
Python SDK
iOS SDK
Unity SDK</t>
  </si>
  <si>
    <t>Free
Standard
Premium
https://www.ibm.com/watson/developercloud/conversation.html#pricing-block</t>
  </si>
  <si>
    <t>English, Japanese</t>
  </si>
  <si>
    <t xml:space="preserve">speech
image
text </t>
  </si>
  <si>
    <t>Healthcare, Finance, Legal, Retail, Fantasy Football</t>
  </si>
  <si>
    <t>AgentBot</t>
  </si>
  <si>
    <t>Aivo’s own natural language processing technology.</t>
  </si>
  <si>
    <t xml:space="preserve">
Understands natural language.
Memory to maintain coherence during long conversations.
Gathers customer information to deliver customized solutions.
Continuous evolution.
Clarifies intent.
</t>
  </si>
  <si>
    <t>Use our REST API to integrate with your CRM and other platforms.</t>
  </si>
  <si>
    <t>Integrates with any CRM, internal system, human chat and third party application.</t>
  </si>
  <si>
    <t>English, Spanish, Portuguese</t>
  </si>
  <si>
    <t>voice or messenger channel</t>
  </si>
  <si>
    <t>Telecommunications and Cable Operators
 E-Commerce and Online Services
Banks and Financial Services
Government</t>
  </si>
  <si>
    <t>Twyla</t>
  </si>
  <si>
    <t>A proprietary AI platform.</t>
  </si>
  <si>
    <t>Learns from agent/customer live chats.
Blends machine learning and rule-based methods.
Answers questions, deflects tickets.</t>
  </si>
  <si>
    <t>Analyses data either via the API of your helpdesk or chat solution, or a secure file upload.</t>
  </si>
  <si>
    <t>Is integrated with most major cloud Helpdesk and Live Chat solutions, like Zendesk, Salesforce and Liveperson. So no new processes or software.</t>
  </si>
  <si>
    <t>Twyla is Software as a Service (AI-as-a-Service) and so comes at a monthly subscription cost, with no up-front setup or installation fees.</t>
  </si>
  <si>
    <t>English</t>
  </si>
  <si>
    <t>Web
Facebook
Telegram
Through messenger apps and live chat</t>
  </si>
  <si>
    <t>Automation and self-service customer support.</t>
  </si>
  <si>
    <t>https://www.youtube.com/watch?v=An4UmvqAx0Q</t>
  </si>
  <si>
    <t>Pypestream</t>
  </si>
  <si>
    <t>Pypestream’s Smart Messaging Platform.</t>
  </si>
  <si>
    <t>Pypestream uses a patented framework of ‘Pypes’ and ‘Streams’.
Natural Language Processing and keyword parsing.</t>
  </si>
  <si>
    <t>The Smart Messaging Framework
Pypeconnect SDK
Pypemanager
The Pypestream mobile app
API plug-ins and integratios</t>
  </si>
  <si>
    <t xml:space="preserve">
An open and flexible API platform allows for custom integrations and development of 3rd party connectors, plugins and extensions.
</t>
  </si>
  <si>
    <t>Contact Pypestream to obtain current pricing.</t>
  </si>
  <si>
    <t xml:space="preserve">
Pypestream mobile app
Brand apps/SMS
Web chat
Messenger
IoT
website
Pype</t>
  </si>
  <si>
    <t>By April 2016, the company had 500 businesses signed up and using the messaging platform, including Washington Gas and Billboard.</t>
  </si>
  <si>
    <t>https://www.youtube.com/watch?v=nfPxUXx7l2w</t>
  </si>
  <si>
    <t>Live Agent</t>
  </si>
  <si>
    <t xml:space="preserve">14-Day Free Trial With All Plans
Plans (All-inclusive $39/month)
Downloadable/ Enterprise licence
SaaS licence
https://www.ladesk.com/pricing/
</t>
  </si>
  <si>
    <t xml:space="preserve">39 languages
https://www.ladesk.com/features/39-translations-available/
</t>
  </si>
  <si>
    <t xml:space="preserve">
Email
Voice
Social
Chat</t>
  </si>
  <si>
    <t>LiveAgent is an all-in-one customer support software. Ticketing. Live chat. Support portal, Call center, Social network management.</t>
  </si>
  <si>
    <t>DigitalGenius</t>
  </si>
  <si>
    <t>Not exactly a chatbot platform, but rather a deep learning agent efficiency tool that works in any language.</t>
  </si>
  <si>
    <t xml:space="preserve">AI predicts case meta-data and suggests the right answers to your agents.
AI learns from every agent interaction.
Uses a deep neural network model, word vectors, statistical operations.
Deep learning algorithms.
</t>
  </si>
  <si>
    <t>Human + AI Customer Service is installed as a layer into your existing customer service software (Salesforce, Zendesk, etc).</t>
  </si>
  <si>
    <t>Human + AI Customer Service is integrated directly into the contact center’s existing software.</t>
  </si>
  <si>
    <t>Email
Social Media
Mobile Messaging
Live Chat</t>
  </si>
  <si>
    <t>Customer Services</t>
  </si>
  <si>
    <t xml:space="preserve">Semantic Machines </t>
  </si>
  <si>
    <t>A proprietary Conversational AI</t>
  </si>
  <si>
    <t xml:space="preserve">
Conversation Engine
Speech Synthesis
Deep Learning
Reinforcement Learning
Speech Recognition
Goes beyond understanding commands to understanding conversations.
Extracts semantic intent.
Uses the Conversation Engine's natural language generation (NLG) technology.
http://www.semanticmachines.com/technology</t>
  </si>
  <si>
    <t>Language Independent</t>
  </si>
  <si>
    <t xml:space="preserve">text
voice </t>
  </si>
  <si>
    <t>E-Commerce; Travel; Concierge; Calendar; Business; Search; Productivity; and Automotive.</t>
  </si>
  <si>
    <t xml:space="preserve">Msg.ai </t>
  </si>
  <si>
    <t>Artificial Intelligence Platform for Conversational Commerce</t>
  </si>
  <si>
    <t xml:space="preserve">
Intent models and tone classifications
Deep learning
Interactive Smart Cards
A/B Testing
</t>
  </si>
  <si>
    <t>Integrates with popular customer support offerings.</t>
  </si>
  <si>
    <t>messaging</t>
  </si>
  <si>
    <t>Leading brands across many industries, including CPG, retail, auto, sports/entertainment and media.</t>
  </si>
  <si>
    <t xml:space="preserve"> wit.ai</t>
  </si>
  <si>
    <t xml:space="preserve">Allows to use:
Entities
Intents
Context
Actions
Natural Language Process (NLP)
</t>
  </si>
  <si>
    <t>Node.js client
   Python client
    Ruby client
    On other platforms: HTTP API</t>
  </si>
  <si>
    <t xml:space="preserve">  Is available for developers to use with iOS, Android, Windows Phone, Raspberry Pi, Python, C and Rust. 
JavaScript plugin.</t>
  </si>
  <si>
    <t>Free</t>
  </si>
  <si>
    <t>Albanian, Arabic, Azerbaijani, Bengali, Bosnian, Bulgarian, Burmese, Catalan, Chinese, Croatian, Czech, Danish, Dutch, English, Estonian, Finnish, French, Georgian, German, Greek, Hebrew, Hindi, Hungarian, Icelandic, Indonesian, Italian, Japanese, Korean, Latin, Lithuanian, Macedonian, Malay, Norwegian, Persian, Polish, Portuguese, Romanian, Russian, Serbian, Slovak, Slovenian, Spanish, Swahili, Swedish, Tagalog, Tamil, Thai, Turkish, Ukrainian and Vietnamese.</t>
  </si>
  <si>
    <t>voice
text</t>
  </si>
  <si>
    <t>Used by over 65,000 developers to build applications and devices that you can talk or text to.</t>
  </si>
  <si>
    <t>rasa NLU</t>
  </si>
  <si>
    <t>intent classification
entity extraction</t>
  </si>
  <si>
    <t xml:space="preserve">HTTP api 
Python
</t>
  </si>
  <si>
    <t>You can use rasa as a drop-in replacement for wit, LUIS, or api.ai</t>
  </si>
  <si>
    <t>Is an open source tool</t>
  </si>
  <si>
    <t>English, German</t>
  </si>
  <si>
    <t>Runs locally</t>
  </si>
  <si>
    <t>Insurance
Banking
Health
Telecoms
Travel</t>
  </si>
  <si>
    <t>Api.ai</t>
  </si>
  <si>
    <t>API.AI matches the query to the most suitable intent based on information contained in the intent (examples, entities used for annotations, contexts, parameters, events) and the agent's machine learning model. 
API.AI transforms the query text into actionable data and returns output data as a JSON response object.
Leverage predefined knowledge packages collected over several years.</t>
  </si>
  <si>
    <t>SDKs:
Android
iOS 
Cordova
HTML
JavaScript
Node.js
.NET
Unity
Xamarin
C++
Python
Ruby
PHP (community supported)
Epson Moverio
Botkit
Java</t>
  </si>
  <si>
    <t>Free
https://api.ai/pricing/</t>
  </si>
  <si>
    <t>Brazilian Portuguese, Chinese (Cantonese), Chinese (Simplified), Chinese (Traditional), English, Dutch, French, German, Italian, Japanese, Korean, Portuguese, Russian, Spanish, Ukrainian.</t>
  </si>
  <si>
    <t xml:space="preserve"> Agent Demo Page
    Actions on Google 
    Facebook 
    Slack 
    Twilio IP Messaging 
    Twilio 
    Skype 
    Tropo 
    Telegram 
    Kik 
    LINE 
    Spark 
    Alexa 
    Cortana
    Twitter</t>
  </si>
  <si>
    <t xml:space="preserve">Conversational Platform for bots, applications, services, and devices. </t>
  </si>
  <si>
    <t xml:space="preserve"> Microsoft Bot Framework</t>
  </si>
  <si>
    <t xml:space="preserve"> Understands the user’s intent.
To give your bot more human-like senses, you can incorporate LUIS for natural language understanding, Cortana for voice, and the Bing APIs for search.</t>
  </si>
  <si>
    <t>Bot Builder SDK (.NET SDK and Node.js SDK.)
Bot Connector
Developer Portal
Bot Directory</t>
  </si>
  <si>
    <t xml:space="preserve"> The framework provides the Direct Line REST API, which you can use to host your bot in an app or website.</t>
  </si>
  <si>
    <t>Is open source and available to all on Github.</t>
  </si>
  <si>
    <t>Automatic translation to more than 30 languages: Afrikaans, Arabic, Bosnian (Latin), Bulgarian, Catalan, Chinese Simplified, Chinese Traditional, Croatian, Czech, Danish, Dutch, English, Estonian, Finnish, French, German, Greek, Haitian Creole, Hebrew, Hindi, Hmong Daw, Hungarian, Indonesian, Italian, Japanese, Kiswahili, Klingon, Klingon (pIqaD), Korean, Latvian, Lithuanian, Malay, Maltese, Norwegian, Persian, Polish, Portuguese, Querétaro Otomi, Romanian, Russian, Serbian (Cyrillic), Serbian (Latin), Slovak, Slovenian, Spanish, Swedish, Thai, Turkish, Ukrainian, Urdu, Vietnamese, Welsh, Yucatec Maya.</t>
  </si>
  <si>
    <t>from your website or app to text/SMS, Skype, Slack, Facebook Messenger, Office 365 mail, Teams and other popular services.</t>
  </si>
  <si>
    <t>Is used to build and deploy high quality bots</t>
  </si>
  <si>
    <t>Microsoft Language Understanding Intelligent Service (LUIS)</t>
  </si>
  <si>
    <t>Uses intents and entities.
All LUIS applications are centered around a domain-specific topic  or content related.
Active learning.
You can use pre-existing, world-class, pre-built models from Bing and Cortana.
Deploy models to an HTTP endpoint with one click. LUIS returns easy-to-use JSON.</t>
  </si>
  <si>
    <t xml:space="preserve">C# SDK
Python SDK
Node JS SDK
Android SDK
</t>
  </si>
  <si>
    <t>LUIS offers a set of programmatic REST APIs that can be used by developers to automate the application creation process.</t>
  </si>
  <si>
    <t>English, French, Italian, German, Spanish, Brazilian Portuguese, Japanese, Korean and Chinese.</t>
  </si>
  <si>
    <t>Activate your language understanding models from your application on any device.
You can incorporate LUIS for natural language understanding, Cortana for voice, and the Bing APIs for search.</t>
  </si>
  <si>
    <t>Is designed to enable developers to build smart applications that can understand human language and accordingly react to user requests.</t>
  </si>
  <si>
    <t>Chatfuel</t>
  </si>
  <si>
    <t>A block is a basic building block of your bot. It consists of one or more message cards that are sent together to a bot user.
You can link blocks with each other using buttons in text cards or in gallery cards.</t>
  </si>
  <si>
    <t xml:space="preserve">Plugins:
Google search
Bing search
JSON API
RSS Import
Subscribe plugin
Digest
IFTTT
Zapier
User input
Live Chat </t>
  </si>
  <si>
    <t>Albanian, Arabic, Azerbaijani, Bengali, Bosnian, Bulgarian, Burmese, Catalan, Chinese, Croatian, Czech, Danish, Dutch, English, Estonian, Finnish, French, Georgian, German, Greek, Hebrew, Hindi, Hungarian, Icelandic, Indonesian, Italian, Japanese, Korean, Latin, Lithuanian, Macedonian, Malay, Norwegian, Persian, Polish, Portuguese, Romanian, Russian, Serbian, Slovak, Slovenian, Spanish, Swahili, Swedish, Tagalog, Tamil, Thai, Turkish, Ukrainian, Vietnamese</t>
  </si>
  <si>
    <t>You can send message with text cards, image cards, galleries and plugins
Facebook Messenger and Telegram</t>
  </si>
  <si>
    <t>More than 360,000 chatbots have been created using Chatfuel, serving more than 17 million users globally</t>
  </si>
  <si>
    <t>Pandorabots</t>
  </si>
  <si>
    <t>AIML (Artificial Intelligence Markup Language) 
Includes A.L.I.C.E.</t>
  </si>
  <si>
    <t>SDKs:
Java
Node.js
Python
Ruby
PHP
Go</t>
  </si>
  <si>
    <t xml:space="preserve">The Pandorabots API allows you to integrate our bot hosting service and natural language processing engine into your own application. </t>
  </si>
  <si>
    <t xml:space="preserve">AIaaS
a free, ten day trial on the Developer Plan
https://developer.pandorabots.com/#plans
</t>
  </si>
  <si>
    <t>Multilingual</t>
  </si>
  <si>
    <t>Chatbots built and hosted with Pandorabots appear in messaging and native apps, the web, games, social networks, and connected devices.</t>
  </si>
  <si>
    <t xml:space="preserve">Common use cases include advertising, virtual assistance, e-learning, entertainment and education. Academics and universities use the platform for teaching and research.
text or voice chats with consumers
</t>
  </si>
  <si>
    <t>ChatterBot</t>
  </si>
  <si>
    <t>The program selects the closest matching response by searching for the closest matching known statement that matches the input, it then chooses a response from the selection of known responses to that statement.</t>
  </si>
  <si>
    <t>ChatterBot is a Python library
Has direct support for integration with Django</t>
  </si>
  <si>
    <t>BSD 3-clause license
https://opensource.org/licenses/BSD-3-Clause</t>
  </si>
  <si>
    <t xml:space="preserve"> language independent </t>
  </si>
  <si>
    <t>Console
API
Speech recognition</t>
  </si>
  <si>
    <t>Makes it possible to generate responses based on collections of known conversations</t>
  </si>
  <si>
    <t>Octane.ai</t>
  </si>
  <si>
    <t>Real-time analytics</t>
  </si>
  <si>
    <t>Facebook Messenger</t>
  </si>
  <si>
    <t>Octane AI chatbots help businesses, brands and individuals with tasks such as customer support, showing off content, showcasing merchandise, answering frequently asked questions, letting customers subscribe to notifications and more.</t>
  </si>
  <si>
    <t>Rebot.me</t>
  </si>
  <si>
    <t>The platform allows you to create a chatbot and train it by entering questions and corresponding answers. It also offers a chat log so that you can see the results of previous conversations.</t>
  </si>
  <si>
    <t>Azerbaijani, Dutch, English, French, Italian, Portuguese, Russian, Romanian, Spanish, Tagalog, Turkish</t>
  </si>
  <si>
    <t>The business applications for a Rebot.me chatbot will be limited. It might work for a bot that is tightly focused on a narrow domain of possible topics.</t>
  </si>
  <si>
    <t>ManyChat</t>
  </si>
  <si>
    <t>The basic functionality let’s you welcome new users, send them content, schedule posts, set up keyword auto-responses (text, pictures, menus), automatically broadcast your RSS feed and much more.</t>
  </si>
  <si>
    <t>No coding required.</t>
  </si>
  <si>
    <t xml:space="preserve">You can use this to send news, content updates, valuable notifications or anything else, that your users subscribed to. </t>
  </si>
  <si>
    <t>https://www.youtube.com/watch?v=FkHdMnD2518</t>
  </si>
  <si>
    <t>FlowXO</t>
  </si>
  <si>
    <t>Multiple language support</t>
  </si>
  <si>
    <t>For Messenger, Slack, SMS, Telegram &amp; Web</t>
  </si>
  <si>
    <t>Local services: Bookings, updates, appointment reminders &amp; collection alerts
Financial &amp; legal: Quotes, applications, case updates, calculators &amp; information
Business: Internal tools, employee relations, automation, recruitment &amp; reporting
Brands: Competitions, viral marketing, events, product launches &amp; coupons
Logistics
Ecommerce
Leisure
Everywhere</t>
  </si>
  <si>
    <t>Gubshup</t>
  </si>
  <si>
    <t>A built-in wit.ai integration for Natural Language Processing
Templates available for popular business categories
https://www.gupshup.io/developer/ide</t>
  </si>
  <si>
    <t xml:space="preserve">Messaging APIs
Bot Platform </t>
  </si>
  <si>
    <t>IDE Bot Builder for developers
Flow Bot Builder for non developers</t>
  </si>
  <si>
    <t>For your customized pricing, please write to Gubshup at support@gupshup.io</t>
  </si>
  <si>
    <t xml:space="preserve">
English
Hindi</t>
  </si>
  <si>
    <t>Facebook, Telegram, Skype, Slack and many other messaging platforms</t>
  </si>
  <si>
    <t>Gupshup’s messaging platform is used by over 30,000 businesses, leading companies such as FlipKart, OLA, Facebook, Twitter, ICICI, HDFC and ZeeTV. Gupshup’s platform handles over 4 billion messages per month and over 150 billion cumulative. Gupshup also developed a smart-messaging app, Teamchat, which introduced patent-pending “smart” messages in 2014, only now being offered by other messaging apps. Gupshup’s bot platform provides tools for the entire bot lifecycle enabling developers to quickly and easily build, test, deploy, monitor and track bots.</t>
  </si>
  <si>
    <t>https://www.youtube.com/watch?v=VQXqZuKMSe4</t>
  </si>
  <si>
    <t>Reply.ai</t>
  </si>
  <si>
    <t xml:space="preserve">Visual Bot builder
Easily leverage Natural Language Processing (NLP) engines wit.ai and api.ai for your advanced use cases
Analytics 
 </t>
  </si>
  <si>
    <t xml:space="preserve">Integrate with your backend </t>
  </si>
  <si>
    <t>We support Facebook Messenger, Kik, Telegram, LINE, SMS or your own chat screen. We use native custom UI elements in each channel. Web widget available too.</t>
  </si>
  <si>
    <t>We work with Nike, Starbucks, HP, Lifenet, KIA, Prudential, Ad Council, Hilton and others. We have partnerships with Transcosmos, R/GA, Bimyou, IPG Media Lab, and few other agencies and organizations.
We facilitative business to consumer communication at scale, allowing businesses to optimize and grow conversations with their customers cross channels, markets, and languages, all while maintaining the highest security standards.</t>
  </si>
  <si>
    <t>KITT.AI</t>
  </si>
  <si>
    <t>ChatFlow</t>
  </si>
  <si>
    <t>Hotword Detection (no internet required)
 Semantic Parsing
 Natural Language Understanding 
 Conversational Engine (multi-turn)
 Neural network powered machine learning model</t>
  </si>
  <si>
    <t>ChatFlow liberates developers to focus on the dialogue flow, rather than the code.</t>
  </si>
  <si>
    <t>ChatFlow uses a simple drag-and-drop interface that visually describes a dialogue and at the same time implements the flow that can be executed on the server as the dialogue is designed.</t>
  </si>
  <si>
    <t>If you want to give it a try, you can sign up for the beta here. The team plans to follow Atlassian’s freemium model with free or cheap access for individual developers and small teams, and higher charges for enterprise customers.</t>
  </si>
  <si>
    <t>http://kitt.ai/</t>
  </si>
  <si>
    <t>Alexa
 Facebook Messenger
 Kik
 Skype
 Slack
 Telegram
 Twilio</t>
  </si>
  <si>
    <t>Kitt.ai’s ChartFlow helps you build better chatbots</t>
  </si>
  <si>
    <t>https://www.youtube.com/watch?v=NbvPPEKgvjI</t>
  </si>
  <si>
    <t>It's Alive</t>
  </si>
  <si>
    <t>Keyword detection
 Recipes
 RSS Feeds
 Variables
 Subscriptions
 Instant notification
 Schedule
 Manage &amp; organize
 Activity 
 Analytics</t>
  </si>
  <si>
    <t>No coding is required, the team offers an intuitive, drag and drop interface, that helps you during your building process.</t>
  </si>
  <si>
    <t>The team believes in decision trees and buttons that drive users towards the answer they are looking for.</t>
  </si>
  <si>
    <t>https://itsalive.io/</t>
  </si>
  <si>
    <t>It's Alive is a Facebook page chatbot building platform.</t>
  </si>
  <si>
    <t>https://www.youtube.com/watch?v=9coP66DrRnQ</t>
  </si>
  <si>
    <t>ChatScript</t>
  </si>
  <si>
    <t>Powerful pattern matching
 Simple rule layout
 C-style general scripting
 Built-in WordNet dictionary
 Extensive extensible ontology
 Data as fact triples enables inferencing and supports JSON representation
 Rules can examine and alter engine and script behavior
 Remembers user interactions</t>
  </si>
  <si>
    <t>Rules are created in program scripts through a process called dialog flow scripting. These use a scripting metalanguage (simply called a "script") as their source code.</t>
  </si>
  <si>
    <t>Ability to control local machines via popen/tcpopen/jsonopen.
 Ability to read structured JSON data from websites.
 Postgres and Mongo databases support for big data or large-user-volume chatbots.
 ChatScript runs on Windows, Linux, Mac, iOS, or Android
 It has integrated tools to support maintaining and testing large systems.</t>
  </si>
  <si>
    <t>MIT License
 https://github.com/bwilcox-1234/ChatScript/blob/master/license.txt</t>
  </si>
  <si>
    <t>UTF8 support allows scripts written in any language</t>
  </si>
  <si>
    <t>https://github.com/bwilcox-1234/ChatScript</t>
  </si>
  <si>
    <t>ChatScript is the basis for natural language company for a variety of tech startups</t>
  </si>
  <si>
    <t>https://www.youtube.com/watch?v=IjKDO3ThlSc</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</si>
</sst>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4.0"/>
      <color rgb="FF000000"/>
      <name val="Arial"/>
    </font>
    <font>
      <b/>
      <sz val="12.0"/>
      <color rgb="FF000000"/>
      <name val="Arial"/>
    </font>
    <font>
      <sz val="12.0"/>
      <color rgb="FF000000"/>
      <name val="Arial"/>
    </font>
    <font>
      <u/>
      <sz val="12.0"/>
      <color rgb="FF000000"/>
      <name val="Arial"/>
    </font>
    <font>
      <u/>
      <sz val="12.0"/>
      <color rgb="FF0563C1"/>
      <name val="Arial"/>
    </font>
    <font>
      <sz val="12.0"/>
      <name val="Arial"/>
    </font>
    <font>
      <b/>
      <u/>
      <sz val="12.0"/>
      <color rgb="FF000000"/>
      <name val="Arial"/>
    </font>
  </fonts>
  <fills count="3">
    <fill>
      <patternFill patternType="none"/>
    </fill>
    <fill>
      <patternFill patternType="lightGray"/>
    </fill>
    <fill>
      <patternFill patternType="solid">
        <fgColor rgb="FFEAD1DC"/>
        <bgColor rgb="FFEAD1D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center" readingOrder="0" shrinkToFit="0" vertical="center" wrapText="1"/>
    </xf>
    <xf borderId="1" fillId="0" fontId="2"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1" fillId="0" fontId="3" numFmtId="0" xfId="0" applyAlignment="1" applyBorder="1" applyFont="1">
      <alignment horizontal="center" readingOrder="0" shrinkToFit="0" vertical="center" wrapText="1"/>
    </xf>
    <xf borderId="1" fillId="0" fontId="4" numFmtId="0" xfId="0" applyAlignment="1" applyBorder="1" applyFont="1">
      <alignment horizontal="center" shrinkToFit="0" vertical="center" wrapText="1"/>
    </xf>
    <xf borderId="1" fillId="0" fontId="5" numFmtId="0" xfId="0" applyAlignment="1" applyBorder="1" applyFont="1">
      <alignment horizontal="center" shrinkToFit="0" vertical="center" wrapText="1"/>
    </xf>
    <xf borderId="1" fillId="0" fontId="6" numFmtId="0" xfId="0" applyAlignment="1" applyBorder="1" applyFont="1">
      <alignment horizontal="center" vertical="center"/>
    </xf>
    <xf borderId="1" fillId="0" fontId="7"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KITT.AI" TargetMode="External"/><Relationship Id="rId2" Type="http://schemas.openxmlformats.org/officeDocument/2006/relationships/hyperlink" Target="https://chatflow.kitt.ai/" TargetMode="External"/><Relationship Id="rId3" Type="http://schemas.openxmlformats.org/officeDocument/2006/relationships/hyperlink" Target="http://kitt.ai/" TargetMode="External"/><Relationship Id="rId4" Type="http://schemas.openxmlformats.org/officeDocument/2006/relationships/hyperlink" Target="https://www.youtube.com/watch?v=NbvPPEKgvjI" TargetMode="External"/><Relationship Id="rId9" Type="http://schemas.openxmlformats.org/officeDocument/2006/relationships/drawing" Target="../drawings/drawing1.xml"/><Relationship Id="rId5" Type="http://schemas.openxmlformats.org/officeDocument/2006/relationships/hyperlink" Target="https://itsalive.io/" TargetMode="External"/><Relationship Id="rId6" Type="http://schemas.openxmlformats.org/officeDocument/2006/relationships/hyperlink" Target="https://www.youtube.com/watch?v=9coP66DrRnQ" TargetMode="External"/><Relationship Id="rId7" Type="http://schemas.openxmlformats.org/officeDocument/2006/relationships/hyperlink" Target="https://github.com/bwilcox-1234/ChatScript" TargetMode="External"/><Relationship Id="rId8" Type="http://schemas.openxmlformats.org/officeDocument/2006/relationships/hyperlink" Target="https://www.youtube.com/watch?v=IjKDO3ThlSc"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1" width="28.71"/>
  </cols>
  <sheetData>
    <row r="1">
      <c r="A1" s="1" t="s">
        <v>0</v>
      </c>
      <c r="B1" s="1" t="s">
        <v>1</v>
      </c>
      <c r="C1" s="1" t="s">
        <v>2</v>
      </c>
      <c r="D1" s="1" t="s">
        <v>3</v>
      </c>
      <c r="E1" s="1" t="s">
        <v>4</v>
      </c>
      <c r="F1" s="2" t="s">
        <v>5</v>
      </c>
      <c r="G1" s="1" t="s">
        <v>6</v>
      </c>
      <c r="H1" s="1" t="s">
        <v>7</v>
      </c>
      <c r="I1" s="1" t="s">
        <v>8</v>
      </c>
      <c r="J1" s="1" t="s">
        <v>9</v>
      </c>
      <c r="K1" s="1" t="s">
        <v>10</v>
      </c>
    </row>
    <row r="2">
      <c r="A2" s="3" t="s">
        <v>11</v>
      </c>
      <c r="B2" s="4" t="s">
        <v>12</v>
      </c>
      <c r="C2" s="5" t="s">
        <v>13</v>
      </c>
      <c r="D2" s="4" t="s">
        <v>14</v>
      </c>
      <c r="E2" s="4" t="s">
        <v>12</v>
      </c>
      <c r="F2" s="4" t="s">
        <v>15</v>
      </c>
      <c r="G2" s="4" t="s">
        <v>16</v>
      </c>
      <c r="H2" s="6" t="str">
        <f>HYPERLINK("https://www.ibm.com/watson/developercloud/conversation.html","https://www.ibm.com/watson/developercloud/conversation.html")</f>
        <v>https://www.ibm.com/watson/developercloud/conversation.html</v>
      </c>
      <c r="I2" s="4" t="s">
        <v>17</v>
      </c>
      <c r="J2" s="4" t="s">
        <v>18</v>
      </c>
      <c r="K2" s="6" t="str">
        <f>HYPERLINK("https://www.youtube.com/watch?v=1rTl1WEbg5U","https://www.youtube.com/watch?v=1rTl1WEbg5U")</f>
        <v>https://www.youtube.com/watch?v=1rTl1WEbg5U</v>
      </c>
    </row>
    <row r="3">
      <c r="A3" s="3" t="s">
        <v>19</v>
      </c>
      <c r="B3" s="5" t="s">
        <v>20</v>
      </c>
      <c r="C3" s="4" t="s">
        <v>21</v>
      </c>
      <c r="D3" s="5" t="s">
        <v>22</v>
      </c>
      <c r="E3" s="4" t="s">
        <v>23</v>
      </c>
      <c r="F3" s="7" t="str">
        <f>HYPERLINK("http://agentbot.net/en/request-a-demo/","http://agentbot.net/en/request-a-demo/")</f>
        <v>http://agentbot.net/en/request-a-demo/</v>
      </c>
      <c r="G3" s="5" t="s">
        <v>24</v>
      </c>
      <c r="H3" s="7" t="str">
        <f>HYPERLINK("http://agentbot.net/en/","http://agentbot.net/en/")</f>
        <v>http://agentbot.net/en/</v>
      </c>
      <c r="I3" s="4" t="s">
        <v>25</v>
      </c>
      <c r="J3" s="4" t="s">
        <v>26</v>
      </c>
      <c r="K3" s="7" t="str">
        <f>HYPERLINK("https://www.youtube.com/watch?v=KEHMP6TkbSU","https://www.youtube.com/watch?v=KEHMP6TkbSU")</f>
        <v>https://www.youtube.com/watch?v=KEHMP6TkbSU</v>
      </c>
    </row>
    <row r="4">
      <c r="A4" s="3" t="s">
        <v>27</v>
      </c>
      <c r="B4" s="5" t="s">
        <v>28</v>
      </c>
      <c r="C4" s="5" t="s">
        <v>29</v>
      </c>
      <c r="D4" s="4" t="s">
        <v>30</v>
      </c>
      <c r="E4" s="4" t="s">
        <v>31</v>
      </c>
      <c r="F4" s="4" t="s">
        <v>32</v>
      </c>
      <c r="G4" s="4" t="s">
        <v>33</v>
      </c>
      <c r="H4" s="7" t="str">
        <f>HYPERLINK("https://www.twylahelps.com/","https://www.twylahelps.com/")</f>
        <v>https://www.twylahelps.com/</v>
      </c>
      <c r="I4" s="4" t="s">
        <v>34</v>
      </c>
      <c r="J4" s="5" t="s">
        <v>35</v>
      </c>
      <c r="K4" s="4" t="s">
        <v>36</v>
      </c>
    </row>
    <row r="5">
      <c r="A5" s="3" t="s">
        <v>37</v>
      </c>
      <c r="B5" s="5" t="s">
        <v>38</v>
      </c>
      <c r="C5" s="4" t="s">
        <v>39</v>
      </c>
      <c r="D5" s="5" t="s">
        <v>40</v>
      </c>
      <c r="E5" s="4" t="s">
        <v>41</v>
      </c>
      <c r="F5" s="4" t="s">
        <v>42</v>
      </c>
      <c r="G5" s="4" t="s">
        <v>33</v>
      </c>
      <c r="H5" s="7" t="str">
        <f>HYPERLINK("https://www.pypestream.com/","https://www.pypestream.com/")</f>
        <v>https://www.pypestream.com/</v>
      </c>
      <c r="I5" s="4" t="s">
        <v>43</v>
      </c>
      <c r="J5" s="4" t="s">
        <v>44</v>
      </c>
      <c r="K5" s="4" t="s">
        <v>45</v>
      </c>
    </row>
    <row r="6">
      <c r="A6" s="3" t="s">
        <v>46</v>
      </c>
      <c r="B6" s="4" t="s">
        <v>12</v>
      </c>
      <c r="C6" s="7" t="str">
        <f>HYPERLINK("https://www.ladesk.com/features/","https://www.ladesk.com/features/")</f>
        <v>https://www.ladesk.com/features/</v>
      </c>
      <c r="D6" s="7" t="str">
        <f>HYPERLINK("https://www.ladesk.com/integrations-and-plugins/","https://www.ladesk.com/integrations-and-plugins/")</f>
        <v>https://www.ladesk.com/integrations-and-plugins/</v>
      </c>
      <c r="E6" s="4" t="s">
        <v>12</v>
      </c>
      <c r="F6" s="4" t="s">
        <v>47</v>
      </c>
      <c r="G6" s="7" t="s">
        <v>48</v>
      </c>
      <c r="H6" s="7" t="str">
        <f>HYPERLINK("https://www.ladesk.com/","https://www.ladesk.com/")</f>
        <v>https://www.ladesk.com/</v>
      </c>
      <c r="I6" s="4" t="s">
        <v>49</v>
      </c>
      <c r="J6" s="4" t="s">
        <v>50</v>
      </c>
      <c r="K6" s="7" t="str">
        <f>HYPERLINK("https://www.youtube.com/watch?v=kQlD4yvMcLU","https://www.youtube.com/watch?v=kQlD4yvMcLU")</f>
        <v>https://www.youtube.com/watch?v=kQlD4yvMcLU</v>
      </c>
    </row>
    <row r="7">
      <c r="A7" s="3" t="s">
        <v>51</v>
      </c>
      <c r="B7" s="5" t="s">
        <v>52</v>
      </c>
      <c r="C7" s="4" t="s">
        <v>53</v>
      </c>
      <c r="D7" s="5" t="s">
        <v>54</v>
      </c>
      <c r="E7" s="5" t="s">
        <v>55</v>
      </c>
      <c r="F7" s="4" t="s">
        <v>12</v>
      </c>
      <c r="G7" s="4" t="s">
        <v>33</v>
      </c>
      <c r="H7" s="7" t="str">
        <f>HYPERLINK("https://www.digitalgenius.com/","https://www.digitalgenius.com/")</f>
        <v>https://www.digitalgenius.com/</v>
      </c>
      <c r="I7" s="4" t="s">
        <v>56</v>
      </c>
      <c r="J7" s="4" t="s">
        <v>57</v>
      </c>
      <c r="K7" s="7" t="str">
        <f>HYPERLINK("https://vimeo.com/185500903","https://vimeo.com/185500903")</f>
        <v>https://vimeo.com/185500903</v>
      </c>
    </row>
    <row r="8">
      <c r="A8" s="3" t="s">
        <v>58</v>
      </c>
      <c r="B8" s="5" t="s">
        <v>59</v>
      </c>
      <c r="C8" s="4" t="s">
        <v>60</v>
      </c>
      <c r="D8" s="6" t="str">
        <f t="shared" ref="D8:F8" si="1">HYPERLINK("mailto:info@semanticmachines.com","Interested in leveraging Conversational AI technology in your platform or product? Contact Semantic Machines")</f>
        <v>Interested in leveraging Conversational AI technology in your platform or product? Contact Semantic Machines</v>
      </c>
      <c r="E8" s="6" t="str">
        <f t="shared" si="1"/>
        <v>Interested in leveraging Conversational AI technology in your platform or product? Contact Semantic Machines</v>
      </c>
      <c r="F8" s="6" t="str">
        <f t="shared" si="1"/>
        <v>Interested in leveraging Conversational AI technology in your platform or product? Contact Semantic Machines</v>
      </c>
      <c r="G8" s="4" t="s">
        <v>61</v>
      </c>
      <c r="H8" s="7" t="str">
        <f>HYPERLINK("http://www.semanticmachines.com/","http://www.semanticmachines.com/")</f>
        <v>http://www.semanticmachines.com/</v>
      </c>
      <c r="I8" s="4" t="s">
        <v>62</v>
      </c>
      <c r="J8" s="4" t="s">
        <v>63</v>
      </c>
      <c r="K8" s="8"/>
    </row>
    <row r="9">
      <c r="A9" s="3" t="s">
        <v>64</v>
      </c>
      <c r="B9" s="4" t="s">
        <v>65</v>
      </c>
      <c r="C9" s="4" t="s">
        <v>66</v>
      </c>
      <c r="D9" s="4" t="s">
        <v>67</v>
      </c>
      <c r="E9" s="4" t="s">
        <v>12</v>
      </c>
      <c r="F9" s="4" t="s">
        <v>12</v>
      </c>
      <c r="G9" s="4" t="s">
        <v>33</v>
      </c>
      <c r="H9" s="7" t="str">
        <f>HYPERLINK("http://msg.ai/","http://msg.ai/")</f>
        <v>http://msg.ai/</v>
      </c>
      <c r="I9" s="4" t="s">
        <v>68</v>
      </c>
      <c r="J9" s="4" t="s">
        <v>69</v>
      </c>
      <c r="K9" s="7" t="str">
        <f>HYPERLINK("https://www.youtube.com/watch?v=g1NIZKINZ_s","https://www.youtube.com/watch?v=g1NIZKINZ_s")</f>
        <v>https://www.youtube.com/watch?v=g1NIZKINZ_s</v>
      </c>
    </row>
    <row r="10">
      <c r="A10" s="3" t="s">
        <v>70</v>
      </c>
      <c r="B10" s="4" t="s">
        <v>12</v>
      </c>
      <c r="C10" s="4" t="s">
        <v>71</v>
      </c>
      <c r="D10" s="4" t="s">
        <v>72</v>
      </c>
      <c r="E10" s="4" t="s">
        <v>73</v>
      </c>
      <c r="F10" s="4" t="s">
        <v>74</v>
      </c>
      <c r="G10" s="4" t="s">
        <v>75</v>
      </c>
      <c r="H10" s="6" t="str">
        <f>HYPERLINK("https://wit.ai/","https://wit.ai/")</f>
        <v>https://wit.ai/</v>
      </c>
      <c r="I10" s="4" t="s">
        <v>76</v>
      </c>
      <c r="J10" s="4" t="s">
        <v>77</v>
      </c>
      <c r="K10" s="7" t="str">
        <f>HYPERLINK("https://www.youtube.com/watch?v=tLdjaKkJK_8","https://www.youtube.com/watch?v=tLdjaKkJK_8")</f>
        <v>https://www.youtube.com/watch?v=tLdjaKkJK_8</v>
      </c>
    </row>
    <row r="11">
      <c r="A11" s="3" t="s">
        <v>78</v>
      </c>
      <c r="B11" s="4" t="s">
        <v>12</v>
      </c>
      <c r="C11" s="4" t="s">
        <v>79</v>
      </c>
      <c r="D11" s="4" t="s">
        <v>80</v>
      </c>
      <c r="E11" s="5" t="s">
        <v>81</v>
      </c>
      <c r="F11" s="4" t="s">
        <v>82</v>
      </c>
      <c r="G11" s="4" t="s">
        <v>83</v>
      </c>
      <c r="H11" s="6" t="str">
        <f>HYPERLINK("https://rasa.ai/","https://rasa.ai/")</f>
        <v>https://rasa.ai/</v>
      </c>
      <c r="I11" s="4" t="s">
        <v>84</v>
      </c>
      <c r="J11" s="4" t="s">
        <v>85</v>
      </c>
      <c r="K11" s="4" t="s">
        <v>12</v>
      </c>
    </row>
    <row r="12">
      <c r="A12" s="3" t="s">
        <v>86</v>
      </c>
      <c r="B12" s="4" t="s">
        <v>12</v>
      </c>
      <c r="C12" s="4" t="s">
        <v>87</v>
      </c>
      <c r="D12" s="4" t="s">
        <v>88</v>
      </c>
      <c r="E12" s="4" t="s">
        <v>12</v>
      </c>
      <c r="F12" s="4" t="s">
        <v>89</v>
      </c>
      <c r="G12" s="4" t="s">
        <v>90</v>
      </c>
      <c r="H12" s="6" t="str">
        <f>HYPERLINK("https://api.ai/","https://api.ai/")</f>
        <v>https://api.ai/</v>
      </c>
      <c r="I12" s="4" t="s">
        <v>91</v>
      </c>
      <c r="J12" s="4" t="s">
        <v>92</v>
      </c>
      <c r="K12" s="6" t="str">
        <f>HYPERLINK("https://www.youtube.com/watch?v=Om7tyGGemXI","https://www.youtube.com/watch?v=Om7tyGGemXI")</f>
        <v>https://www.youtube.com/watch?v=Om7tyGGemXI</v>
      </c>
    </row>
    <row r="13">
      <c r="A13" s="3" t="s">
        <v>93</v>
      </c>
      <c r="B13" s="4" t="s">
        <v>12</v>
      </c>
      <c r="C13" s="5" t="s">
        <v>94</v>
      </c>
      <c r="D13" s="4" t="s">
        <v>95</v>
      </c>
      <c r="E13" s="4" t="s">
        <v>96</v>
      </c>
      <c r="F13" s="4" t="s">
        <v>97</v>
      </c>
      <c r="G13" s="4" t="s">
        <v>98</v>
      </c>
      <c r="H13" s="6" t="str">
        <f>HYPERLINK("https://docs.botframework.com/en-us/","https://docs.botframework.com/en-us/")</f>
        <v>https://docs.botframework.com/en-us/</v>
      </c>
      <c r="I13" s="4" t="s">
        <v>99</v>
      </c>
      <c r="J13" s="4" t="s">
        <v>100</v>
      </c>
      <c r="K13" s="6" t="str">
        <f>HYPERLINK("https://www.youtube.com/watch?v=TUjnjMKGyDM","https://www.youtube.com/watch?v=TUjnjMKGyDM")</f>
        <v>https://www.youtube.com/watch?v=TUjnjMKGyDM</v>
      </c>
    </row>
    <row r="14">
      <c r="A14" s="3" t="s">
        <v>101</v>
      </c>
      <c r="B14" s="4" t="s">
        <v>12</v>
      </c>
      <c r="C14" s="5" t="s">
        <v>102</v>
      </c>
      <c r="D14" s="4" t="s">
        <v>103</v>
      </c>
      <c r="E14" s="4" t="s">
        <v>104</v>
      </c>
      <c r="F14" s="7" t="str">
        <f>HYPERLINK("https://www.microsoft.com/cognitive-services/en-us/language-understanding-intelligent-service-luis#pricingoptions","https://www.microsoft.com/cognitive-services/en-us/language-understanding-intelligent-service-luis#pricingoptions")</f>
        <v>https://www.microsoft.com/cognitive-services/en-us/language-understanding-intelligent-service-luis#pricingoptions</v>
      </c>
      <c r="G14" s="4" t="s">
        <v>105</v>
      </c>
      <c r="H14" s="6" t="str">
        <f>HYPERLINK("https://www.microsoft.com/cognitive-services/en-us/language-understanding-intelligent-service-luis","https://www.microsoft.com/cognitive-services/en-us/language-understanding-intelligent-service-luis")</f>
        <v>https://www.microsoft.com/cognitive-services/en-us/language-understanding-intelligent-service-luis</v>
      </c>
      <c r="I14" s="4" t="s">
        <v>106</v>
      </c>
      <c r="J14" s="4" t="s">
        <v>107</v>
      </c>
      <c r="K14" s="6" t="str">
        <f>HYPERLINK("https://www.youtube.com/watch?v=jWeLajon9M8","https://www.youtube.com/watch?v=jWeLajon9M8")</f>
        <v>https://www.youtube.com/watch?v=jWeLajon9M8</v>
      </c>
    </row>
    <row r="15">
      <c r="A15" s="3" t="s">
        <v>108</v>
      </c>
      <c r="B15" s="4" t="s">
        <v>12</v>
      </c>
      <c r="C15" s="4" t="s">
        <v>109</v>
      </c>
      <c r="D15" s="4" t="s">
        <v>110</v>
      </c>
      <c r="E15" s="4" t="s">
        <v>12</v>
      </c>
      <c r="F15" s="4" t="s">
        <v>74</v>
      </c>
      <c r="G15" s="4" t="s">
        <v>111</v>
      </c>
      <c r="H15" s="6" t="str">
        <f>HYPERLINK("https://chatfuel.com/","https://chatfuel.com/")</f>
        <v>https://chatfuel.com/</v>
      </c>
      <c r="I15" s="4" t="s">
        <v>112</v>
      </c>
      <c r="J15" s="4" t="s">
        <v>113</v>
      </c>
      <c r="K15" s="6" t="str">
        <f>HYPERLINK("https://www.youtube.com/watch?v=mD6I1dXgzvA","https://www.youtube.com/watch?v=mD6I1dXgzvA")</f>
        <v>https://www.youtube.com/watch?v=mD6I1dXgzvA</v>
      </c>
    </row>
    <row r="16">
      <c r="A16" s="3" t="s">
        <v>114</v>
      </c>
      <c r="B16" s="4" t="s">
        <v>12</v>
      </c>
      <c r="C16" s="4" t="s">
        <v>115</v>
      </c>
      <c r="D16" s="4" t="s">
        <v>116</v>
      </c>
      <c r="E16" s="4" t="s">
        <v>117</v>
      </c>
      <c r="F16" s="4" t="s">
        <v>118</v>
      </c>
      <c r="G16" s="4" t="s">
        <v>119</v>
      </c>
      <c r="H16" s="6" t="str">
        <f>HYPERLINK("https://www.pandorabots.com/","https://www.pandorabots.com/")</f>
        <v>https://www.pandorabots.com/</v>
      </c>
      <c r="I16" s="4" t="s">
        <v>120</v>
      </c>
      <c r="J16" s="4" t="s">
        <v>121</v>
      </c>
      <c r="K16" s="8"/>
    </row>
    <row r="17">
      <c r="A17" s="3" t="s">
        <v>122</v>
      </c>
      <c r="B17" s="4" t="s">
        <v>12</v>
      </c>
      <c r="C17" s="4" t="s">
        <v>123</v>
      </c>
      <c r="D17" s="4" t="s">
        <v>124</v>
      </c>
      <c r="E17" s="6" t="str">
        <f>HYPERLINK("http://chatterbot.readthedocs.io/en/stable/#process-flow-diagram","http://chatterbot.readthedocs.io/en/stable/#process-flow-diagram")</f>
        <v>http://chatterbot.readthedocs.io/en/stable/#process-flow-diagram</v>
      </c>
      <c r="F17" s="4" t="s">
        <v>125</v>
      </c>
      <c r="G17" s="4" t="s">
        <v>126</v>
      </c>
      <c r="H17" s="6" t="str">
        <f>HYPERLINK("http://chatterbot.readthedocs.io/en/stable/","http://chatterbot.readthedocs.io/en/stable/")</f>
        <v>http://chatterbot.readthedocs.io/en/stable/</v>
      </c>
      <c r="I17" s="4" t="s">
        <v>127</v>
      </c>
      <c r="J17" s="4" t="s">
        <v>128</v>
      </c>
      <c r="K17" s="6" t="str">
        <f>HYPERLINK("https://media.readthedocs.org/pdf/chatterbot/latest/chatterbot.pdf","https://media.readthedocs.org/pdf/chatterbot/latest/chatterbot.pdf")</f>
        <v>https://media.readthedocs.org/pdf/chatterbot/latest/chatterbot.pdf</v>
      </c>
    </row>
    <row r="18">
      <c r="A18" s="3" t="s">
        <v>129</v>
      </c>
      <c r="B18" s="4" t="s">
        <v>12</v>
      </c>
      <c r="C18" s="4" t="s">
        <v>130</v>
      </c>
      <c r="D18" s="4" t="s">
        <v>12</v>
      </c>
      <c r="E18" s="4" t="s">
        <v>12</v>
      </c>
      <c r="F18" s="4" t="s">
        <v>12</v>
      </c>
      <c r="G18" s="4" t="s">
        <v>12</v>
      </c>
      <c r="H18" s="6" t="str">
        <f>HYPERLINK("https://octaneai.com/","https://octaneai.com/")</f>
        <v>https://octaneai.com/</v>
      </c>
      <c r="I18" s="4" t="s">
        <v>131</v>
      </c>
      <c r="J18" s="4" t="s">
        <v>132</v>
      </c>
      <c r="K18" s="4" t="s">
        <v>12</v>
      </c>
    </row>
    <row r="19">
      <c r="A19" s="3" t="s">
        <v>133</v>
      </c>
      <c r="B19" s="4" t="s">
        <v>12</v>
      </c>
      <c r="C19" s="4" t="s">
        <v>134</v>
      </c>
      <c r="D19" s="4" t="s">
        <v>12</v>
      </c>
      <c r="E19" s="4" t="s">
        <v>12</v>
      </c>
      <c r="F19" s="4" t="s">
        <v>12</v>
      </c>
      <c r="G19" s="4" t="s">
        <v>135</v>
      </c>
      <c r="H19" s="6" t="str">
        <f>HYPERLINK("http://rebot.me/","http://rebot.me/")</f>
        <v>http://rebot.me/</v>
      </c>
      <c r="I19" s="6" t="str">
        <f>HYPERLINK("http://rebot.me/%20website","http://rebot.me/ website")</f>
        <v>http://rebot.me/ website</v>
      </c>
      <c r="J19" s="4" t="s">
        <v>136</v>
      </c>
      <c r="K19" s="6" t="str">
        <f>HYPERLINK("https://www.youtube.com/watch?v=63LEU5cpAEY","https://www.youtube.com/watch?v=63LEU5cpAEY")</f>
        <v>https://www.youtube.com/watch?v=63LEU5cpAEY</v>
      </c>
    </row>
    <row r="20">
      <c r="A20" s="3" t="s">
        <v>137</v>
      </c>
      <c r="B20" s="4" t="s">
        <v>12</v>
      </c>
      <c r="C20" s="4" t="s">
        <v>138</v>
      </c>
      <c r="D20" s="4" t="s">
        <v>139</v>
      </c>
      <c r="E20" s="4" t="s">
        <v>12</v>
      </c>
      <c r="F20" s="4" t="s">
        <v>74</v>
      </c>
      <c r="G20" s="4" t="s">
        <v>12</v>
      </c>
      <c r="H20" s="6" t="str">
        <f>HYPERLINK("https://manychat.com/","https://manychat.com/")</f>
        <v>https://manychat.com/</v>
      </c>
      <c r="I20" s="4" t="s">
        <v>131</v>
      </c>
      <c r="J20" s="4" t="s">
        <v>140</v>
      </c>
      <c r="K20" s="4" t="s">
        <v>141</v>
      </c>
    </row>
    <row r="21">
      <c r="A21" s="3" t="s">
        <v>142</v>
      </c>
      <c r="B21" s="4" t="s">
        <v>12</v>
      </c>
      <c r="C21" s="6" t="str">
        <f>HYPERLINK("https://flowxo.com/features","https://flowxo.com/features")</f>
        <v>https://flowxo.com/features</v>
      </c>
      <c r="D21" s="6" t="str">
        <f>HYPERLINK("https://flowxo.com/services","https://flowxo.com/services")</f>
        <v>https://flowxo.com/services</v>
      </c>
      <c r="E21" s="4" t="s">
        <v>12</v>
      </c>
      <c r="F21" s="6" t="str">
        <f>HYPERLINK("https://flowxo.com/pricing","https://flowxo.com/pricing")</f>
        <v>https://flowxo.com/pricing</v>
      </c>
      <c r="G21" s="4" t="s">
        <v>143</v>
      </c>
      <c r="H21" s="6" t="str">
        <f>HYPERLINK("https://flowxo.com/","https://flowxo.com/")</f>
        <v>https://flowxo.com/</v>
      </c>
      <c r="I21" s="4" t="s">
        <v>144</v>
      </c>
      <c r="J21" s="4" t="s">
        <v>145</v>
      </c>
      <c r="K21" s="6" t="str">
        <f>HYPERLINK("https://www.youtube.com/watch?v=Or9OyEAeZBI","https://www.youtube.com/watch?v=Or9OyEAeZBI")</f>
        <v>https://www.youtube.com/watch?v=Or9OyEAeZBI</v>
      </c>
    </row>
    <row r="22">
      <c r="A22" s="3" t="s">
        <v>146</v>
      </c>
      <c r="B22" s="4" t="s">
        <v>12</v>
      </c>
      <c r="C22" s="4" t="s">
        <v>147</v>
      </c>
      <c r="D22" s="4" t="s">
        <v>148</v>
      </c>
      <c r="E22" s="4" t="s">
        <v>149</v>
      </c>
      <c r="F22" s="5" t="s">
        <v>150</v>
      </c>
      <c r="G22" s="4" t="s">
        <v>151</v>
      </c>
      <c r="H22" s="6" t="str">
        <f>HYPERLINK("https://www.gupshup.io/developer/home","https://www.gupshup.io/developer/home")</f>
        <v>https://www.gupshup.io/developer/home</v>
      </c>
      <c r="I22" s="4" t="s">
        <v>152</v>
      </c>
      <c r="J22" s="4" t="s">
        <v>153</v>
      </c>
      <c r="K22" s="4" t="s">
        <v>154</v>
      </c>
    </row>
    <row r="23">
      <c r="A23" s="3" t="s">
        <v>155</v>
      </c>
      <c r="B23" s="4" t="s">
        <v>12</v>
      </c>
      <c r="C23" s="4" t="s">
        <v>156</v>
      </c>
      <c r="D23" s="4" t="s">
        <v>157</v>
      </c>
      <c r="E23" s="4" t="s">
        <v>12</v>
      </c>
      <c r="F23" s="6" t="str">
        <f>HYPERLINK("mailto:hello@reply.ai","hello@reply.ai")</f>
        <v>hello@reply.ai</v>
      </c>
      <c r="G23" s="4" t="s">
        <v>12</v>
      </c>
      <c r="H23" s="6" t="str">
        <f>HYPERLINK("https://www.reply.ai/","https://www.reply.ai/")</f>
        <v>https://www.reply.ai/</v>
      </c>
      <c r="I23" s="4" t="s">
        <v>158</v>
      </c>
      <c r="J23" s="4" t="s">
        <v>159</v>
      </c>
      <c r="K23" s="6" t="str">
        <f>HYPERLINK("https://www.youtube.com/watch?v=P7T_gSXA3Rw","https://www.youtube.com/watch?v=P7T_gSXA3Rw")</f>
        <v>https://www.youtube.com/watch?v=P7T_gSXA3Rw</v>
      </c>
    </row>
    <row r="24">
      <c r="A24" s="9" t="s">
        <v>160</v>
      </c>
      <c r="B24" s="4" t="s">
        <v>161</v>
      </c>
      <c r="C24" s="4" t="s">
        <v>162</v>
      </c>
      <c r="D24" s="4" t="s">
        <v>163</v>
      </c>
      <c r="E24" s="5" t="s">
        <v>164</v>
      </c>
      <c r="F24" s="6" t="s">
        <v>165</v>
      </c>
      <c r="G24" s="4" t="s">
        <v>33</v>
      </c>
      <c r="H24" s="6" t="s">
        <v>166</v>
      </c>
      <c r="I24" s="4" t="s">
        <v>167</v>
      </c>
      <c r="J24" s="4" t="s">
        <v>168</v>
      </c>
      <c r="K24" s="6" t="s">
        <v>169</v>
      </c>
    </row>
    <row r="25">
      <c r="A25" s="3" t="s">
        <v>170</v>
      </c>
      <c r="B25" s="4" t="s">
        <v>12</v>
      </c>
      <c r="C25" s="4" t="s">
        <v>171</v>
      </c>
      <c r="D25" s="5" t="s">
        <v>172</v>
      </c>
      <c r="E25" s="4" t="s">
        <v>173</v>
      </c>
      <c r="F25" s="6" t="s">
        <v>74</v>
      </c>
      <c r="G25" s="4" t="s">
        <v>33</v>
      </c>
      <c r="H25" s="6" t="s">
        <v>174</v>
      </c>
      <c r="I25" s="4" t="s">
        <v>131</v>
      </c>
      <c r="J25" s="4" t="s">
        <v>175</v>
      </c>
      <c r="K25" s="6" t="s">
        <v>176</v>
      </c>
    </row>
    <row r="26">
      <c r="A26" s="3" t="s">
        <v>177</v>
      </c>
      <c r="B26" s="4" t="s">
        <v>12</v>
      </c>
      <c r="C26" s="5" t="s">
        <v>178</v>
      </c>
      <c r="D26" s="4" t="s">
        <v>179</v>
      </c>
      <c r="E26" s="4" t="s">
        <v>180</v>
      </c>
      <c r="F26" s="6" t="s">
        <v>181</v>
      </c>
      <c r="G26" s="4" t="s">
        <v>182</v>
      </c>
      <c r="H26" s="6" t="s">
        <v>183</v>
      </c>
      <c r="I26" s="4" t="s">
        <v>12</v>
      </c>
      <c r="J26" s="4" t="s">
        <v>184</v>
      </c>
      <c r="K26" s="6" t="s">
        <v>185</v>
      </c>
    </row>
  </sheetData>
  <hyperlinks>
    <hyperlink r:id="rId1" ref="A24"/>
    <hyperlink r:id="rId2" ref="F24"/>
    <hyperlink r:id="rId3" ref="H24"/>
    <hyperlink r:id="rId4" ref="K24"/>
    <hyperlink r:id="rId5" ref="H25"/>
    <hyperlink r:id="rId6" ref="K25"/>
    <hyperlink r:id="rId7" ref="H26"/>
    <hyperlink r:id="rId8" ref="K26"/>
  </hyperlinks>
  <drawing r:id="rId9"/>
</worksheet>
</file>