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range\Documents\GitHub\TCC2\ColetasUS\"/>
    </mc:Choice>
  </mc:AlternateContent>
  <xr:revisionPtr revIDLastSave="0" documentId="13_ncr:1_{43BC7192-1EEF-4F77-A030-3E4B392B82CF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2019-2020" sheetId="3" r:id="rId1"/>
    <sheet name="2020-2021-NoPolitical" sheetId="1" r:id="rId2"/>
    <sheet name="Data US CENSUS" sheetId="6" r:id="rId3"/>
    <sheet name="US CENSUS EDUCAÇÃO" sheetId="8" r:id="rId4"/>
    <sheet name="Graphs" sheetId="4" r:id="rId5"/>
  </sheets>
  <externalReferences>
    <externalReference r:id="rId6"/>
  </externalReferences>
  <definedNames>
    <definedName name="all_2019_05_12__15_04_13." localSheetId="0">'2019-2020'!$A$2:$C$54</definedName>
    <definedName name="all_2019_05_21__19_29_29." localSheetId="0">'2019-2020'!$D$2:$D$54</definedName>
    <definedName name="all_2019_05_28__09_17_07." localSheetId="0">'2019-2020'!$E$2:$E$54</definedName>
    <definedName name="all_2019_06_04__12_23_25." localSheetId="0">'2019-2020'!$F$2:$F$54</definedName>
    <definedName name="all_2019_06_11__16_25_41." localSheetId="0">'2019-2020'!$G$2:$G$54</definedName>
    <definedName name="all_2019_06_18__02_05_00._1" localSheetId="0">'2019-2020'!$H$2:$H$54</definedName>
    <definedName name="all_2019_06_25__03_13_03." localSheetId="0">'2019-2020'!$I$2:$I$54</definedName>
    <definedName name="all_2019_07_02__00_12_32." localSheetId="0">'2019-2020'!$J$2:$J$54</definedName>
    <definedName name="all_2019_07_09__01_45_53." localSheetId="0">'2019-2020'!$K$2:$K$54</definedName>
    <definedName name="all_2019_07_17__00_48_30." localSheetId="0">'2019-2020'!$L$2:$L$54</definedName>
    <definedName name="all_2019_08_20__21_28_21." localSheetId="0">'2019-2020'!$M$2:$M$54</definedName>
    <definedName name="all_2019_08_27__20_30_59." localSheetId="0">'2019-2020'!$N$2:$N$54</definedName>
    <definedName name="all_2019_09_03__19_24_30." localSheetId="0">'2019-2020'!$O$2:$O$54</definedName>
    <definedName name="all_2019_09_10__12_41_45." localSheetId="0">'2019-2020'!$P$2:$P$54</definedName>
    <definedName name="all_2019_09_24__12_56_54." localSheetId="0">'2019-2020'!$Q$2:$Q$54</definedName>
    <definedName name="all_2019_10_01__16_37_39." localSheetId="0">'2019-2020'!$R$2:$R$54</definedName>
    <definedName name="all_2019_10_08__01_05_50." localSheetId="0">'2019-2020'!$S$2:$S$54</definedName>
    <definedName name="all_2019_11_12__19_15_45." localSheetId="0">'2019-2020'!$T$2:$T$54</definedName>
    <definedName name="all_2020_03_04__21_17_10." localSheetId="0">'2019-2020'!$U$2:$U$54</definedName>
    <definedName name="all_2020_03_18__16_10_30." localSheetId="0">'2019-2020'!$V$2:$V$54</definedName>
    <definedName name="all_2020_03_23__16_45_37." localSheetId="0">'2019-2020'!$W$2:$W$54</definedName>
    <definedName name="all_2020_03_30__21_56_53." localSheetId="0">'2019-2020'!$X$2:$X$54</definedName>
    <definedName name="all_2020_04_05__17_09_38." localSheetId="0">'2019-2020'!$Y$2:$Y$54</definedName>
    <definedName name="all_2020_04_10__23_38_16." localSheetId="0">'2019-2020'!$Z$2:$Z$54</definedName>
    <definedName name="all_2020_04_14__18_28_03." localSheetId="0">'2019-2020'!$AA$2:$AA$54</definedName>
    <definedName name="all_2020_04_20__09_50_49." localSheetId="0">'2019-2020'!$AB$2:$AB$54</definedName>
    <definedName name="all_2020_04_23__11_41_26." localSheetId="0">'2019-2020'!$AC$2:$AC$54</definedName>
    <definedName name="all_2020_04_25__15_19_25." localSheetId="0">'2019-2020'!$AD$2:$AD$54</definedName>
    <definedName name="all_2020_05_04__21_20_04." localSheetId="0">'2019-2020'!$AE$2:$AE$54</definedName>
    <definedName name="all_2020_05_12__19_59_44." localSheetId="0">'2019-2020'!$AF$2:$AF$54</definedName>
    <definedName name="all_2020_05_19__18_31_58." localSheetId="0">'2019-2020'!$AG$2:$AG$54</definedName>
    <definedName name="all_2020_05_28__02_11_23." localSheetId="0">'2019-2020'!$AH$2:$AH$54</definedName>
    <definedName name="all_2020_06_03__07_37_54." localSheetId="0">'2019-2020'!$AI$2:$AI$54</definedName>
    <definedName name="all_2020_06_09__16_25_23." localSheetId="0">'2019-2020'!$AJ$2:$AJ$54</definedName>
    <definedName name="all_2020_06_14__15_59_34." localSheetId="0">'2019-2020'!$AK$2:$AK$54</definedName>
    <definedName name="all_2020_06_23__16_36_13." localSheetId="0">'2019-2020'!$AL$2:$AL$54</definedName>
    <definedName name="all_2020_07_04__06_15_23." localSheetId="0">'2019-2020'!$AM$2:$AM$54</definedName>
    <definedName name="all_2020_07_13__08_28_01." localSheetId="0">'2019-2020'!$AN$2:$AN$54</definedName>
    <definedName name="all_2020_07_19__14_43_03." localSheetId="0">'2019-2020'!$AO$2:$AO$54</definedName>
    <definedName name="all_2020_10_06__18_02_33." localSheetId="1">'2020-2021-NoPolitical'!$A$2:$C$45</definedName>
    <definedName name="all_2020_10_14__17_03_34." localSheetId="1">'2020-2021-NoPolitical'!$D$2:$D$45</definedName>
    <definedName name="all_2020_10_20__04_17_04." localSheetId="1">'2020-2021-NoPolitical'!$E$2:$E$45</definedName>
    <definedName name="all_2020_11_06__18_21_37." localSheetId="1">'2020-2021-NoPolitical'!$F$2:$F$45</definedName>
    <definedName name="all_2021_01_20__09_30_08." localSheetId="1">'2020-2021-NoPolitical'!$G$2:$G$45</definedName>
    <definedName name="all_2021_01_26__14_02_54." localSheetId="1">'2020-2021-NoPolitical'!$H$2:$H$45</definedName>
    <definedName name="all_2021_02_01__08_53_23." localSheetId="1">'2020-2021-NoPolitical'!$I$2:$I$45</definedName>
    <definedName name="all_2021_02_10__10_19_54." localSheetId="1">'2020-2021-NoPolitical'!$J$2:$J$45</definedName>
    <definedName name="all_2021_03_01__08_39_37." localSheetId="1">'2020-2021-NoPolitical'!$K$2:$K$45</definedName>
    <definedName name="all_2021_03_13__01_36_46." localSheetId="1">'2020-2021-NoPolitical'!$L$2:$L$45</definedName>
    <definedName name="all_2021_03_22__14_06_38." localSheetId="1">'2020-2021-NoPolitical'!$M$2:$M$45</definedName>
    <definedName name="all_2021_03_28__20_42_48." localSheetId="1">'2020-2021-NoPolitical'!$N$2:$N$45</definedName>
    <definedName name="all_2021_04_05__13_02_31." localSheetId="1">'2020-2021-NoPolitical'!$O$2:$O$45</definedName>
    <definedName name="all_2021_04_12__19_09_18." localSheetId="1">'2020-2021-NoPolitical'!$P$2:$P$45</definedName>
    <definedName name="all_2021_04_19__14_29_16." localSheetId="1">'2020-2021-NoPolitical'!$Q$2:$Q$45</definedName>
    <definedName name="all_2021_04_30__15_22_58." localSheetId="1">'2020-2021-NoPolitical'!$R$2:$R$45</definedName>
    <definedName name="all_2021_05_04__12_52_24." localSheetId="1">'2020-2021-NoPolitical'!$S$2:$S$45</definedName>
    <definedName name="all_2021_05_07__11_45_04." localSheetId="1">'2020-2021-NoPolitical'!$T$2:$T$45</definedName>
    <definedName name="all_2021_05_11__02_08_55." localSheetId="1">'2020-2021-NoPolitical'!$U$2:$U$45</definedName>
    <definedName name="all_2021_05_23__21_33_39." localSheetId="1">'2020-2021-NoPolitical'!$V$2:$V$45</definedName>
    <definedName name="all_2021_06_11__10_46_09." localSheetId="1">'2020-2021-NoPolitical'!$W$2:$W$45</definedName>
    <definedName name="all_2021_06_14__12_35_07." localSheetId="1">'2020-2021-NoPolitical'!$X$2:$X$45</definedName>
    <definedName name="all_2021_06_22__09_25_31." localSheetId="1">'2020-2021-NoPolitical'!$Y$2:$Y$45</definedName>
    <definedName name="all_2021_06_28__11_44_33." localSheetId="1">'2020-2021-NoPolitical'!$Z$2:$Z$45</definedName>
    <definedName name="all_2021_07_03__15_31_13." localSheetId="1">'2020-2021-NoPolitical'!$AA$2:$AA$45</definedName>
    <definedName name="all_2021_07_19__19_03_29." localSheetId="1">'2020-2021-NoPolitical'!$AB$2:$AB$45</definedName>
    <definedName name="all_2021_07_26__16_41_50." localSheetId="1">'2020-2021-NoPolitical'!$AC$2:$AC$45</definedName>
    <definedName name="all_2021_08_02__10_31_33." localSheetId="1">'2020-2021-NoPolitical'!$AD$2:$AD$45</definedName>
    <definedName name="all_2021_08_22__15_16_39." localSheetId="1">'2020-2021-NoPolitical'!$AE$2:$AE$45</definedName>
    <definedName name="all_2021_08_30__16_12_03." localSheetId="1">'2020-2021-NoPolitical'!$AF$2:$AF$45</definedName>
    <definedName name="all_2021_09_14__15_29_27." localSheetId="1">'2020-2021-NoPolitical'!$AG$2:$AG$45</definedName>
    <definedName name="all_2021_09_20__11_26_40." localSheetId="1">'2020-2021-NoPolitical'!$AH$2:$AH$45</definedName>
    <definedName name="all_2021_10_04__19_41_51." localSheetId="1">'2020-2021-NoPolitical'!$AI$2:$AI$45</definedName>
    <definedName name="all_2021_10_11__17_48_41." localSheetId="1">'2020-2021-NoPolitical'!$AJ$2:$AJ$45</definedName>
    <definedName name="all_2021_10_18__16_24_40." localSheetId="1">'2020-2021-NoPolitical'!$AK$2:$AK$45</definedName>
    <definedName name="all_2021_10_23__21_17_24." localSheetId="1">'2020-2021-NoPolitical'!$AL$2:$AL$45</definedName>
    <definedName name="all_2021_11_03__11_18_32." localSheetId="1">'2020-2021-NoPolitical'!$AM$2:$AM$45</definedName>
    <definedName name="_xlnm.Print_Titles" localSheetId="2">'Data US CENSUS'!$A:$A,'Data US CENSUS'!$1:$3</definedName>
    <definedName name="_xlnm.Print_Titles" localSheetId="3">'US CENSUS EDUCAÇÃO'!$A:$A,'US CENSUS EDUCAÇÃO'!$1:$3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6" l="1"/>
  <c r="D22" i="6"/>
  <c r="D13" i="6"/>
  <c r="D12" i="6"/>
  <c r="D20" i="6"/>
  <c r="D19" i="6"/>
  <c r="D18" i="6"/>
  <c r="D17" i="6"/>
  <c r="D16" i="6"/>
  <c r="D15" i="6"/>
  <c r="C49" i="1"/>
  <c r="C47" i="1"/>
  <c r="C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FD9592-0CAC-4AAD-833D-E5715CEC01AC}" name="all_2019-05-12--15-04-13" type="6" refreshedVersion="7" background="1" saveData="1">
    <textPr codePage="850" sourceFile="C:\Users\range\Documents\Innan\TCC\ColetasUS\2019.05--2019.11\all_2019-05-12--15-04-13." decimal="," thousands="." tab="0" comma="1">
      <textFields count="3">
        <textField/>
        <textField/>
        <textField/>
      </textFields>
    </textPr>
  </connection>
  <connection id="2" xr16:uid="{DA28E7C8-FAD8-41BC-B730-8B3DF740813D}" name="all_2019-05-21--19-29-29" type="6" refreshedVersion="7" background="1" saveData="1">
    <textPr codePage="850" sourceFile="C:\Users\range\Documents\Innan\TCC\ColetasUS\2019.05--2019.11\all_2019-05-21--19-29-29." decimal="," thousands="." tab="0" comma="1">
      <textFields count="3">
        <textField type="skip"/>
        <textField type="skip"/>
        <textField/>
      </textFields>
    </textPr>
  </connection>
  <connection id="3" xr16:uid="{6A43C0F8-B38D-4C93-ABC3-E127CAC2714E}" name="all_2019-05-28--09-17-07" type="6" refreshedVersion="7" background="1" saveData="1">
    <textPr codePage="850" sourceFile="C:\Users\range\Documents\Innan\TCC\ColetasUS\2019.05--2019.11\all_2019-05-28--09-17-07." decimal="," thousands="." tab="0" comma="1">
      <textFields count="3">
        <textField type="skip"/>
        <textField type="skip"/>
        <textField/>
      </textFields>
    </textPr>
  </connection>
  <connection id="4" xr16:uid="{76CEC8F1-F0D4-4C61-8E11-2143E6F70254}" name="all_2019-06-04--12-23-25" type="6" refreshedVersion="7" background="1" saveData="1">
    <textPr codePage="850" sourceFile="C:\Users\range\Documents\Innan\TCC\ColetasUS\2019.05--2019.11\all_2019-06-04--12-23-25." decimal="," thousands="." tab="0" comma="1">
      <textFields count="3">
        <textField type="skip"/>
        <textField type="skip"/>
        <textField/>
      </textFields>
    </textPr>
  </connection>
  <connection id="5" xr16:uid="{8D0C99C8-F539-4A91-B248-EC421A2B4440}" name="all_2019-06-11--16-25-41" type="6" refreshedVersion="7" background="1" saveData="1">
    <textPr codePage="850" sourceFile="C:\Users\range\Documents\Innan\TCC\ColetasUS\2019.05--2019.11\all_2019-06-11--16-25-41." decimal="," thousands="." tab="0" comma="1">
      <textFields count="3">
        <textField type="skip"/>
        <textField type="skip"/>
        <textField/>
      </textFields>
    </textPr>
  </connection>
  <connection id="6" xr16:uid="{532BCD54-94D6-4A50-9029-01B5A040AD35}" name="all_2019-06-18--02-05-001" type="6" refreshedVersion="7" background="1" saveData="1">
    <textPr codePage="850" sourceFile="C:\Users\range\Documents\Innan\TCC\ColetasUS\2019.05--2019.11\all_2019-06-18--02-05-00." decimal="," thousands="." tab="0" comma="1">
      <textFields count="3">
        <textField type="skip"/>
        <textField type="skip"/>
        <textField/>
      </textFields>
    </textPr>
  </connection>
  <connection id="7" xr16:uid="{3967EAC8-0694-4BF7-B7A8-ED9C0786C9F3}" name="all_2019-06-25--03-13-03" type="6" refreshedVersion="7" background="1" saveData="1">
    <textPr codePage="850" sourceFile="C:\Users\range\Documents\Innan\TCC\ColetasUS\2019.05--2019.11\all_2019-06-25--03-13-03." decimal="," thousands="." tab="0" comma="1">
      <textFields count="3">
        <textField type="skip"/>
        <textField type="skip"/>
        <textField/>
      </textFields>
    </textPr>
  </connection>
  <connection id="8" xr16:uid="{617A0D2F-3A84-485F-8586-A72839532577}" name="all_2019-07-02--00-12-32" type="6" refreshedVersion="7" background="1" saveData="1">
    <textPr codePage="850" sourceFile="C:\Users\range\Documents\Innan\TCC\ColetasUS\2019.05--2019.11\all_2019-07-02--00-12-32." decimal="," thousands="." tab="0" comma="1">
      <textFields count="3">
        <textField type="skip"/>
        <textField type="skip"/>
        <textField/>
      </textFields>
    </textPr>
  </connection>
  <connection id="9" xr16:uid="{CEBCC7BD-86ED-4044-B557-68A76A8A8666}" name="all_2019-07-09--01-45-53" type="6" refreshedVersion="7" background="1" saveData="1">
    <textPr codePage="850" sourceFile="C:\Users\range\Documents\Innan\TCC\ColetasUS\2019.05--2019.11\all_2019-07-09--01-45-53." decimal="," thousands="." tab="0" comma="1">
      <textFields count="3">
        <textField type="skip"/>
        <textField type="skip"/>
        <textField/>
      </textFields>
    </textPr>
  </connection>
  <connection id="10" xr16:uid="{83808764-2316-4422-B368-23A30947CA23}" name="all_2019-07-17--00-48-30" type="6" refreshedVersion="7" background="1" saveData="1">
    <textPr codePage="850" sourceFile="C:\Users\range\Documents\Innan\TCC\ColetasUS\2019.05--2019.11\all_2019-07-17--00-48-30." decimal="," thousands="." tab="0" comma="1">
      <textFields count="3">
        <textField type="skip"/>
        <textField type="skip"/>
        <textField/>
      </textFields>
    </textPr>
  </connection>
  <connection id="11" xr16:uid="{E59BC14B-DA40-41C9-BB8F-455EEBF49FD7}" name="all_2019-08-20--21-28-21" type="6" refreshedVersion="7" background="1" saveData="1">
    <textPr codePage="850" sourceFile="C:\Users\range\Documents\Innan\TCC\ColetasUS\2019.05--2019.11\all_2019-08-20--21-28-21." decimal="," thousands="." tab="0" comma="1">
      <textFields count="3">
        <textField type="skip"/>
        <textField type="skip"/>
        <textField/>
      </textFields>
    </textPr>
  </connection>
  <connection id="12" xr16:uid="{BD002801-B556-4A17-B806-5F629B5E7B19}" name="all_2019-08-27--20-30-59" type="6" refreshedVersion="7" background="1" saveData="1">
    <textPr codePage="850" sourceFile="C:\Users\range\Documents\Innan\TCC\ColetasUS\2019.05--2019.11\all_2019-08-27--20-30-59." decimal="," thousands="." tab="0" comma="1">
      <textFields count="3">
        <textField type="skip"/>
        <textField type="skip"/>
        <textField/>
      </textFields>
    </textPr>
  </connection>
  <connection id="13" xr16:uid="{2240A067-BA89-4265-B040-B0667922ADA0}" name="all_2019-09-03--19-24-30" type="6" refreshedVersion="7" background="1" saveData="1">
    <textPr codePage="850" sourceFile="C:\Users\range\Documents\Innan\TCC\ColetasUS\2019.05--2019.11\all_2019-09-03--19-24-30." decimal="," thousands="." tab="0" comma="1">
      <textFields count="3">
        <textField type="skip"/>
        <textField type="skip"/>
        <textField/>
      </textFields>
    </textPr>
  </connection>
  <connection id="14" xr16:uid="{C68668C5-D0FD-4680-BDF5-BB345FA95329}" name="all_2019-09-10--12-41-45" type="6" refreshedVersion="7" background="1" saveData="1">
    <textPr codePage="850" sourceFile="C:\Users\range\Documents\Innan\TCC\ColetasUS\2019.05--2019.11\all_2019-09-10--12-41-45." decimal="," thousands="." tab="0" comma="1">
      <textFields count="3">
        <textField type="skip"/>
        <textField type="skip"/>
        <textField/>
      </textFields>
    </textPr>
  </connection>
  <connection id="15" xr16:uid="{FCEF8298-9491-4ABD-8720-A1101F5999B3}" name="all_2019-09-24--12-56-54" type="6" refreshedVersion="7" background="1" saveData="1">
    <textPr codePage="850" sourceFile="C:\Users\range\Documents\Innan\TCC\ColetasUS\2019.05--2019.11\all_2019-09-24--12-56-54." decimal="," thousands="." tab="0" comma="1">
      <textFields count="3">
        <textField type="skip"/>
        <textField type="skip"/>
        <textField/>
      </textFields>
    </textPr>
  </connection>
  <connection id="16" xr16:uid="{E04CFC5B-B5A6-4D33-A7C1-2C9B95A3F2BE}" name="all_2019-10-01--16-37-39" type="6" refreshedVersion="7" background="1" saveData="1">
    <textPr codePage="850" sourceFile="C:\Users\range\Documents\Innan\TCC\ColetasUS\2019.05--2019.11\all_2019-10-01--16-37-39." decimal="," thousands="." tab="0" comma="1">
      <textFields count="3">
        <textField type="skip"/>
        <textField type="skip"/>
        <textField/>
      </textFields>
    </textPr>
  </connection>
  <connection id="17" xr16:uid="{47D53E86-399D-445A-8349-C9F7817880D6}" name="all_2019-10-08--01-05-50" type="6" refreshedVersion="7" background="1" saveData="1">
    <textPr codePage="850" sourceFile="C:\Users\range\Documents\Innan\TCC\ColetasUS\2019.05--2019.11\all_2019-10-08--01-05-50." decimal="," thousands="." tab="0" comma="1">
      <textFields count="3">
        <textField type="skip"/>
        <textField type="skip"/>
        <textField/>
      </textFields>
    </textPr>
  </connection>
  <connection id="18" xr16:uid="{B26F2E25-7381-4193-8CDC-712A741044A0}" name="all_2019-11-12--19-15-45" type="6" refreshedVersion="7" background="1" saveData="1">
    <textPr codePage="850" sourceFile="C:\Users\range\Documents\Innan\TCC\ColetasUS\2019.05--2019.11\all_2019-11-12--19-15-45." decimal="," thousands="." tab="0" comma="1">
      <textFields count="3">
        <textField type="skip"/>
        <textField type="skip"/>
        <textField/>
      </textFields>
    </textPr>
  </connection>
  <connection id="19" xr16:uid="{C5787ABB-4C03-4C14-9009-C6B9DD839CD3}" name="all_2020-03-04--21-17-10" type="6" refreshedVersion="7" background="1" saveData="1">
    <textPr codePage="850" sourceFile="C:\Users\range\Documents\Innan\TCC\ColetasUS\2020.03--2020.07\all_2020-03-04--21-17-10." decimal="," thousands="." tab="0" comma="1">
      <textFields count="3">
        <textField type="skip"/>
        <textField type="skip"/>
        <textField/>
      </textFields>
    </textPr>
  </connection>
  <connection id="20" xr16:uid="{9CE48476-98C7-4057-BC66-678C7C677429}" name="all_2020-03-18--16-10-30" type="6" refreshedVersion="7" background="1" saveData="1">
    <textPr codePage="850" sourceFile="C:\Users\range\Documents\Innan\TCC\ColetasUS\2020.03--2020.07\all_2020-03-18--16-10-30." decimal="," thousands="." tab="0" comma="1">
      <textFields count="3">
        <textField type="skip"/>
        <textField type="skip"/>
        <textField/>
      </textFields>
    </textPr>
  </connection>
  <connection id="21" xr16:uid="{2A2F3ED3-41A4-4A8C-AE24-AA824EA00D8D}" name="all_2020-03-23--16-45-37" type="6" refreshedVersion="7" background="1" saveData="1">
    <textPr codePage="850" sourceFile="C:\Users\range\Documents\Innan\TCC\ColetasUS\2020.03--2020.07\all_2020-03-23--16-45-37." decimal="," thousands="." tab="0" comma="1">
      <textFields count="3">
        <textField type="skip"/>
        <textField type="skip"/>
        <textField/>
      </textFields>
    </textPr>
  </connection>
  <connection id="22" xr16:uid="{DD8CCF3C-4759-412E-86A0-FD6C4EB38717}" name="all_2020-03-30--21-56-53" type="6" refreshedVersion="7" background="1" saveData="1">
    <textPr codePage="850" sourceFile="C:\Users\range\Documents\Innan\TCC\ColetasUS\2020.03--2020.07\all_2020-03-30--21-56-53." decimal="," thousands="." tab="0" comma="1">
      <textFields count="3">
        <textField type="skip"/>
        <textField type="skip"/>
        <textField/>
      </textFields>
    </textPr>
  </connection>
  <connection id="23" xr16:uid="{9BC9E54C-A0CA-4133-998F-13875D726950}" name="all_2020-04-05--17-09-38" type="6" refreshedVersion="7" background="1" saveData="1">
    <textPr codePage="850" sourceFile="C:\Users\range\Documents\Innan\TCC\ColetasUS\2020.03--2020.07\all_2020-04-05--17-09-38." decimal="," thousands="." tab="0" comma="1">
      <textFields count="3">
        <textField type="skip"/>
        <textField type="skip"/>
        <textField/>
      </textFields>
    </textPr>
  </connection>
  <connection id="24" xr16:uid="{683A367A-07BC-4FDC-A6D5-D06E17A84467}" name="all_2020-04-10--23-38-16" type="6" refreshedVersion="7" background="1" saveData="1">
    <textPr codePage="850" sourceFile="C:\Users\range\Documents\Innan\TCC\ColetasUS\2020.03--2020.07\all_2020-04-10--23-38-16." decimal="," thousands="." tab="0" comma="1">
      <textFields count="3">
        <textField type="skip"/>
        <textField type="skip"/>
        <textField/>
      </textFields>
    </textPr>
  </connection>
  <connection id="25" xr16:uid="{65FBB37B-307A-496F-A7CA-63D8CA85DA70}" name="all_2020-04-14--18-28-03" type="6" refreshedVersion="7" background="1" saveData="1">
    <textPr codePage="850" sourceFile="C:\Users\range\Documents\Innan\TCC\ColetasUS\2020.03--2020.07\all_2020-04-14--18-28-03." decimal="," thousands="." tab="0" comma="1">
      <textFields count="3">
        <textField type="skip"/>
        <textField type="skip"/>
        <textField/>
      </textFields>
    </textPr>
  </connection>
  <connection id="26" xr16:uid="{C051AC50-A946-4CBA-B06F-26B4893283A6}" name="all_2020-04-20--09-50-49" type="6" refreshedVersion="7" background="1" saveData="1">
    <textPr codePage="850" sourceFile="C:\Users\range\Documents\Innan\TCC\ColetasUS\2020.03--2020.07\all_2020-04-20--09-50-49." decimal="," thousands="." tab="0" comma="1">
      <textFields count="3">
        <textField type="skip"/>
        <textField type="skip"/>
        <textField/>
      </textFields>
    </textPr>
  </connection>
  <connection id="27" xr16:uid="{4A3F5020-22EE-4BAE-A2D8-235815827E92}" name="all_2020-04-23--11-41-26" type="6" refreshedVersion="7" background="1" saveData="1">
    <textPr codePage="850" sourceFile="C:\Users\range\Documents\Innan\TCC\ColetasUS\2020.03--2020.07\all_2020-04-23--11-41-26." decimal="," thousands="." tab="0" comma="1">
      <textFields count="3">
        <textField type="skip"/>
        <textField type="skip"/>
        <textField/>
      </textFields>
    </textPr>
  </connection>
  <connection id="28" xr16:uid="{78D777D5-AC8E-4A92-9902-60E2BBAFED84}" name="all_2020-04-25--15-19-25" type="6" refreshedVersion="7" background="1" saveData="1">
    <textPr codePage="850" sourceFile="C:\Users\range\Documents\Innan\TCC\ColetasUS\2020.03--2020.07\all_2020-04-25--15-19-25." decimal="," thousands="." tab="0" comma="1">
      <textFields count="3">
        <textField type="skip"/>
        <textField type="skip"/>
        <textField/>
      </textFields>
    </textPr>
  </connection>
  <connection id="29" xr16:uid="{5D3A8913-5B68-4FE4-A0BA-46CD33064A90}" name="all_2020-05-04--21-20-04" type="6" refreshedVersion="7" background="1" saveData="1">
    <textPr codePage="850" sourceFile="C:\Users\range\Documents\Innan\TCC\ColetasUS\2020.03--2020.07\all_2020-05-04--21-20-04." decimal="," thousands="." tab="0" comma="1">
      <textFields count="3">
        <textField type="skip"/>
        <textField type="skip"/>
        <textField/>
      </textFields>
    </textPr>
  </connection>
  <connection id="30" xr16:uid="{78EBC5F8-D11C-488C-B010-629EBDB30AEE}" name="all_2020-05-12--19-59-44" type="6" refreshedVersion="7" background="1" saveData="1">
    <textPr codePage="850" sourceFile="C:\Users\range\Documents\Innan\TCC\ColetasUS\2020.03--2020.07\all_2020-05-12--19-59-44." decimal="," thousands="." tab="0" comma="1">
      <textFields count="3">
        <textField type="skip"/>
        <textField type="skip"/>
        <textField/>
      </textFields>
    </textPr>
  </connection>
  <connection id="31" xr16:uid="{31FB5A2F-71FC-48CE-9372-9B00B5FF81AD}" name="all_2020-05-19--18-31-58" type="6" refreshedVersion="7" background="1" saveData="1">
    <textPr codePage="850" sourceFile="C:\Users\range\Documents\Innan\TCC\ColetasUS\2020.03--2020.07\all_2020-05-19--18-31-58." decimal="," thousands="." tab="0" comma="1">
      <textFields count="3">
        <textField type="skip"/>
        <textField type="skip"/>
        <textField/>
      </textFields>
    </textPr>
  </connection>
  <connection id="32" xr16:uid="{BE1D195A-A325-43C3-B423-A82218AF5D2A}" name="all_2020-05-28--02-11-23" type="6" refreshedVersion="7" background="1" saveData="1">
    <textPr codePage="850" sourceFile="C:\Users\range\Documents\Innan\TCC\ColetasUS\2020.03--2020.07\all_2020-05-28--02-11-23." decimal="," thousands="." tab="0" comma="1">
      <textFields count="3">
        <textField type="skip"/>
        <textField type="skip"/>
        <textField/>
      </textFields>
    </textPr>
  </connection>
  <connection id="33" xr16:uid="{F35AAB98-5913-49E0-9A99-1B87F9321C5C}" name="all_2020-06-03--07-37-54" type="6" refreshedVersion="7" background="1" saveData="1">
    <textPr codePage="850" sourceFile="C:\Users\range\Documents\Innan\TCC\ColetasUS\2020.03--2020.07\all_2020-06-03--07-37-54." decimal="," thousands="." tab="0" comma="1">
      <textFields count="3">
        <textField type="skip"/>
        <textField type="skip"/>
        <textField/>
      </textFields>
    </textPr>
  </connection>
  <connection id="34" xr16:uid="{90AE9ACA-B15B-45E8-A5C9-64AC470F153F}" name="all_2020-06-09--16-25-23" type="6" refreshedVersion="7" background="1" saveData="1">
    <textPr codePage="850" sourceFile="C:\Users\range\Documents\Innan\TCC\ColetasUS\2020.03--2020.07\all_2020-06-09--16-25-23." decimal="," thousands="." tab="0" comma="1">
      <textFields count="3">
        <textField type="skip"/>
        <textField type="skip"/>
        <textField/>
      </textFields>
    </textPr>
  </connection>
  <connection id="35" xr16:uid="{DEAFECFD-C9D5-4F47-8CD9-22FE541777C0}" name="all_2020-06-14--15-59-34" type="6" refreshedVersion="7" background="1" saveData="1">
    <textPr codePage="850" sourceFile="C:\Users\range\Documents\Innan\TCC\ColetasUS\2020.03--2020.07\all_2020-06-14--15-59-34." decimal="," thousands="." tab="0" comma="1">
      <textFields count="3">
        <textField type="skip"/>
        <textField type="skip"/>
        <textField/>
      </textFields>
    </textPr>
  </connection>
  <connection id="36" xr16:uid="{E4DB46FF-1BC8-430C-A491-CAAB83F8AC55}" name="all_2020-06-23--16-36-13" type="6" refreshedVersion="7" background="1" saveData="1">
    <textPr codePage="850" sourceFile="C:\Users\range\Documents\Innan\TCC\ColetasUS\2020.03--2020.07\all_2020-06-23--16-36-13." decimal="," thousands="." tab="0" comma="1">
      <textFields count="3">
        <textField type="skip"/>
        <textField type="skip"/>
        <textField/>
      </textFields>
    </textPr>
  </connection>
  <connection id="37" xr16:uid="{966CEF2E-C205-4117-8558-AC81D636E06A}" name="all_2020-07-04--06-15-23" type="6" refreshedVersion="7" background="1" saveData="1">
    <textPr codePage="850" sourceFile="C:\Users\range\Documents\Innan\TCC\ColetasUS\2020.03--2020.07\all_2020-07-04--06-15-23." decimal="," thousands="." tab="0" comma="1">
      <textFields count="3">
        <textField type="skip"/>
        <textField type="skip"/>
        <textField/>
      </textFields>
    </textPr>
  </connection>
  <connection id="38" xr16:uid="{A38939FC-7F6D-4110-A26D-04878EAF19F5}" name="all_2020-07-13--08-28-01" type="6" refreshedVersion="7" background="1" saveData="1">
    <textPr codePage="850" sourceFile="C:\Users\range\Documents\Innan\TCC\ColetasUS\2020.03--2020.07\all_2020-07-13--08-28-01." decimal="," thousands="." tab="0" comma="1">
      <textFields count="3">
        <textField type="skip"/>
        <textField type="skip"/>
        <textField/>
      </textFields>
    </textPr>
  </connection>
  <connection id="39" xr16:uid="{8E320507-5E1A-4410-BF5A-264476AA38DD}" name="all_2020-07-19--14-43-03" type="6" refreshedVersion="7" background="1" saveData="1">
    <textPr codePage="850" sourceFile="C:\Users\range\Documents\Innan\TCC\ColetasUS\2020.03--2020.07\all_2020-07-19--14-43-03." decimal="," thousands="." tab="0" comma="1">
      <textFields count="3">
        <textField type="skip"/>
        <textField type="skip"/>
        <textField/>
      </textFields>
    </textPr>
  </connection>
  <connection id="40" xr16:uid="{840FDACB-844A-4723-9C00-8E67FCF9E44E}" name="all_2020-10-06--18-02-33" type="6" refreshedVersion="7" background="1" saveData="1">
    <textPr codePage="850" sourceFile="C:\Users\range\Documents\Innan\TCC\ColetasUS\Nopolitical--2020.10--2021.11\all_2020-10-06--18-02-33." decimal="," thousands="." tab="0" comma="1">
      <textFields count="3">
        <textField/>
        <textField/>
        <textField/>
      </textFields>
    </textPr>
  </connection>
  <connection id="41" xr16:uid="{BF4DD4BC-7435-457B-BD84-F20A6114649A}" name="all_2020-10-14--17-03-34" type="6" refreshedVersion="7" background="1" saveData="1">
    <textPr codePage="850" sourceFile="C:\Users\range\Documents\Innan\TCC\ColetasUS\Nopolitical--2020.10--2021.11\all_2020-10-14--17-03-34." decimal="," thousands="." tab="0" comma="1">
      <textFields count="3">
        <textField type="skip"/>
        <textField type="skip"/>
        <textField/>
      </textFields>
    </textPr>
  </connection>
  <connection id="42" xr16:uid="{F4E1CDB5-A9DA-47CD-951B-41A8C17C7C48}" name="all_2020-10-20--04-17-04" type="6" refreshedVersion="7" background="1" saveData="1">
    <textPr codePage="850" sourceFile="C:\Users\range\Documents\Innan\TCC\ColetasUS\Nopolitical--2020.10--2021.11\all_2020-10-20--04-17-04." decimal="," thousands="." tab="0" comma="1">
      <textFields count="3">
        <textField type="skip"/>
        <textField type="skip"/>
        <textField/>
      </textFields>
    </textPr>
  </connection>
  <connection id="43" xr16:uid="{2B47C902-05E4-469F-BBB2-4E204DAA4DA0}" name="all_2020-11-06--18-21-37" type="6" refreshedVersion="7" background="1" saveData="1">
    <textPr codePage="850" sourceFile="C:\Users\range\Documents\Innan\TCC\ColetasUS\Nopolitical--2020.10--2021.11\all_2020-11-06--18-21-37." decimal="," thousands="." tab="0" comma="1">
      <textFields count="3">
        <textField type="skip"/>
        <textField type="skip"/>
        <textField/>
      </textFields>
    </textPr>
  </connection>
  <connection id="44" xr16:uid="{70A232F4-97CD-4AD5-B69A-94E10908A420}" name="all_2021-01-20--09-30-08" type="6" refreshedVersion="7" background="1" saveData="1">
    <textPr codePage="850" sourceFile="C:\Users\range\Documents\Innan\TCC\ColetasUS\Nopolitical--2020.10--2021.11\all_2021-01-20--09-30-08." decimal="," thousands="." tab="0" comma="1">
      <textFields count="3">
        <textField type="skip"/>
        <textField type="skip"/>
        <textField/>
      </textFields>
    </textPr>
  </connection>
  <connection id="45" xr16:uid="{B6084333-D933-4B8D-B196-9C05EB7E9A1D}" name="all_2021-01-26--14-02-54" type="6" refreshedVersion="7" background="1" saveData="1">
    <textPr codePage="850" sourceFile="C:\Users\range\Documents\Innan\TCC\ColetasUS\Nopolitical--2020.10--2021.11\all_2021-01-26--14-02-54." decimal="," thousands="." tab="0" comma="1">
      <textFields count="3">
        <textField type="skip"/>
        <textField type="skip"/>
        <textField/>
      </textFields>
    </textPr>
  </connection>
  <connection id="46" xr16:uid="{7778FE8F-09BE-4BAC-ADD3-5CD74295785D}" name="all_2021-02-01--08-53-23" type="6" refreshedVersion="7" background="1" saveData="1">
    <textPr codePage="850" sourceFile="C:\Users\range\Documents\Innan\TCC\ColetasUS\Nopolitical--2020.10--2021.11\all_2021-02-01--08-53-23." decimal="," thousands="." tab="0" comma="1">
      <textFields count="3">
        <textField type="skip"/>
        <textField type="skip"/>
        <textField/>
      </textFields>
    </textPr>
  </connection>
  <connection id="47" xr16:uid="{59C89AA2-2F32-473B-B8B5-E7321ACA19CE}" name="all_2021-02-10--10-19-54" type="6" refreshedVersion="7" background="1" saveData="1">
    <textPr codePage="850" sourceFile="C:\Users\range\Documents\Innan\TCC\ColetasUS\Nopolitical--2020.10--2021.11\all_2021-02-10--10-19-54." decimal="," thousands="." tab="0" comma="1">
      <textFields count="3">
        <textField type="skip"/>
        <textField type="skip"/>
        <textField/>
      </textFields>
    </textPr>
  </connection>
  <connection id="48" xr16:uid="{F1C9E41F-A61B-4876-9B25-740B2A69E56F}" name="all_2021-03-01--08-39-37" type="6" refreshedVersion="7" background="1" saveData="1">
    <textPr codePage="850" sourceFile="C:\Users\range\Documents\Innan\TCC\ColetasUS\Nopolitical--2020.10--2021.11\all_2021-03-01--08-39-37." decimal="," thousands="." tab="0" comma="1">
      <textFields count="3">
        <textField type="skip"/>
        <textField type="skip"/>
        <textField/>
      </textFields>
    </textPr>
  </connection>
  <connection id="49" xr16:uid="{FD1D8B15-3ABD-4F2E-B3D0-7AA33820CA17}" name="all_2021-03-13--01-36-46" type="6" refreshedVersion="7" background="1" saveData="1">
    <textPr codePage="850" sourceFile="C:\Users\range\Documents\Innan\TCC\ColetasUS\Nopolitical--2020.10--2021.11\all_2021-03-13--01-36-46." decimal="," thousands="." tab="0" comma="1">
      <textFields count="3">
        <textField type="skip"/>
        <textField type="skip"/>
        <textField/>
      </textFields>
    </textPr>
  </connection>
  <connection id="50" xr16:uid="{B805FEFE-FBB2-4F62-9B35-F66479DC858F}" name="all_2021-03-22--14-06-38" type="6" refreshedVersion="7" background="1" saveData="1">
    <textPr codePage="850" sourceFile="C:\Users\range\Documents\Innan\TCC\ColetasUS\Nopolitical--2020.10--2021.11\all_2021-03-22--14-06-38." decimal="," thousands="." tab="0" comma="1">
      <textFields count="3">
        <textField type="skip"/>
        <textField type="skip"/>
        <textField/>
      </textFields>
    </textPr>
  </connection>
  <connection id="51" xr16:uid="{989A6C8C-3651-4268-B733-19A155BB9C52}" name="all_2021-03-28--20-42-48" type="6" refreshedVersion="7" background="1" saveData="1">
    <textPr codePage="850" sourceFile="C:\Users\range\Documents\Innan\TCC\ColetasUS\Nopolitical--2020.10--2021.11\all_2021-03-28--20-42-48." decimal="," thousands="." tab="0" comma="1">
      <textFields count="3">
        <textField type="skip"/>
        <textField type="skip"/>
        <textField/>
      </textFields>
    </textPr>
  </connection>
  <connection id="52" xr16:uid="{245FEBBA-8891-4310-8785-69F7E74899D4}" name="all_2021-04-05--13-02-31" type="6" refreshedVersion="7" background="1" saveData="1">
    <textPr codePage="850" sourceFile="C:\Users\range\Documents\Innan\TCC\ColetasUS\Nopolitical--2020.10--2021.11\all_2021-04-05--13-02-31." decimal="," thousands="." tab="0" comma="1">
      <textFields count="3">
        <textField type="skip"/>
        <textField type="skip"/>
        <textField/>
      </textFields>
    </textPr>
  </connection>
  <connection id="53" xr16:uid="{6EDAB02E-AA0A-42CF-8ABA-FC0AFFE2A941}" name="all_2021-04-12--19-09-18" type="6" refreshedVersion="7" background="1" saveData="1">
    <textPr codePage="850" sourceFile="C:\Users\range\Documents\Innan\TCC\ColetasUS\Nopolitical--2020.10--2021.11\all_2021-04-12--19-09-18." decimal="," thousands="." tab="0" comma="1">
      <textFields count="3">
        <textField type="skip"/>
        <textField type="skip"/>
        <textField/>
      </textFields>
    </textPr>
  </connection>
  <connection id="54" xr16:uid="{C30912FD-212D-4CDF-A85F-1230EB163B84}" name="all_2021-04-19--14-29-16" type="6" refreshedVersion="7" background="1" saveData="1">
    <textPr codePage="850" sourceFile="C:\Users\range\Documents\Innan\TCC\ColetasUS\Nopolitical--2020.10--2021.11\all_2021-04-19--14-29-16." decimal="," thousands="." tab="0" comma="1">
      <textFields count="3">
        <textField type="skip"/>
        <textField type="skip"/>
        <textField/>
      </textFields>
    </textPr>
  </connection>
  <connection id="55" xr16:uid="{1CDA825A-BC00-4055-95C6-3973BA8EF5C0}" name="all_2021-04-30--15-22-58" type="6" refreshedVersion="7" background="1" saveData="1">
    <textPr codePage="850" sourceFile="C:\Users\range\Documents\Innan\TCC\ColetasUS\Nopolitical--2020.10--2021.11\all_2021-04-30--15-22-58." decimal="," thousands="." tab="0" comma="1">
      <textFields count="3">
        <textField type="skip"/>
        <textField type="skip"/>
        <textField/>
      </textFields>
    </textPr>
  </connection>
  <connection id="56" xr16:uid="{2F52BDD3-D5F5-4BF2-A274-7C447DF1344A}" name="all_2021-05-04--12-52-24" type="6" refreshedVersion="7" background="1" saveData="1">
    <textPr codePage="850" sourceFile="C:\Users\range\Documents\Innan\TCC\ColetasUS\Nopolitical--2020.10--2021.11\all_2021-05-04--12-52-24." decimal="," thousands="." tab="0" comma="1">
      <textFields count="3">
        <textField type="skip"/>
        <textField type="skip"/>
        <textField/>
      </textFields>
    </textPr>
  </connection>
  <connection id="57" xr16:uid="{372F287A-CC52-4753-B8BF-765D73ECBBAB}" name="all_2021-05-07--11-45-04" type="6" refreshedVersion="7" background="1" saveData="1">
    <textPr codePage="850" sourceFile="C:\Users\range\Documents\Innan\TCC\ColetasUS\Nopolitical--2020.10--2021.11\all_2021-05-07--11-45-04." decimal="," thousands="." tab="0" comma="1">
      <textFields count="3">
        <textField type="skip"/>
        <textField type="skip"/>
        <textField/>
      </textFields>
    </textPr>
  </connection>
  <connection id="58" xr16:uid="{00D35058-7AEE-467C-957E-F8D216974D29}" name="all_2021-05-11--02-08-55" type="6" refreshedVersion="7" background="1" saveData="1">
    <textPr codePage="850" sourceFile="C:\Users\range\Documents\Innan\TCC\ColetasUS\Nopolitical--2020.10--2021.11\all_2021-05-11--02-08-55." decimal="," thousands="." tab="0" comma="1">
      <textFields count="3">
        <textField type="skip"/>
        <textField type="skip"/>
        <textField/>
      </textFields>
    </textPr>
  </connection>
  <connection id="59" xr16:uid="{278CCBB3-D405-424C-8607-A8E7B0EE1E7C}" name="all_2021-05-23--21-33-39" type="6" refreshedVersion="7" background="1" saveData="1">
    <textPr codePage="850" sourceFile="C:\Users\range\Documents\Innan\TCC\ColetasUS\Nopolitical--2020.10--2021.11\all_2021-05-23--21-33-39." decimal="," thousands="." tab="0" comma="1">
      <textFields count="3">
        <textField type="skip"/>
        <textField type="skip"/>
        <textField/>
      </textFields>
    </textPr>
  </connection>
  <connection id="60" xr16:uid="{850B58AB-0476-4CF2-AB5E-5B00D03CE780}" name="all_2021-06-11--10-46-09" type="6" refreshedVersion="7" background="1" saveData="1">
    <textPr codePage="850" sourceFile="C:\Users\range\Documents\Innan\TCC\ColetasUS\Nopolitical--2020.10--2021.11\all_2021-06-11--10-46-09." decimal="," thousands="." tab="0" comma="1">
      <textFields count="3">
        <textField type="skip"/>
        <textField type="skip"/>
        <textField/>
      </textFields>
    </textPr>
  </connection>
  <connection id="61" xr16:uid="{CD566F13-D6BA-459D-AA58-12CB4B1E7EC6}" name="all_2021-06-14--12-35-07" type="6" refreshedVersion="7" background="1" saveData="1">
    <textPr codePage="850" sourceFile="C:\Users\range\Documents\Innan\TCC\ColetasUS\Nopolitical--2020.10--2021.11\all_2021-06-14--12-35-07." decimal="," thousands="." tab="0" comma="1">
      <textFields count="3">
        <textField type="skip"/>
        <textField type="skip"/>
        <textField/>
      </textFields>
    </textPr>
  </connection>
  <connection id="62" xr16:uid="{A6A6C9B5-8E0E-4F8E-A30F-0743462C4068}" name="all_2021-06-22--09-25-31" type="6" refreshedVersion="7" background="1" saveData="1">
    <textPr codePage="850" sourceFile="C:\Users\range\Documents\Innan\TCC\ColetasUS\Nopolitical--2020.10--2021.11\all_2021-06-22--09-25-31." decimal="," thousands="." tab="0" comma="1">
      <textFields count="3">
        <textField type="skip"/>
        <textField type="skip"/>
        <textField/>
      </textFields>
    </textPr>
  </connection>
  <connection id="63" xr16:uid="{B658BCE2-7F7B-4FFD-A02D-295112C4DCAC}" name="all_2021-06-28--11-44-33" type="6" refreshedVersion="7" background="1" saveData="1">
    <textPr codePage="850" sourceFile="C:\Users\range\Documents\Innan\TCC\ColetasUS\Nopolitical--2020.10--2021.11\all_2021-06-28--11-44-33." decimal="," thousands="." tab="0" comma="1">
      <textFields count="3">
        <textField type="skip"/>
        <textField type="skip"/>
        <textField/>
      </textFields>
    </textPr>
  </connection>
  <connection id="64" xr16:uid="{27B2FAD4-92CF-430A-84EA-5DFF157CF915}" name="all_2021-07-03--15-31-13" type="6" refreshedVersion="7" background="1" saveData="1">
    <textPr codePage="850" sourceFile="C:\Users\range\Documents\Innan\TCC\ColetasUS\Nopolitical--2020.10--2021.11\all_2021-07-03--15-31-13." decimal="," thousands="." tab="0" comma="1">
      <textFields count="3">
        <textField type="skip"/>
        <textField type="skip"/>
        <textField/>
      </textFields>
    </textPr>
  </connection>
  <connection id="65" xr16:uid="{DDC90D1A-578E-4B23-A3D3-EC991F179345}" name="all_2021-07-19--19-03-29" type="6" refreshedVersion="7" background="1" saveData="1">
    <textPr codePage="850" sourceFile="C:\Users\range\Documents\Innan\TCC\ColetasUS\Nopolitical--2020.10--2021.11\all_2021-07-19--19-03-29." decimal="," thousands="." tab="0" comma="1">
      <textFields count="3">
        <textField type="skip"/>
        <textField type="skip"/>
        <textField/>
      </textFields>
    </textPr>
  </connection>
  <connection id="66" xr16:uid="{68B5B357-9925-4760-8237-A5A6D515281B}" name="all_2021-07-26--16-41-50" type="6" refreshedVersion="7" background="1" saveData="1">
    <textPr codePage="850" sourceFile="C:\Users\range\Documents\Innan\TCC\ColetasUS\Nopolitical--2020.10--2021.11\all_2021-07-26--16-41-50." decimal="," thousands="." tab="0" comma="1">
      <textFields count="3">
        <textField type="skip"/>
        <textField type="skip"/>
        <textField/>
      </textFields>
    </textPr>
  </connection>
  <connection id="67" xr16:uid="{EC15B837-5D7B-474F-8BD1-FD7C8ABA25F8}" name="all_2021-08-02--10-31-33" type="6" refreshedVersion="7" background="1" saveData="1">
    <textPr codePage="850" sourceFile="C:\Users\range\Documents\Innan\TCC\ColetasUS\Nopolitical--2020.10--2021.11\all_2021-08-02--10-31-33." decimal="," thousands="." tab="0" comma="1">
      <textFields count="3">
        <textField type="skip"/>
        <textField type="skip"/>
        <textField/>
      </textFields>
    </textPr>
  </connection>
  <connection id="68" xr16:uid="{D138123F-7D15-42F6-983C-7D719FCA7D11}" name="all_2021-08-22--15-16-39" type="6" refreshedVersion="7" background="1" saveData="1">
    <textPr codePage="850" sourceFile="C:\Users\range\Documents\Innan\TCC\ColetasUS\Nopolitical--2020.10--2021.11\all_2021-08-22--15-16-39." decimal="," thousands="." tab="0" comma="1">
      <textFields count="3">
        <textField type="skip"/>
        <textField type="skip"/>
        <textField/>
      </textFields>
    </textPr>
  </connection>
  <connection id="69" xr16:uid="{0BC38C13-D0F5-4219-8454-E1945B2D84BA}" name="all_2021-08-30--16-12-03" type="6" refreshedVersion="7" background="1" saveData="1">
    <textPr codePage="850" sourceFile="C:\Users\range\Documents\Innan\TCC\ColetasUS\Nopolitical--2020.10--2021.11\all_2021-08-30--16-12-03." decimal="," thousands="." tab="0" comma="1">
      <textFields count="3">
        <textField type="skip"/>
        <textField type="skip"/>
        <textField/>
      </textFields>
    </textPr>
  </connection>
  <connection id="70" xr16:uid="{976265E8-1AEB-4CD6-9A1B-EE5ED1319044}" name="all_2021-09-14--15-29-27" type="6" refreshedVersion="7" background="1" saveData="1">
    <textPr codePage="850" sourceFile="C:\Users\range\Documents\Innan\TCC\ColetasUS\Nopolitical--2020.10--2021.11\all_2021-09-14--15-29-27." decimal="," thousands="." tab="0" comma="1">
      <textFields count="3">
        <textField type="skip"/>
        <textField type="skip"/>
        <textField/>
      </textFields>
    </textPr>
  </connection>
  <connection id="71" xr16:uid="{7CD658FA-8AC1-43D8-BF7B-685D5FF06AD5}" name="all_2021-09-20--11-26-40" type="6" refreshedVersion="7" background="1" saveData="1">
    <textPr codePage="850" sourceFile="C:\Users\range\Documents\Innan\TCC\ColetasUS\Nopolitical--2020.10--2021.11\all_2021-09-20--11-26-40." decimal="," thousands="." tab="0" comma="1">
      <textFields count="3">
        <textField type="skip"/>
        <textField type="skip"/>
        <textField/>
      </textFields>
    </textPr>
  </connection>
  <connection id="72" xr16:uid="{701CC9A0-E118-4EB1-A5C2-14B90FE75C74}" name="all_2021-10-04--19-41-51" type="6" refreshedVersion="7" background="1" saveData="1">
    <textPr codePage="850" sourceFile="C:\Users\range\Documents\Innan\TCC\ColetasUS\Nopolitical--2020.10--2021.11\all_2021-10-04--19-41-51." decimal="," thousands="." tab="0" comma="1">
      <textFields count="3">
        <textField type="skip"/>
        <textField type="skip"/>
        <textField/>
      </textFields>
    </textPr>
  </connection>
  <connection id="73" xr16:uid="{5E4D8DA9-A6E8-4A58-844A-013E122C7B42}" name="all_2021-10-11--17-48-41" type="6" refreshedVersion="7" background="1" saveData="1">
    <textPr codePage="850" sourceFile="C:\Users\range\Documents\Innan\TCC\ColetasUS\Nopolitical--2020.10--2021.11\all_2021-10-11--17-48-41." decimal="," thousands="." tab="0" comma="1">
      <textFields count="3">
        <textField type="skip"/>
        <textField type="skip"/>
        <textField/>
      </textFields>
    </textPr>
  </connection>
  <connection id="74" xr16:uid="{351EBCAA-94E5-4945-AEFC-ABDF68E5FBC9}" name="all_2021-10-18--16-24-40" type="6" refreshedVersion="7" background="1" saveData="1">
    <textPr codePage="850" sourceFile="C:\Users\range\Documents\Innan\TCC\ColetasUS\Nopolitical--2020.10--2021.11\all_2021-10-18--16-24-40." decimal="," thousands="." tab="0" comma="1">
      <textFields count="3">
        <textField type="skip"/>
        <textField type="skip"/>
        <textField/>
      </textFields>
    </textPr>
  </connection>
  <connection id="75" xr16:uid="{07484178-6874-44F3-A950-C75E061A3B6D}" name="all_2021-10-23--21-17-24" type="6" refreshedVersion="7" background="1" saveData="1">
    <textPr codePage="850" sourceFile="C:\Users\range\Documents\Innan\TCC\ColetasUS\Nopolitical--2020.10--2021.11\all_2021-10-23--21-17-24." decimal="," thousands="." tab="0" comma="1">
      <textFields count="3">
        <textField type="skip"/>
        <textField type="skip"/>
        <textField/>
      </textFields>
    </textPr>
  </connection>
  <connection id="76" xr16:uid="{8F987DCA-AE0F-4E46-81D0-0DF4417485C4}" name="all_2021-11-03--11-18-32" type="6" refreshedVersion="7" background="1" saveData="1">
    <textPr codePage="850" sourceFile="C:\Users\range\Documents\Innan\TCC\ColetasUS\Nopolitical--2020.10--2021.11\all_2021-11-03--11-18-32." decimal="," thousands="." tab="0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<sst xmlns="http://schemas.openxmlformats.org/spreadsheetml/2006/main" count="2035" uniqueCount="1143">
  <si>
    <t>all</t>
  </si>
  <si>
    <t>education_status</t>
  </si>
  <si>
    <t>high_school</t>
  </si>
  <si>
    <t>UNDERGRAD</t>
  </si>
  <si>
    <t>ALUM</t>
  </si>
  <si>
    <t>HIGH_SCHOOL_GRAD</t>
  </si>
  <si>
    <t>SOME_COLLEGE</t>
  </si>
  <si>
    <t>ASSOCIATE_DEGREE</t>
  </si>
  <si>
    <t>IN_GRAD_SCHOOL</t>
  </si>
  <si>
    <t>SOME_GRAD_SCHOOL</t>
  </si>
  <si>
    <t>MASTER_DEGREE</t>
  </si>
  <si>
    <t>PROFESSIONAL_DEGREE</t>
  </si>
  <si>
    <t>DOCTORATE_DEGREE</t>
  </si>
  <si>
    <t>UNSPECIFIED</t>
  </si>
  <si>
    <t>SOME_HIGH_SCHOOL</t>
  </si>
  <si>
    <t>relationship_status</t>
  </si>
  <si>
    <t>single</t>
  </si>
  <si>
    <t>in_relationship</t>
  </si>
  <si>
    <t>engaged</t>
  </si>
  <si>
    <t>married</t>
  </si>
  <si>
    <t>civil_union</t>
  </si>
  <si>
    <t>domestic_partnership</t>
  </si>
  <si>
    <t>open_relationship</t>
  </si>
  <si>
    <t>complicated</t>
  </si>
  <si>
    <t>separated</t>
  </si>
  <si>
    <t>divorced</t>
  </si>
  <si>
    <t>widowed</t>
  </si>
  <si>
    <t>unspecified</t>
  </si>
  <si>
    <t>age_intervals</t>
  </si>
  <si>
    <t>adolescent</t>
  </si>
  <si>
    <t>young_1</t>
  </si>
  <si>
    <t>young_2</t>
  </si>
  <si>
    <t>mid_aged_1</t>
  </si>
  <si>
    <t>mid_aged_2</t>
  </si>
  <si>
    <t>old_1</t>
  </si>
  <si>
    <t>old_2</t>
  </si>
  <si>
    <t>expat</t>
  </si>
  <si>
    <t>expats</t>
  </si>
  <si>
    <t>expats_mexico</t>
  </si>
  <si>
    <t>expats_europe</t>
  </si>
  <si>
    <t>expats_africa</t>
  </si>
  <si>
    <t>expats_asian</t>
  </si>
  <si>
    <t>expats_latin_america</t>
  </si>
  <si>
    <t>expats_russia</t>
  </si>
  <si>
    <t>expats_midle_east</t>
  </si>
  <si>
    <t>expats_south_asia</t>
  </si>
  <si>
    <t>gender</t>
  </si>
  <si>
    <t>male</t>
  </si>
  <si>
    <t>female</t>
  </si>
  <si>
    <t>political_alignment</t>
  </si>
  <si>
    <t>conservative</t>
  </si>
  <si>
    <t>liberal</t>
  </si>
  <si>
    <t>moderate</t>
  </si>
  <si>
    <t>very_conservative</t>
  </si>
  <si>
    <t>very_liberal</t>
  </si>
  <si>
    <t>racial_affinities</t>
  </si>
  <si>
    <t>african_american</t>
  </si>
  <si>
    <t>asian_american</t>
  </si>
  <si>
    <t>hispanic_all</t>
  </si>
  <si>
    <t>other</t>
  </si>
  <si>
    <t>Outros</t>
  </si>
  <si>
    <t/>
  </si>
  <si>
    <t>United States</t>
  </si>
  <si>
    <t>Total population</t>
  </si>
  <si>
    <t>Label</t>
  </si>
  <si>
    <t>Estimate</t>
  </si>
  <si>
    <t>Margin of Error</t>
  </si>
  <si>
    <t>TOTAL NUMBER OF RACES REPORTED</t>
  </si>
  <si>
    <t>328.239.523</t>
  </si>
  <si>
    <t>*****</t>
  </si>
  <si>
    <t>One race</t>
  </si>
  <si>
    <t>96.6%</t>
  </si>
  <si>
    <t>±0.1</t>
  </si>
  <si>
    <t>Two races</t>
  </si>
  <si>
    <t>3.1%</t>
  </si>
  <si>
    <t>Three races</t>
  </si>
  <si>
    <t>0.3%</t>
  </si>
  <si>
    <t>Four or more races</t>
  </si>
  <si>
    <t>0.0%</t>
  </si>
  <si>
    <t>SEX AND AGE</t>
  </si>
  <si>
    <t>Male</t>
  </si>
  <si>
    <t>49.2%</t>
  </si>
  <si>
    <t>Female</t>
  </si>
  <si>
    <t>50.8%</t>
  </si>
  <si>
    <t>Under 5 years</t>
  </si>
  <si>
    <t>5.9%</t>
  </si>
  <si>
    <t>16.3%</t>
  </si>
  <si>
    <t>9.3%</t>
  </si>
  <si>
    <t>13.9%</t>
  </si>
  <si>
    <t>12.8%</t>
  </si>
  <si>
    <t>12.4%</t>
  </si>
  <si>
    <t>12.9%</t>
  </si>
  <si>
    <t>9.6%</t>
  </si>
  <si>
    <t>75 years and over</t>
  </si>
  <si>
    <t>6.9%</t>
  </si>
  <si>
    <t>Median age (years)</t>
  </si>
  <si>
    <t>38.5</t>
  </si>
  <si>
    <t>18 years and over</t>
  </si>
  <si>
    <t>77.8%</t>
  </si>
  <si>
    <t>21 years and over</t>
  </si>
  <si>
    <t>73.7%</t>
  </si>
  <si>
    <t>62 years and over</t>
  </si>
  <si>
    <t>20.2%</t>
  </si>
  <si>
    <t>65 years and over</t>
  </si>
  <si>
    <t>16.5%</t>
  </si>
  <si>
    <t>Under 18 years</t>
  </si>
  <si>
    <t>72.967.785</t>
  </si>
  <si>
    <t>±33,143</t>
  </si>
  <si>
    <t>51.1%</t>
  </si>
  <si>
    <t>48.9%</t>
  </si>
  <si>
    <t>255.271.738</t>
  </si>
  <si>
    <t>48.7%</t>
  </si>
  <si>
    <t>51.3%</t>
  </si>
  <si>
    <t>18 to 34 years</t>
  </si>
  <si>
    <t>75.951.645</t>
  </si>
  <si>
    <t>±38,905</t>
  </si>
  <si>
    <t>50.9%</t>
  </si>
  <si>
    <t>49.1%</t>
  </si>
  <si>
    <t>35 to 64 years</t>
  </si>
  <si>
    <t>125.246.065</t>
  </si>
  <si>
    <t>±48,140</t>
  </si>
  <si>
    <t>54.074.028</t>
  </si>
  <si>
    <t>±24,915</t>
  </si>
  <si>
    <t>44.5%</t>
  </si>
  <si>
    <t>55.5%</t>
  </si>
  <si>
    <t>RELATIONSHIP</t>
  </si>
  <si>
    <t>Population in households</t>
  </si>
  <si>
    <t>320.155.161</t>
  </si>
  <si>
    <t>Householder or spouse</t>
  </si>
  <si>
    <t>56.6%</t>
  </si>
  <si>
    <t>Unmarried partner</t>
  </si>
  <si>
    <t>2.5%</t>
  </si>
  <si>
    <t>Child</t>
  </si>
  <si>
    <t>29.6%</t>
  </si>
  <si>
    <t>Other relatives</t>
  </si>
  <si>
    <t>7.5%</t>
  </si>
  <si>
    <t>Other nonrelatives</t>
  </si>
  <si>
    <t>3.8%</t>
  </si>
  <si>
    <t>HOUSEHOLDS BY TYPE</t>
  </si>
  <si>
    <t>Households</t>
  </si>
  <si>
    <t>122.802.852</t>
  </si>
  <si>
    <t>±137,327</t>
  </si>
  <si>
    <t>Family households</t>
  </si>
  <si>
    <t>64.8%</t>
  </si>
  <si>
    <t>With own children of the householder under 18 years</t>
  </si>
  <si>
    <t>26.4%</t>
  </si>
  <si>
    <t>Married-couple family</t>
  </si>
  <si>
    <t>47.5%</t>
  </si>
  <si>
    <t>18.0%</t>
  </si>
  <si>
    <t>Female householder, no spouse present, family</t>
  </si>
  <si>
    <t>12.3%</t>
  </si>
  <si>
    <t>6.2%</t>
  </si>
  <si>
    <t>Nonfamily households</t>
  </si>
  <si>
    <t>35.2%</t>
  </si>
  <si>
    <t>Male householder</t>
  </si>
  <si>
    <t>16.6%</t>
  </si>
  <si>
    <t>Living alone</t>
  </si>
  <si>
    <t>12.7%</t>
  </si>
  <si>
    <t>Not living alone</t>
  </si>
  <si>
    <t>Female householder</t>
  </si>
  <si>
    <t>18.6%</t>
  </si>
  <si>
    <t>15.6%</t>
  </si>
  <si>
    <t>Average household size</t>
  </si>
  <si>
    <t>2.61</t>
  </si>
  <si>
    <t>±0.01</t>
  </si>
  <si>
    <t>Average family size</t>
  </si>
  <si>
    <t>3.23</t>
  </si>
  <si>
    <t>MARITAL STATUS</t>
  </si>
  <si>
    <t>Population 15 years and over</t>
  </si>
  <si>
    <t>267.720.772</t>
  </si>
  <si>
    <t>±37,144</t>
  </si>
  <si>
    <t>Now married, except separated</t>
  </si>
  <si>
    <t>47.6%</t>
  </si>
  <si>
    <t>Widowed</t>
  </si>
  <si>
    <t>5.7%</t>
  </si>
  <si>
    <t>Divorced</t>
  </si>
  <si>
    <t>10.9%</t>
  </si>
  <si>
    <t>Separated</t>
  </si>
  <si>
    <t>1.8%</t>
  </si>
  <si>
    <t>Never married</t>
  </si>
  <si>
    <t>33.9%</t>
  </si>
  <si>
    <t>Male 15 years and over</t>
  </si>
  <si>
    <t>130.629.205</t>
  </si>
  <si>
    <t>±35,185</t>
  </si>
  <si>
    <t>2.7%</t>
  </si>
  <si>
    <t>1.6%</t>
  </si>
  <si>
    <t>37.1%</t>
  </si>
  <si>
    <t>Female 15 years and over</t>
  </si>
  <si>
    <t>137.091.567</t>
  </si>
  <si>
    <t>±30,035</t>
  </si>
  <si>
    <t>46.3%</t>
  </si>
  <si>
    <t>8.6%</t>
  </si>
  <si>
    <t>12.2%</t>
  </si>
  <si>
    <t>2.0%</t>
  </si>
  <si>
    <t>30.8%</t>
  </si>
  <si>
    <t>SCHOOL ENROLLMENT</t>
  </si>
  <si>
    <t>Population 3 years and over enrolled in school</t>
  </si>
  <si>
    <t>80.465.620</t>
  </si>
  <si>
    <t>±90,327</t>
  </si>
  <si>
    <t>Nursery school, preschool</t>
  </si>
  <si>
    <t>6.3%</t>
  </si>
  <si>
    <t>Kindergarten</t>
  </si>
  <si>
    <t>5.0%</t>
  </si>
  <si>
    <t>Elementary school (grades 1-8)</t>
  </si>
  <si>
    <t>40.6%</t>
  </si>
  <si>
    <t>High school (grades 9-12)</t>
  </si>
  <si>
    <t>21.0%</t>
  </si>
  <si>
    <t>College or graduate school</t>
  </si>
  <si>
    <t>27.1%</t>
  </si>
  <si>
    <t>Male 3 years and over enrolled in school</t>
  </si>
  <si>
    <t>39.768.581</t>
  </si>
  <si>
    <t>±65,570</t>
  </si>
  <si>
    <t>Percent enrolled in kindergarten to grade 12</t>
  </si>
  <si>
    <t>69.1%</t>
  </si>
  <si>
    <t>Percent enrolled in college or graduate school</t>
  </si>
  <si>
    <t>24.4%</t>
  </si>
  <si>
    <t>Female 3 years and over enrolled in school</t>
  </si>
  <si>
    <t>40.697.039</t>
  </si>
  <si>
    <t>±70,584</t>
  </si>
  <si>
    <t>64.2%</t>
  </si>
  <si>
    <t>29.8%</t>
  </si>
  <si>
    <t>EDUCATIONAL ATTAINMENT</t>
  </si>
  <si>
    <t>Population 25 years and over</t>
  </si>
  <si>
    <t>224.898.568</t>
  </si>
  <si>
    <t>±68,852</t>
  </si>
  <si>
    <t>Less than high school diploma</t>
  </si>
  <si>
    <t>11.4%</t>
  </si>
  <si>
    <t>High school graduate (includes equivalency)</t>
  </si>
  <si>
    <t>26.9%</t>
  </si>
  <si>
    <t>Some college or associate's degree</t>
  </si>
  <si>
    <t>28.6%</t>
  </si>
  <si>
    <t>Bachelor's degree</t>
  </si>
  <si>
    <t>20.3%</t>
  </si>
  <si>
    <t>Graduate or professional degree</t>
  </si>
  <si>
    <t>High school graduate or higher</t>
  </si>
  <si>
    <t>88.6%</t>
  </si>
  <si>
    <t>Male, high school graduate or higher</t>
  </si>
  <si>
    <t>88.0%</t>
  </si>
  <si>
    <t>Female, high school graduate or higher</t>
  </si>
  <si>
    <t>89.2%</t>
  </si>
  <si>
    <t>Bachelor's degree or higher</t>
  </si>
  <si>
    <t>33.1%</t>
  </si>
  <si>
    <t>Male, bachelor's degree or higher</t>
  </si>
  <si>
    <t>32.3%</t>
  </si>
  <si>
    <t>Female, bachelor's degree or higher</t>
  </si>
  <si>
    <t>FERTILITY</t>
  </si>
  <si>
    <t>Women 15 to 50 years</t>
  </si>
  <si>
    <t>76.879.571</t>
  </si>
  <si>
    <t>±47,490</t>
  </si>
  <si>
    <t>Women 15 to 50 years who had a birth in the past 12 months</t>
  </si>
  <si>
    <t>3.877.882</t>
  </si>
  <si>
    <t>±31,847</t>
  </si>
  <si>
    <t>Unmarried women 15 to 50 years who had a birth in the past 12 months</t>
  </si>
  <si>
    <t>1.271.041</t>
  </si>
  <si>
    <t>±23,329</t>
  </si>
  <si>
    <t>As a percent of all women with a birth in the past 12 months</t>
  </si>
  <si>
    <t>32.8%</t>
  </si>
  <si>
    <t>±0.5</t>
  </si>
  <si>
    <t>RESPONSIBILITY FOR GRANDCHILDREN UNDER 18 YEARS</t>
  </si>
  <si>
    <t>Population 30 years and over</t>
  </si>
  <si>
    <t>201.665.269</t>
  </si>
  <si>
    <t>±53,551</t>
  </si>
  <si>
    <t>Grandparents living with grandchild(ren)</t>
  </si>
  <si>
    <t>3.5%</t>
  </si>
  <si>
    <t>Grandparents responsible for grandchildren as a percentage of living with grandchildren</t>
  </si>
  <si>
    <t>±0.4</t>
  </si>
  <si>
    <t>VETERAN STATUS</t>
  </si>
  <si>
    <t>Civilian population 18 years and over</t>
  </si>
  <si>
    <t>254.046.196</t>
  </si>
  <si>
    <t>±36,741</t>
  </si>
  <si>
    <t>Civilian veteran</t>
  </si>
  <si>
    <t>DISABILITY STATUS</t>
  </si>
  <si>
    <t>Total civilian noninstitutionalized population</t>
  </si>
  <si>
    <t>323.120.678</t>
  </si>
  <si>
    <t>±17,674</t>
  </si>
  <si>
    <t>With a disability</t>
  </si>
  <si>
    <t>Civilian noninstitutionalized population under 18 years</t>
  </si>
  <si>
    <t>72.835.047</t>
  </si>
  <si>
    <t>±33,175</t>
  </si>
  <si>
    <t>4.3%</t>
  </si>
  <si>
    <t>Civilian noninstitutionalized population 18 to 64 years</t>
  </si>
  <si>
    <t>197.503.214</t>
  </si>
  <si>
    <t>±33,702</t>
  </si>
  <si>
    <t>10.3%</t>
  </si>
  <si>
    <t>Civilian noninstitutionalized population 65 years and older</t>
  </si>
  <si>
    <t>52.782.417</t>
  </si>
  <si>
    <t>±26,301</t>
  </si>
  <si>
    <t>33.5%</t>
  </si>
  <si>
    <t>RESIDENCE 1 YEAR AGO</t>
  </si>
  <si>
    <t>Population 1 year and over</t>
  </si>
  <si>
    <t>324.665.523</t>
  </si>
  <si>
    <t>±30,094</t>
  </si>
  <si>
    <t>Same house</t>
  </si>
  <si>
    <t>86.3%</t>
  </si>
  <si>
    <t>Different house in the U.S.</t>
  </si>
  <si>
    <t>13.1%</t>
  </si>
  <si>
    <t>Same county</t>
  </si>
  <si>
    <t>Different county</t>
  </si>
  <si>
    <t>5.5%</t>
  </si>
  <si>
    <t>Same state</t>
  </si>
  <si>
    <t>3.2%</t>
  </si>
  <si>
    <t>Different state</t>
  </si>
  <si>
    <t>2.3%</t>
  </si>
  <si>
    <t>Abroad</t>
  </si>
  <si>
    <t>0.6%</t>
  </si>
  <si>
    <t>PLACE OF BIRTH, CITIZENSHIP STATUS AND YEAR OF ENTRY</t>
  </si>
  <si>
    <t>Native</t>
  </si>
  <si>
    <t>283.306.622</t>
  </si>
  <si>
    <t>±177,477</t>
  </si>
  <si>
    <t>49.4%</t>
  </si>
  <si>
    <t>50.6%</t>
  </si>
  <si>
    <t>Foreign born</t>
  </si>
  <si>
    <t>44.932.901</t>
  </si>
  <si>
    <t>48.2%</t>
  </si>
  <si>
    <t>51.8%</t>
  </si>
  <si>
    <t>Foreign born; naturalized U.S. citizen</t>
  </si>
  <si>
    <t>23.182.917</t>
  </si>
  <si>
    <t>±99,272</t>
  </si>
  <si>
    <t>45.8%</t>
  </si>
  <si>
    <t>54.2%</t>
  </si>
  <si>
    <t>Foreign born; not a U.S. citizen</t>
  </si>
  <si>
    <t>21.749.984</t>
  </si>
  <si>
    <t>±160,360</t>
  </si>
  <si>
    <t>±0.2</t>
  </si>
  <si>
    <t>Population born outside the United States</t>
  </si>
  <si>
    <t>Entered 2010 or later</t>
  </si>
  <si>
    <t>24.8%</t>
  </si>
  <si>
    <t>Entered 2000 to 2009</t>
  </si>
  <si>
    <t>24.6%</t>
  </si>
  <si>
    <t>Entered before 2000</t>
  </si>
  <si>
    <t>WORLD REGION OF BIRTH OF FOREIGN BORN</t>
  </si>
  <si>
    <t>Foreign-born population excluding population born at sea</t>
  </si>
  <si>
    <t>44.932.799</t>
  </si>
  <si>
    <t>±177,484</t>
  </si>
  <si>
    <t>Europe</t>
  </si>
  <si>
    <t>10.4%</t>
  </si>
  <si>
    <t>Asia</t>
  </si>
  <si>
    <t>31.4%</t>
  </si>
  <si>
    <t>Africa</t>
  </si>
  <si>
    <t>Oceania</t>
  </si>
  <si>
    <t>0.7%</t>
  </si>
  <si>
    <t>Latin America</t>
  </si>
  <si>
    <t>50.3%</t>
  </si>
  <si>
    <t>Northern America</t>
  </si>
  <si>
    <t>LANGUAGE SPOKEN AT HOME AND ABILITY TO SPEAK ENGLISH</t>
  </si>
  <si>
    <t>Population 5 years and over</t>
  </si>
  <si>
    <t>308.834.688</t>
  </si>
  <si>
    <t>±22,314</t>
  </si>
  <si>
    <t>English only</t>
  </si>
  <si>
    <t>78.0%</t>
  </si>
  <si>
    <t>Language other than English</t>
  </si>
  <si>
    <t>22.0%</t>
  </si>
  <si>
    <t>Speak English less than "very well"</t>
  </si>
  <si>
    <t>8.2%</t>
  </si>
  <si>
    <t>EMPLOYMENT STATUS</t>
  </si>
  <si>
    <t>Population 16 years and over</t>
  </si>
  <si>
    <t>263.534.161</t>
  </si>
  <si>
    <t>±52,161</t>
  </si>
  <si>
    <t>In labor force</t>
  </si>
  <si>
    <t>63.6%</t>
  </si>
  <si>
    <t>Civilian labor force</t>
  </si>
  <si>
    <t>63.1%</t>
  </si>
  <si>
    <t>Employed</t>
  </si>
  <si>
    <t>60.2%</t>
  </si>
  <si>
    <t>Unemployed</t>
  </si>
  <si>
    <t>2.9%</t>
  </si>
  <si>
    <t>Unemployment Rate</t>
  </si>
  <si>
    <t>4.5%</t>
  </si>
  <si>
    <t>Armed Forces</t>
  </si>
  <si>
    <t>0.5%</t>
  </si>
  <si>
    <t>Not in labor force</t>
  </si>
  <si>
    <t>36.4%</t>
  </si>
  <si>
    <t>Females 16 years and over</t>
  </si>
  <si>
    <t>135.038.002</t>
  </si>
  <si>
    <t>±37,248</t>
  </si>
  <si>
    <t>58.8%</t>
  </si>
  <si>
    <t>58.6%</t>
  </si>
  <si>
    <t>56.1%</t>
  </si>
  <si>
    <t>2.6%</t>
  </si>
  <si>
    <t>4.4%</t>
  </si>
  <si>
    <t>COMMUTING TO WORK</t>
  </si>
  <si>
    <t>Workers 16 years and over</t>
  </si>
  <si>
    <t>156.941.346</t>
  </si>
  <si>
    <t>±161,399</t>
  </si>
  <si>
    <t>Car, truck, or van - drove alone</t>
  </si>
  <si>
    <t>75.9%</t>
  </si>
  <si>
    <t>Car, truck, or van - carpooled</t>
  </si>
  <si>
    <t>8.9%</t>
  </si>
  <si>
    <t>Public transportation (excluding taxicab)</t>
  </si>
  <si>
    <t>Walked</t>
  </si>
  <si>
    <t>Other means</t>
  </si>
  <si>
    <t>1.9%</t>
  </si>
  <si>
    <t>Worked from home</t>
  </si>
  <si>
    <t>Mean travel time to work (minutes)</t>
  </si>
  <si>
    <t>27.6</t>
  </si>
  <si>
    <t>OCCUPATION</t>
  </si>
  <si>
    <t>Civilian employed population 16 years and over</t>
  </si>
  <si>
    <t>158.758.794</t>
  </si>
  <si>
    <t>±158,474</t>
  </si>
  <si>
    <t>Management, business, science, and arts occupations</t>
  </si>
  <si>
    <t>39.9%</t>
  </si>
  <si>
    <t>Service occupations</t>
  </si>
  <si>
    <t>17.7%</t>
  </si>
  <si>
    <t>Sales and office occupations</t>
  </si>
  <si>
    <t>20.4%</t>
  </si>
  <si>
    <t>Natural resources, construction, and maintenance occupations</t>
  </si>
  <si>
    <t>8.8%</t>
  </si>
  <si>
    <t>Production, transportation, and material moving occupations</t>
  </si>
  <si>
    <t>13.2%</t>
  </si>
  <si>
    <t>Male civilian employed population 16 years and over</t>
  </si>
  <si>
    <t>83.061.060</t>
  </si>
  <si>
    <t>±91,586</t>
  </si>
  <si>
    <t>35.9%</t>
  </si>
  <si>
    <t>14.5%</t>
  </si>
  <si>
    <t>14.4%</t>
  </si>
  <si>
    <t>16.0%</t>
  </si>
  <si>
    <t>19.1%</t>
  </si>
  <si>
    <t>Female civilian employed population 16 years and over</t>
  </si>
  <si>
    <t>75.697.734</t>
  </si>
  <si>
    <t>±106,057</t>
  </si>
  <si>
    <t>44.2%</t>
  </si>
  <si>
    <t>21.2%</t>
  </si>
  <si>
    <t>27.0%</t>
  </si>
  <si>
    <t>1.0%</t>
  </si>
  <si>
    <t>6.8%</t>
  </si>
  <si>
    <t>INDUSTRY</t>
  </si>
  <si>
    <t>Agriculture, forestry, fishing and hunting, and mining</t>
  </si>
  <si>
    <t>1.7%</t>
  </si>
  <si>
    <t>Construction</t>
  </si>
  <si>
    <t>7.0%</t>
  </si>
  <si>
    <t>Manufacturing</t>
  </si>
  <si>
    <t>9.9%</t>
  </si>
  <si>
    <t>Wholesale trade</t>
  </si>
  <si>
    <t>Retail trade</t>
  </si>
  <si>
    <t>10.8%</t>
  </si>
  <si>
    <t>Transportation and warehousing, and utilities</t>
  </si>
  <si>
    <t>5.6%</t>
  </si>
  <si>
    <t>Information</t>
  </si>
  <si>
    <t>Finance and insurance, and real estate and rental and leasing</t>
  </si>
  <si>
    <t>6.5%</t>
  </si>
  <si>
    <t>Professional, scientific, and management, and administrative and waste management services</t>
  </si>
  <si>
    <t>11.8%</t>
  </si>
  <si>
    <t>Educational services, and health care and social assistance</t>
  </si>
  <si>
    <t>23.3%</t>
  </si>
  <si>
    <t>Arts, entertainment, and recreation, and accommodation and food services</t>
  </si>
  <si>
    <t>9.7%</t>
  </si>
  <si>
    <t>Other services (except public administration)</t>
  </si>
  <si>
    <t>4.8%</t>
  </si>
  <si>
    <t>Public administration</t>
  </si>
  <si>
    <t>CLASS OF WORKER</t>
  </si>
  <si>
    <t>Private wage and salary workers</t>
  </si>
  <si>
    <t>80.0%</t>
  </si>
  <si>
    <t>Government workers</t>
  </si>
  <si>
    <t>14.0%</t>
  </si>
  <si>
    <t>Self-employed workers in own not incorporated business</t>
  </si>
  <si>
    <t>5.8%</t>
  </si>
  <si>
    <t>Unpaid family workers</t>
  </si>
  <si>
    <t>0.2%</t>
  </si>
  <si>
    <t>INCOME IN THE PAST 12 MONTHS (IN 2019 INFLATION-ADJUSTED DOLLARS)</t>
  </si>
  <si>
    <t>Median household income (dollars)</t>
  </si>
  <si>
    <t>65.712</t>
  </si>
  <si>
    <t>±118</t>
  </si>
  <si>
    <t>With earnings</t>
  </si>
  <si>
    <t>77.4%</t>
  </si>
  <si>
    <t>Mean earnings (dollars)</t>
  </si>
  <si>
    <t>93.563</t>
  </si>
  <si>
    <t>±165</t>
  </si>
  <si>
    <t>With Social Security income</t>
  </si>
  <si>
    <t>31.7%</t>
  </si>
  <si>
    <t>Mean Social Security income (dollars)</t>
  </si>
  <si>
    <t>19.872</t>
  </si>
  <si>
    <t>±27</t>
  </si>
  <si>
    <t>With Supplemental Security Income</t>
  </si>
  <si>
    <t>5.2%</t>
  </si>
  <si>
    <t>Mean Supplemental Security Income (dollars)</t>
  </si>
  <si>
    <t>9.824</t>
  </si>
  <si>
    <t>±38</t>
  </si>
  <si>
    <t>With cash public assistance income</t>
  </si>
  <si>
    <t>2.2%</t>
  </si>
  <si>
    <t>Mean cash public assistance income (dollars)</t>
  </si>
  <si>
    <t>3.009</t>
  </si>
  <si>
    <t>±41</t>
  </si>
  <si>
    <t>With retirement income</t>
  </si>
  <si>
    <t>24.5%</t>
  </si>
  <si>
    <t>Mean retirement income (dollars)</t>
  </si>
  <si>
    <t>28.381</t>
  </si>
  <si>
    <t>±117</t>
  </si>
  <si>
    <t>With Food Stamp/SNAP benefits</t>
  </si>
  <si>
    <t>10.7%</t>
  </si>
  <si>
    <t>Families</t>
  </si>
  <si>
    <t>79.594.270</t>
  </si>
  <si>
    <t>±130,690</t>
  </si>
  <si>
    <t>Median family income (dollars)</t>
  </si>
  <si>
    <t>80.944</t>
  </si>
  <si>
    <t>±161</t>
  </si>
  <si>
    <t>73.3%</t>
  </si>
  <si>
    <t>Median income (dollars)</t>
  </si>
  <si>
    <t>96.571</t>
  </si>
  <si>
    <t>±185</t>
  </si>
  <si>
    <t>Male householder, no spouse present, family</t>
  </si>
  <si>
    <t>7.7%</t>
  </si>
  <si>
    <t>56.156</t>
  </si>
  <si>
    <t>±444</t>
  </si>
  <si>
    <t>Female householder, no husband present, family</t>
  </si>
  <si>
    <t>18.9%</t>
  </si>
  <si>
    <t>40.815</t>
  </si>
  <si>
    <t>±172</t>
  </si>
  <si>
    <t>Individuals</t>
  </si>
  <si>
    <t>Per capita income (dollars)</t>
  </si>
  <si>
    <t>35.672</t>
  </si>
  <si>
    <t>±75</t>
  </si>
  <si>
    <t>With earnings for full-time, year-round workers:</t>
  </si>
  <si>
    <t>65.798.707</t>
  </si>
  <si>
    <t>±84,719</t>
  </si>
  <si>
    <t>50.054.304</t>
  </si>
  <si>
    <t>±95,391</t>
  </si>
  <si>
    <t>Mean earnings (dollars)  for full-time, year-round workers:</t>
  </si>
  <si>
    <t>75.998</t>
  </si>
  <si>
    <t>±184</t>
  </si>
  <si>
    <t>56.762</t>
  </si>
  <si>
    <t>±148</t>
  </si>
  <si>
    <t>Median earnings (dollars) full-time, year-round workers:</t>
  </si>
  <si>
    <t>52.989</t>
  </si>
  <si>
    <t>±206</t>
  </si>
  <si>
    <t>43.215</t>
  </si>
  <si>
    <t>±182</t>
  </si>
  <si>
    <t>HEALTH INSURANCE COVERAGE</t>
  </si>
  <si>
    <t>Civilian noninstitutionalized population</t>
  </si>
  <si>
    <t>With private health insurance</t>
  </si>
  <si>
    <t>67.4%</t>
  </si>
  <si>
    <t>With public coverage</t>
  </si>
  <si>
    <t>35.4%</t>
  </si>
  <si>
    <t>No health insurance coverage</t>
  </si>
  <si>
    <t>9.2%</t>
  </si>
  <si>
    <t>POVERTY RATES FOR FAMILIES AND PEOPLE FOR WHOM POVERTY STATUS IS DETERMINED</t>
  </si>
  <si>
    <t>All families</t>
  </si>
  <si>
    <t>With related children of the householder under 18 years</t>
  </si>
  <si>
    <t>13.8%</t>
  </si>
  <si>
    <t>With related children of the householder under 5 years only</t>
  </si>
  <si>
    <t>13.0%</t>
  </si>
  <si>
    <t>4.2%</t>
  </si>
  <si>
    <t>24.1%</t>
  </si>
  <si>
    <t>±0.3</t>
  </si>
  <si>
    <t>37.6%</t>
  </si>
  <si>
    <t>±0.8</t>
  </si>
  <si>
    <t>All people</t>
  </si>
  <si>
    <t>16.8%</t>
  </si>
  <si>
    <t>Related children of the householder under 18 years</t>
  </si>
  <si>
    <t>16.4%</t>
  </si>
  <si>
    <t>Related children of the householder under 5 years</t>
  </si>
  <si>
    <t>18.2%</t>
  </si>
  <si>
    <t>Related children of the householder 5 to 17 years</t>
  </si>
  <si>
    <t>15.8%</t>
  </si>
  <si>
    <t>11.1%</t>
  </si>
  <si>
    <t>18 to 64 years</t>
  </si>
  <si>
    <t>11.5%</t>
  </si>
  <si>
    <t>9.4%</t>
  </si>
  <si>
    <t>People in families</t>
  </si>
  <si>
    <t>9.5%</t>
  </si>
  <si>
    <t>Unrelated individuals 15 years and over</t>
  </si>
  <si>
    <t>23.9%</t>
  </si>
  <si>
    <t>HOUSING TENURE</t>
  </si>
  <si>
    <t>Occupied housing units</t>
  </si>
  <si>
    <t>Owner-occupied housing units</t>
  </si>
  <si>
    <t>64.1%</t>
  </si>
  <si>
    <t>Renter-occupied housing units</t>
  </si>
  <si>
    <t>Average household size of owner-occupied unit</t>
  </si>
  <si>
    <t>2.70</t>
  </si>
  <si>
    <t>Average household size of renter-occupied unit</t>
  </si>
  <si>
    <t>2.44</t>
  </si>
  <si>
    <t>UNITS IN STRUCTURE</t>
  </si>
  <si>
    <t>1-unit, detached or attached</t>
  </si>
  <si>
    <t>68.4%</t>
  </si>
  <si>
    <t>2 to 4 units</t>
  </si>
  <si>
    <t>7.6%</t>
  </si>
  <si>
    <t>5 or more units</t>
  </si>
  <si>
    <t>18.5%</t>
  </si>
  <si>
    <t>Mobile home, boat, RV, van, etc.</t>
  </si>
  <si>
    <t>YEAR STRUCTURE BUILT</t>
  </si>
  <si>
    <t>Built 2014 or later</t>
  </si>
  <si>
    <t>Built 2010 to 2013</t>
  </si>
  <si>
    <t>Built 2000 to 2009</t>
  </si>
  <si>
    <t>13.4%</t>
  </si>
  <si>
    <t>Built 1980 to 1999</t>
  </si>
  <si>
    <t>Built 1960 to 1979</t>
  </si>
  <si>
    <t>25.4%</t>
  </si>
  <si>
    <t>Built 1940 to 1959</t>
  </si>
  <si>
    <t>14.9%</t>
  </si>
  <si>
    <t>Built 1939 or earlier</t>
  </si>
  <si>
    <t>11.9%</t>
  </si>
  <si>
    <t>VEHICLES AVAILABLE</t>
  </si>
  <si>
    <t>None</t>
  </si>
  <si>
    <t>1 or more</t>
  </si>
  <si>
    <t>91.4%</t>
  </si>
  <si>
    <t>HOUSE HEATING FUEL</t>
  </si>
  <si>
    <t>Gas</t>
  </si>
  <si>
    <t>52.6%</t>
  </si>
  <si>
    <t>Electricity</t>
  </si>
  <si>
    <t>39.5%</t>
  </si>
  <si>
    <t>All other fuels</t>
  </si>
  <si>
    <t>No fuel used</t>
  </si>
  <si>
    <t>1.1%</t>
  </si>
  <si>
    <t>SELECTED CHARACTERISTICS</t>
  </si>
  <si>
    <t>No telephone service available</t>
  </si>
  <si>
    <t>1.01 or more occupants per room</t>
  </si>
  <si>
    <t>3.3%</t>
  </si>
  <si>
    <t>SELECTED MONTHLY OWNER COSTS AS A PERCENTAGE OF HOUSEHOLD INCOME IN THE PAST 12 MONTHS</t>
  </si>
  <si>
    <t>Housing units with a mortgage (excluding units where SMOC cannot be computed)</t>
  </si>
  <si>
    <t>48.403.285</t>
  </si>
  <si>
    <t>±159,326</t>
  </si>
  <si>
    <t>Less than 30 percent</t>
  </si>
  <si>
    <t>73.4%</t>
  </si>
  <si>
    <t>30 percent or more</t>
  </si>
  <si>
    <t>26.6%</t>
  </si>
  <si>
    <t>OWNER CHARACTERISTICS</t>
  </si>
  <si>
    <t>78.724.862</t>
  </si>
  <si>
    <t>±240,723</t>
  </si>
  <si>
    <t>Median value (dollars)</t>
  </si>
  <si>
    <t>240.500</t>
  </si>
  <si>
    <t>±451</t>
  </si>
  <si>
    <t>Median selected monthly owner costs with a mortgage (dollars)</t>
  </si>
  <si>
    <t>1.609</t>
  </si>
  <si>
    <t>±2</t>
  </si>
  <si>
    <t>Median selected monthly owner costs without a mortgage (dollars)</t>
  </si>
  <si>
    <t>505</t>
  </si>
  <si>
    <t>GROSS RENT AS A PERCENTAGE OF HOUSEHOLD INCOME IN THE PAST 12 MONTHS</t>
  </si>
  <si>
    <t>Occupied units paying rent (excluding units where GRAPI cannot be computed)</t>
  </si>
  <si>
    <t>41.048.717</t>
  </si>
  <si>
    <t>±130,700</t>
  </si>
  <si>
    <t>51.6%</t>
  </si>
  <si>
    <t>48.4%</t>
  </si>
  <si>
    <t>GROSS RENT</t>
  </si>
  <si>
    <t>Occupied units paying rent</t>
  </si>
  <si>
    <t>41.946.055</t>
  </si>
  <si>
    <t>±133,579</t>
  </si>
  <si>
    <t>Median gross rent (dollars)</t>
  </si>
  <si>
    <t>1.097</t>
  </si>
  <si>
    <t>COMPUTERS AND INTERNET USE</t>
  </si>
  <si>
    <t>Total households</t>
  </si>
  <si>
    <t>With a computer</t>
  </si>
  <si>
    <t>92.9%</t>
  </si>
  <si>
    <t>With a broadband Internet subscription</t>
  </si>
  <si>
    <t>86.4%</t>
  </si>
  <si>
    <t>Population of one race:</t>
  </si>
  <si>
    <t>297.600.338</t>
  </si>
  <si>
    <t>White alone</t>
  </si>
  <si>
    <t>Black or African American alone</t>
  </si>
  <si>
    <t>American Indian and Alaska Native alone</t>
  </si>
  <si>
    <t>3.727.135</t>
  </si>
  <si>
    <t>Asian alone</t>
  </si>
  <si>
    <t>Native Hawaiian and Other Pacific Islander alone</t>
  </si>
  <si>
    <t>689.966</t>
  </si>
  <si>
    <t>Some Other Race alone</t>
  </si>
  <si>
    <t>27.915.715</t>
  </si>
  <si>
    <t>Hispanic or Latino</t>
  </si>
  <si>
    <t>Total</t>
  </si>
  <si>
    <t>Percent</t>
  </si>
  <si>
    <t>Percent Male</t>
  </si>
  <si>
    <t>Percent Female</t>
  </si>
  <si>
    <t>AGE BY EDUCATIONAL ATTAINMENT</t>
  </si>
  <si>
    <t>Population 18 to 24 years</t>
  </si>
  <si>
    <t>30.435.736</t>
  </si>
  <si>
    <t>±9,483</t>
  </si>
  <si>
    <t>(X)</t>
  </si>
  <si>
    <t>15.581.223</t>
  </si>
  <si>
    <t>±6,310</t>
  </si>
  <si>
    <t>14.854.513</t>
  </si>
  <si>
    <t>±5,867</t>
  </si>
  <si>
    <t>Less than high school graduate</t>
  </si>
  <si>
    <t>3.701.839</t>
  </si>
  <si>
    <t>±16,881</t>
  </si>
  <si>
    <t>2.160.758</t>
  </si>
  <si>
    <t>±11,746</t>
  </si>
  <si>
    <t>1.541.081</t>
  </si>
  <si>
    <t>±10,924</t>
  </si>
  <si>
    <t>9.773.642</t>
  </si>
  <si>
    <t>±23,546</t>
  </si>
  <si>
    <t>32.1%</t>
  </si>
  <si>
    <t>5.509.025</t>
  </si>
  <si>
    <t>±16,529</t>
  </si>
  <si>
    <t>4.264.617</t>
  </si>
  <si>
    <t>±14,365</t>
  </si>
  <si>
    <t>28.7%</t>
  </si>
  <si>
    <t>13.368.543</t>
  </si>
  <si>
    <t>±29,759</t>
  </si>
  <si>
    <t>43.9%</t>
  </si>
  <si>
    <t>6.401.668</t>
  </si>
  <si>
    <t>±18,980</t>
  </si>
  <si>
    <t>41.1%</t>
  </si>
  <si>
    <t>6.966.875</t>
  </si>
  <si>
    <t>±17,496</t>
  </si>
  <si>
    <t>46.9%</t>
  </si>
  <si>
    <t>3.591.712</t>
  </si>
  <si>
    <t>±22,828</t>
  </si>
  <si>
    <t>1.509.772</t>
  </si>
  <si>
    <t>±13,046</t>
  </si>
  <si>
    <t>2.081.940</t>
  </si>
  <si>
    <t>±14,982</t>
  </si>
  <si>
    <t>222.836.834</t>
  </si>
  <si>
    <t>±11,173</t>
  </si>
  <si>
    <t>107.780.553</t>
  </si>
  <si>
    <t>±7,857</t>
  </si>
  <si>
    <t>115.056.281</t>
  </si>
  <si>
    <t>±7,768</t>
  </si>
  <si>
    <t>Less than 9th grade</t>
  </si>
  <si>
    <t>10.923.030</t>
  </si>
  <si>
    <t>±63,975</t>
  </si>
  <si>
    <t>4.9%</t>
  </si>
  <si>
    <t>5.445.353</t>
  </si>
  <si>
    <t>±33,256</t>
  </si>
  <si>
    <t>5.1%</t>
  </si>
  <si>
    <t>5.477.677</t>
  </si>
  <si>
    <t>±34,385</t>
  </si>
  <si>
    <t>9th to 12th grade, no diploma</t>
  </si>
  <si>
    <t>14.639.650</t>
  </si>
  <si>
    <t>±71,503</t>
  </si>
  <si>
    <t>6.6%</t>
  </si>
  <si>
    <t>7.695.689</t>
  </si>
  <si>
    <t>±37,519</t>
  </si>
  <si>
    <t>7.1%</t>
  </si>
  <si>
    <t>6.943.961</t>
  </si>
  <si>
    <t>±39,526</t>
  </si>
  <si>
    <t>6.0%</t>
  </si>
  <si>
    <t>59.421.419</t>
  </si>
  <si>
    <t>±209,875</t>
  </si>
  <si>
    <t>26.7%</t>
  </si>
  <si>
    <t>29.933.197</t>
  </si>
  <si>
    <t>±116,811</t>
  </si>
  <si>
    <t>27.8%</t>
  </si>
  <si>
    <t>29.488.222</t>
  </si>
  <si>
    <t>±99,037</t>
  </si>
  <si>
    <t>25.6%</t>
  </si>
  <si>
    <t>Some college, no degree</t>
  </si>
  <si>
    <t>45.242.162</t>
  </si>
  <si>
    <t>±53,820</t>
  </si>
  <si>
    <t>21.701.126</t>
  </si>
  <si>
    <t>±34,817</t>
  </si>
  <si>
    <t>20.1%</t>
  </si>
  <si>
    <t>23.541.036</t>
  </si>
  <si>
    <t>±40,158</t>
  </si>
  <si>
    <t>20.5%</t>
  </si>
  <si>
    <t>Associate's degree</t>
  </si>
  <si>
    <t>19.254.254</t>
  </si>
  <si>
    <t>±47,639</t>
  </si>
  <si>
    <t>8.318.428</t>
  </si>
  <si>
    <t>±29,296</t>
  </si>
  <si>
    <t>10.935.826</t>
  </si>
  <si>
    <t>±29,226</t>
  </si>
  <si>
    <t>45.034.610</t>
  </si>
  <si>
    <t>±151,306</t>
  </si>
  <si>
    <t>21.334.128</t>
  </si>
  <si>
    <t>±77,785</t>
  </si>
  <si>
    <t>19.8%</t>
  </si>
  <si>
    <t>23.700.482</t>
  </si>
  <si>
    <t>±78,671</t>
  </si>
  <si>
    <t>20.6%</t>
  </si>
  <si>
    <t>28.321.709</t>
  </si>
  <si>
    <t>±175,230</t>
  </si>
  <si>
    <t>13.352.632</t>
  </si>
  <si>
    <t>±85,253</t>
  </si>
  <si>
    <t>14.969.077</t>
  </si>
  <si>
    <t>±93,541</t>
  </si>
  <si>
    <t>197.274.154</t>
  </si>
  <si>
    <t>±137,709</t>
  </si>
  <si>
    <t>88.5%</t>
  </si>
  <si>
    <t>94.639.511</t>
  </si>
  <si>
    <t>±69,323</t>
  </si>
  <si>
    <t>87.8%</t>
  </si>
  <si>
    <t>102.634.643</t>
  </si>
  <si>
    <t>±72,950</t>
  </si>
  <si>
    <t>73.356.319</t>
  </si>
  <si>
    <t>±317,619</t>
  </si>
  <si>
    <t>32.9%</t>
  </si>
  <si>
    <t>34.686.760</t>
  </si>
  <si>
    <t>±156,443</t>
  </si>
  <si>
    <t>32.2%</t>
  </si>
  <si>
    <t>38.669.559</t>
  </si>
  <si>
    <t>±164,719</t>
  </si>
  <si>
    <t>33.6%</t>
  </si>
  <si>
    <t>Population 25 to 34 years</t>
  </si>
  <si>
    <t>45.485.165</t>
  </si>
  <si>
    <t>±8,344</t>
  </si>
  <si>
    <t>23.075.008</t>
  </si>
  <si>
    <t>±6,495</t>
  </si>
  <si>
    <t>22.410.157</t>
  </si>
  <si>
    <t>±5,491</t>
  </si>
  <si>
    <t>41.617.051</t>
  </si>
  <si>
    <t>±33,658</t>
  </si>
  <si>
    <t>91.5%</t>
  </si>
  <si>
    <t>20.814.698</t>
  </si>
  <si>
    <t>±19,241</t>
  </si>
  <si>
    <t>90.2%</t>
  </si>
  <si>
    <t>20.802.353</t>
  </si>
  <si>
    <t>±18,327</t>
  </si>
  <si>
    <t>92.8%</t>
  </si>
  <si>
    <t>16.640.806</t>
  </si>
  <si>
    <t>±95,939</t>
  </si>
  <si>
    <t>36.6%</t>
  </si>
  <si>
    <t>7.497.966</t>
  </si>
  <si>
    <t>±44,382</t>
  </si>
  <si>
    <t>32.5%</t>
  </si>
  <si>
    <t>9.142.840</t>
  </si>
  <si>
    <t>±53,745</t>
  </si>
  <si>
    <t>40.8%</t>
  </si>
  <si>
    <t>Population 35 to 44 years</t>
  </si>
  <si>
    <t>41.346.677</t>
  </si>
  <si>
    <t>±9,849</t>
  </si>
  <si>
    <t>20.624.884</t>
  </si>
  <si>
    <t>±6,707</t>
  </si>
  <si>
    <t>20.721.793</t>
  </si>
  <si>
    <t>±5,336</t>
  </si>
  <si>
    <t>36.807.284</t>
  </si>
  <si>
    <t>±34,218</t>
  </si>
  <si>
    <t>89.0%</t>
  </si>
  <si>
    <t>18.080.253</t>
  </si>
  <si>
    <t>±20,653</t>
  </si>
  <si>
    <t>87.7%</t>
  </si>
  <si>
    <t>18.727.031</t>
  </si>
  <si>
    <t>±16,821</t>
  </si>
  <si>
    <t>90.4%</t>
  </si>
  <si>
    <t>15.444.650</t>
  </si>
  <si>
    <t>±93,869</t>
  </si>
  <si>
    <t>37.4%</t>
  </si>
  <si>
    <t>6.951.895</t>
  </si>
  <si>
    <t>±45,788</t>
  </si>
  <si>
    <t>33.7%</t>
  </si>
  <si>
    <t>8.492.755</t>
  </si>
  <si>
    <t>±50,602</t>
  </si>
  <si>
    <t>41.0%</t>
  </si>
  <si>
    <t>Population 45 to 64 years</t>
  </si>
  <si>
    <t>83.642.175</t>
  </si>
  <si>
    <t>±10,770</t>
  </si>
  <si>
    <t>40.816.398</t>
  </si>
  <si>
    <t>±7,262</t>
  </si>
  <si>
    <t>42.825.777</t>
  </si>
  <si>
    <t>±6,535</t>
  </si>
  <si>
    <t>74.120.462</t>
  </si>
  <si>
    <t>±55,440</t>
  </si>
  <si>
    <t>35.719.210</t>
  </si>
  <si>
    <t>±29,273</t>
  </si>
  <si>
    <t>87.5%</t>
  </si>
  <si>
    <t>38.401.252</t>
  </si>
  <si>
    <t>±30,453</t>
  </si>
  <si>
    <t>89.7%</t>
  </si>
  <si>
    <t>26.433.658</t>
  </si>
  <si>
    <t>±106,042</t>
  </si>
  <si>
    <t>31.6%</t>
  </si>
  <si>
    <t>12.499.535</t>
  </si>
  <si>
    <t>±56,481</t>
  </si>
  <si>
    <t>30.6%</t>
  </si>
  <si>
    <t>13.934.123</t>
  </si>
  <si>
    <t>±52,797</t>
  </si>
  <si>
    <t>Population 65 years and over</t>
  </si>
  <si>
    <t>52.362.817</t>
  </si>
  <si>
    <t>±4,792</t>
  </si>
  <si>
    <t>23.264.263</t>
  </si>
  <si>
    <t>±3,486</t>
  </si>
  <si>
    <t>29.098.554</t>
  </si>
  <si>
    <t>±3,163</t>
  </si>
  <si>
    <t>44.729.357</t>
  </si>
  <si>
    <t>±31,821</t>
  </si>
  <si>
    <t>85.4%</t>
  </si>
  <si>
    <t>20.025.350</t>
  </si>
  <si>
    <t>±17,113</t>
  </si>
  <si>
    <t>86.1%</t>
  </si>
  <si>
    <t>24.704.007</t>
  </si>
  <si>
    <t>±20,088</t>
  </si>
  <si>
    <t>84.9%</t>
  </si>
  <si>
    <t>14.837.205</t>
  </si>
  <si>
    <t>±39,435</t>
  </si>
  <si>
    <t>28.3%</t>
  </si>
  <si>
    <t>7.737.364</t>
  </si>
  <si>
    <t>±23,359</t>
  </si>
  <si>
    <t>33.3%</t>
  </si>
  <si>
    <t>7.099.841</t>
  </si>
  <si>
    <t>±22,808</t>
  </si>
  <si>
    <t>RACE AND HISPANIC OR LATINO ORIGIN BY EDUCATIONAL ATTAINMENT</t>
  </si>
  <si>
    <t>162.884.020</t>
  </si>
  <si>
    <t>±57,821</t>
  </si>
  <si>
    <t>79.295.346</t>
  </si>
  <si>
    <t>±29,695</t>
  </si>
  <si>
    <t>83.588.674</t>
  </si>
  <si>
    <t>±31,796</t>
  </si>
  <si>
    <t>147.760.911</t>
  </si>
  <si>
    <t>±135,953</t>
  </si>
  <si>
    <t>90.7%</t>
  </si>
  <si>
    <t>71.384.458</t>
  </si>
  <si>
    <t>±67,330</t>
  </si>
  <si>
    <t>90.0%</t>
  </si>
  <si>
    <t>76.376.453</t>
  </si>
  <si>
    <t>±72,627</t>
  </si>
  <si>
    <t>56.103.758</t>
  </si>
  <si>
    <t>±255,712</t>
  </si>
  <si>
    <t>34.4%</t>
  </si>
  <si>
    <t>26.992.844</t>
  </si>
  <si>
    <t>±129,372</t>
  </si>
  <si>
    <t>34.0%</t>
  </si>
  <si>
    <t>29.110.914</t>
  </si>
  <si>
    <t>±129,226</t>
  </si>
  <si>
    <t>34.8%</t>
  </si>
  <si>
    <t>White alone, not Hispanic or Latino</t>
  </si>
  <si>
    <t>143.488.995</t>
  </si>
  <si>
    <t>±19,004</t>
  </si>
  <si>
    <t>69.705.027</t>
  </si>
  <si>
    <t>±10,357</t>
  </si>
  <si>
    <t>73.783.968</t>
  </si>
  <si>
    <t>±10,683</t>
  </si>
  <si>
    <t>133.792.320</t>
  </si>
  <si>
    <t>±76,198</t>
  </si>
  <si>
    <t>93.2%</t>
  </si>
  <si>
    <t>64.616.281</t>
  </si>
  <si>
    <t>±39,468</t>
  </si>
  <si>
    <t>92.7%</t>
  </si>
  <si>
    <t>69.176.039</t>
  </si>
  <si>
    <t>±40,576</t>
  </si>
  <si>
    <t>93.8%</t>
  </si>
  <si>
    <t>52.417.384</t>
  </si>
  <si>
    <t>±213,769</t>
  </si>
  <si>
    <t>36.5%</t>
  </si>
  <si>
    <t>25.318.210</t>
  </si>
  <si>
    <t>±110,018</t>
  </si>
  <si>
    <t>36.3%</t>
  </si>
  <si>
    <t>27.099.174</t>
  </si>
  <si>
    <t>±106,860</t>
  </si>
  <si>
    <t>36.7%</t>
  </si>
  <si>
    <t>Black alone</t>
  </si>
  <si>
    <t>26.605.045</t>
  </si>
  <si>
    <t>±15,691</t>
  </si>
  <si>
    <t>12.305.375</t>
  </si>
  <si>
    <t>±9,771</t>
  </si>
  <si>
    <t>14.299.670</t>
  </si>
  <si>
    <t>±11,699</t>
  </si>
  <si>
    <t>23.057.449</t>
  </si>
  <si>
    <t>±21,756</t>
  </si>
  <si>
    <t>86.7%</t>
  </si>
  <si>
    <t>10.497.161</t>
  </si>
  <si>
    <t>±15,024</t>
  </si>
  <si>
    <t>85.3%</t>
  </si>
  <si>
    <t>12.560.288</t>
  </si>
  <si>
    <t>±15,143</t>
  </si>
  <si>
    <t>6.005.623</t>
  </si>
  <si>
    <t>±34,664</t>
  </si>
  <si>
    <t>22.6%</t>
  </si>
  <si>
    <t>2.407.145</t>
  </si>
  <si>
    <t>±16,322</t>
  </si>
  <si>
    <t>19.6%</t>
  </si>
  <si>
    <t>3.598.478</t>
  </si>
  <si>
    <t>±23,281</t>
  </si>
  <si>
    <t>25.2%</t>
  </si>
  <si>
    <t>American Indian or Alaska Native alone</t>
  </si>
  <si>
    <t>1.687.259</t>
  </si>
  <si>
    <t>±8,414</t>
  </si>
  <si>
    <t>826.691</t>
  </si>
  <si>
    <t>±5,566</t>
  </si>
  <si>
    <t>860.568</t>
  </si>
  <si>
    <t>±4,998</t>
  </si>
  <si>
    <t>1.359.833</t>
  </si>
  <si>
    <t>±6,669</t>
  </si>
  <si>
    <t>80.6%</t>
  </si>
  <si>
    <t>654.083</t>
  </si>
  <si>
    <t>±4,677</t>
  </si>
  <si>
    <t>79.1%</t>
  </si>
  <si>
    <t>705.750</t>
  </si>
  <si>
    <t>±4,068</t>
  </si>
  <si>
    <t>82.0%</t>
  </si>
  <si>
    <t>259.243</t>
  </si>
  <si>
    <t>±4,109</t>
  </si>
  <si>
    <t>15.4%</t>
  </si>
  <si>
    <t>111.583</t>
  </si>
  <si>
    <t>±2,620</t>
  </si>
  <si>
    <t>13.5%</t>
  </si>
  <si>
    <t>147.660</t>
  </si>
  <si>
    <t>±2,833</t>
  </si>
  <si>
    <t>17.2%</t>
  </si>
  <si>
    <t>13.025.299</t>
  </si>
  <si>
    <t>±10,657</t>
  </si>
  <si>
    <t>6.026.629</t>
  </si>
  <si>
    <t>±7,806</t>
  </si>
  <si>
    <t>6.998.670</t>
  </si>
  <si>
    <t>±7,362</t>
  </si>
  <si>
    <t>11.369.637</t>
  </si>
  <si>
    <t>±15,297</t>
  </si>
  <si>
    <t>87.3%</t>
  </si>
  <si>
    <t>5.365.987</t>
  </si>
  <si>
    <t>±9,269</t>
  </si>
  <si>
    <t>6.003.650</t>
  </si>
  <si>
    <t>±10,582</t>
  </si>
  <si>
    <t>85.8%</t>
  </si>
  <si>
    <t>7.162.208</t>
  </si>
  <si>
    <t>±28,037</t>
  </si>
  <si>
    <t>55.0%</t>
  </si>
  <si>
    <t>3.440.619</t>
  </si>
  <si>
    <t>±15,115</t>
  </si>
  <si>
    <t>57.1%</t>
  </si>
  <si>
    <t>3.721.589</t>
  </si>
  <si>
    <t>±15,490</t>
  </si>
  <si>
    <t>53.2%</t>
  </si>
  <si>
    <t>388.491</t>
  </si>
  <si>
    <t>±3,102</t>
  </si>
  <si>
    <t>191.226</t>
  </si>
  <si>
    <t>±2,154</t>
  </si>
  <si>
    <t>197.265</t>
  </si>
  <si>
    <t>±2,344</t>
  </si>
  <si>
    <t>337.408</t>
  </si>
  <si>
    <t>±3,457</t>
  </si>
  <si>
    <t>86.9%</t>
  </si>
  <si>
    <t>±0.6</t>
  </si>
  <si>
    <t>166.043</t>
  </si>
  <si>
    <t>±2,318</t>
  </si>
  <si>
    <t>86.8%</t>
  </si>
  <si>
    <t>±0.7</t>
  </si>
  <si>
    <t>171.365</t>
  </si>
  <si>
    <t>±2,356</t>
  </si>
  <si>
    <t>71.224</t>
  </si>
  <si>
    <t>±2,284</t>
  </si>
  <si>
    <t>18.3%</t>
  </si>
  <si>
    <t>33.647</t>
  </si>
  <si>
    <t>±1,508</t>
  </si>
  <si>
    <t>17.6%</t>
  </si>
  <si>
    <t>37.577</t>
  </si>
  <si>
    <t>±1,638</t>
  </si>
  <si>
    <t>19.0%</t>
  </si>
  <si>
    <t>Some other race alone</t>
  </si>
  <si>
    <t>10.028.622</t>
  </si>
  <si>
    <t>±55,400</t>
  </si>
  <si>
    <t>5.119.718</t>
  </si>
  <si>
    <t>±28,477</t>
  </si>
  <si>
    <t>4.908.904</t>
  </si>
  <si>
    <t>±30,333</t>
  </si>
  <si>
    <t>6.404.088</t>
  </si>
  <si>
    <t>±35,615</t>
  </si>
  <si>
    <t>63.9%</t>
  </si>
  <si>
    <t>3.208.193</t>
  </si>
  <si>
    <t>±20,255</t>
  </si>
  <si>
    <t>62.7%</t>
  </si>
  <si>
    <t>3.195.895</t>
  </si>
  <si>
    <t>±20,025</t>
  </si>
  <si>
    <t>65.1%</t>
  </si>
  <si>
    <t>1.315.460</t>
  </si>
  <si>
    <t>±13,107</t>
  </si>
  <si>
    <t>602.643</t>
  </si>
  <si>
    <t>±7,878</t>
  </si>
  <si>
    <t>712.817</t>
  </si>
  <si>
    <t>±9,038</t>
  </si>
  <si>
    <t>Two or more races</t>
  </si>
  <si>
    <t>8.218.098</t>
  </si>
  <si>
    <t>±30,858</t>
  </si>
  <si>
    <t>4.015.568</t>
  </si>
  <si>
    <t>±18,634</t>
  </si>
  <si>
    <t>4.202.530</t>
  </si>
  <si>
    <t>±19,589</t>
  </si>
  <si>
    <t>6.984.828</t>
  </si>
  <si>
    <t>±31,022</t>
  </si>
  <si>
    <t>85.0%</t>
  </si>
  <si>
    <t>3.363.586</t>
  </si>
  <si>
    <t>±17,846</t>
  </si>
  <si>
    <t>83.8%</t>
  </si>
  <si>
    <t>3.621.242</t>
  </si>
  <si>
    <t>±19,881</t>
  </si>
  <si>
    <t>86.2%</t>
  </si>
  <si>
    <t>2.438.803</t>
  </si>
  <si>
    <t>±22,324</t>
  </si>
  <si>
    <t>29.7%</t>
  </si>
  <si>
    <t>1.098.279</t>
  </si>
  <si>
    <t>±12,544</t>
  </si>
  <si>
    <t>27.4%</t>
  </si>
  <si>
    <t>1.340.524</t>
  </si>
  <si>
    <t>±15,040</t>
  </si>
  <si>
    <t>31.9%</t>
  </si>
  <si>
    <t>Hispanic or Latino Origin</t>
  </si>
  <si>
    <t>34.081.107</t>
  </si>
  <si>
    <t>±4,277</t>
  </si>
  <si>
    <t>17.045.779</t>
  </si>
  <si>
    <t>±3,614</t>
  </si>
  <si>
    <t>17.035.328</t>
  </si>
  <si>
    <t>±3,319</t>
  </si>
  <si>
    <t>23.946.894</t>
  </si>
  <si>
    <t>±58,512</t>
  </si>
  <si>
    <t>70.3%</t>
  </si>
  <si>
    <t>11.731.807</t>
  </si>
  <si>
    <t>±30,513</t>
  </si>
  <si>
    <t>68.8%</t>
  </si>
  <si>
    <t>12.215.087</t>
  </si>
  <si>
    <t>±32,084</t>
  </si>
  <si>
    <t>71.7%</t>
  </si>
  <si>
    <t>5.997.480</t>
  </si>
  <si>
    <t>±54,387</t>
  </si>
  <si>
    <t>2.713.564</t>
  </si>
  <si>
    <t>±26,051</t>
  </si>
  <si>
    <t>15.9%</t>
  </si>
  <si>
    <t>3.283.916</t>
  </si>
  <si>
    <t>±31,523</t>
  </si>
  <si>
    <t>19.3%</t>
  </si>
  <si>
    <t>POVERTY RATE FOR THE POPULATION 25 YEARS AND OVER FOR WHOM POVERTY STATUS IS DETERMINED BY EDUCATIONAL ATTAINMENT LEVEL</t>
  </si>
  <si>
    <t>27.9%</t>
  </si>
  <si>
    <t>7.3%</t>
  </si>
  <si>
    <t>3.9%</t>
  </si>
  <si>
    <t>4.7%</t>
  </si>
  <si>
    <t>MEDIAN EARNINGS IN THE PAST 12 MONTHS (IN 2020 INFLATION-ADJUSTED DOLLARS)</t>
  </si>
  <si>
    <t>Population 25 years and over with earnings</t>
  </si>
  <si>
    <t>42.002</t>
  </si>
  <si>
    <t>±71</t>
  </si>
  <si>
    <t>49.592</t>
  </si>
  <si>
    <t>±160</t>
  </si>
  <si>
    <t>35.468</t>
  </si>
  <si>
    <t>±60</t>
  </si>
  <si>
    <t>25.351</t>
  </si>
  <si>
    <t>±49</t>
  </si>
  <si>
    <t>30.083</t>
  </si>
  <si>
    <t>19.011</t>
  </si>
  <si>
    <t>±76</t>
  </si>
  <si>
    <t>32.002</t>
  </si>
  <si>
    <t>±33</t>
  </si>
  <si>
    <t>38.484</t>
  </si>
  <si>
    <t>±83</t>
  </si>
  <si>
    <t>25.642</t>
  </si>
  <si>
    <t>±44</t>
  </si>
  <si>
    <t>38.258</t>
  </si>
  <si>
    <t>±59</t>
  </si>
  <si>
    <t>46.620</t>
  </si>
  <si>
    <t>±95</t>
  </si>
  <si>
    <t>31.738</t>
  </si>
  <si>
    <t>56.152</t>
  </si>
  <si>
    <t>±91</t>
  </si>
  <si>
    <t>69.326</t>
  </si>
  <si>
    <t>±230</t>
  </si>
  <si>
    <t>47.709</t>
  </si>
  <si>
    <t>±85</t>
  </si>
  <si>
    <t>75.328</t>
  </si>
  <si>
    <t>±114</t>
  </si>
  <si>
    <t>93.923</t>
  </si>
  <si>
    <t>±266</t>
  </si>
  <si>
    <t>63.781</t>
  </si>
  <si>
    <t>±139</t>
  </si>
  <si>
    <t>Ensino médio incompleto</t>
  </si>
  <si>
    <t>Ensino médio completo</t>
  </si>
  <si>
    <t>5 a 17 anos</t>
  </si>
  <si>
    <t>18 a 24 anos</t>
  </si>
  <si>
    <t>25 a 34 anos</t>
  </si>
  <si>
    <t>35 a 44 anos</t>
  </si>
  <si>
    <t>45 a 54 anos</t>
  </si>
  <si>
    <t>55 a 64 anos</t>
  </si>
  <si>
    <t>65+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</si>
</sst>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0" fontId="0" fillId="0" borderId="0" xfId="0" applyAlignment="1">
      <alignment wrapText="1" indent="4"/>
    </xf>
    <xf numFmtId="0" fontId="0" fillId="0" borderId="0" xfId="0" applyAlignment="1">
      <alignment wrapText="1" indent="5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'2020-2021-NoPolitical'!$C$36:$AM$36</c:f>
              <c:numCache>
                <c:formatCode>#,##0</c:formatCode>
                <c:ptCount val="37"/>
                <c:pt idx="0">
                  <c:v>7500000</c:v>
                </c:pt>
                <c:pt idx="1">
                  <c:v>7400000</c:v>
                </c:pt>
                <c:pt idx="2">
                  <c:v>7500000</c:v>
                </c:pt>
                <c:pt idx="3">
                  <c:v>7300000</c:v>
                </c:pt>
                <c:pt idx="4">
                  <c:v>7400000</c:v>
                </c:pt>
                <c:pt idx="5">
                  <c:v>7400000</c:v>
                </c:pt>
                <c:pt idx="6">
                  <c:v>7300000</c:v>
                </c:pt>
                <c:pt idx="7">
                  <c:v>7400000</c:v>
                </c:pt>
                <c:pt idx="8">
                  <c:v>7300000</c:v>
                </c:pt>
                <c:pt idx="9">
                  <c:v>7100000</c:v>
                </c:pt>
                <c:pt idx="10">
                  <c:v>6900000</c:v>
                </c:pt>
                <c:pt idx="11">
                  <c:v>6800000</c:v>
                </c:pt>
                <c:pt idx="12">
                  <c:v>6900000</c:v>
                </c:pt>
                <c:pt idx="13">
                  <c:v>6800000</c:v>
                </c:pt>
                <c:pt idx="14">
                  <c:v>6800000</c:v>
                </c:pt>
                <c:pt idx="15">
                  <c:v>6700000</c:v>
                </c:pt>
                <c:pt idx="16">
                  <c:v>6700000</c:v>
                </c:pt>
                <c:pt idx="17">
                  <c:v>6700000</c:v>
                </c:pt>
                <c:pt idx="18">
                  <c:v>6700000</c:v>
                </c:pt>
                <c:pt idx="19">
                  <c:v>6600000</c:v>
                </c:pt>
                <c:pt idx="20">
                  <c:v>6400000</c:v>
                </c:pt>
                <c:pt idx="21">
                  <c:v>6300000</c:v>
                </c:pt>
                <c:pt idx="22">
                  <c:v>6300000</c:v>
                </c:pt>
                <c:pt idx="23">
                  <c:v>6200000</c:v>
                </c:pt>
                <c:pt idx="24">
                  <c:v>6200000</c:v>
                </c:pt>
                <c:pt idx="25">
                  <c:v>6100000</c:v>
                </c:pt>
                <c:pt idx="26">
                  <c:v>6200000</c:v>
                </c:pt>
                <c:pt idx="27">
                  <c:v>5900000</c:v>
                </c:pt>
                <c:pt idx="28">
                  <c:v>5900000</c:v>
                </c:pt>
                <c:pt idx="29">
                  <c:v>5900000</c:v>
                </c:pt>
                <c:pt idx="30">
                  <c:v>5800000</c:v>
                </c:pt>
                <c:pt idx="31">
                  <c:v>5800000</c:v>
                </c:pt>
                <c:pt idx="32">
                  <c:v>5700000</c:v>
                </c:pt>
                <c:pt idx="33">
                  <c:v>5700000</c:v>
                </c:pt>
                <c:pt idx="34">
                  <c:v>5700000</c:v>
                </c:pt>
                <c:pt idx="35">
                  <c:v>5700000</c:v>
                </c:pt>
                <c:pt idx="36">
                  <c:v>5600000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4EB1-97EB-8A71248D5CB3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'2020-2021-NoPolitical'!$C$37:$AM$37</c:f>
              <c:numCache>
                <c:formatCode>#,##0</c:formatCode>
                <c:ptCount val="37"/>
                <c:pt idx="0">
                  <c:v>1300000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1300000</c:v>
                </c:pt>
                <c:pt idx="5">
                  <c:v>1300000</c:v>
                </c:pt>
                <c:pt idx="6">
                  <c:v>1300000</c:v>
                </c:pt>
                <c:pt idx="7">
                  <c:v>1300000</c:v>
                </c:pt>
                <c:pt idx="8">
                  <c:v>1300000</c:v>
                </c:pt>
                <c:pt idx="9">
                  <c:v>1200000</c:v>
                </c:pt>
                <c:pt idx="10">
                  <c:v>1200000</c:v>
                </c:pt>
                <c:pt idx="11">
                  <c:v>1200000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1200000</c:v>
                </c:pt>
                <c:pt idx="17">
                  <c:v>1200000</c:v>
                </c:pt>
                <c:pt idx="18">
                  <c:v>1200000</c:v>
                </c:pt>
                <c:pt idx="19">
                  <c:v>1200000</c:v>
                </c:pt>
                <c:pt idx="20">
                  <c:v>1100000</c:v>
                </c:pt>
                <c:pt idx="21">
                  <c:v>1100000</c:v>
                </c:pt>
                <c:pt idx="22">
                  <c:v>1100000</c:v>
                </c:pt>
                <c:pt idx="23">
                  <c:v>1100000</c:v>
                </c:pt>
                <c:pt idx="24">
                  <c:v>1100000</c:v>
                </c:pt>
                <c:pt idx="25">
                  <c:v>1100000</c:v>
                </c:pt>
                <c:pt idx="26">
                  <c:v>1100000</c:v>
                </c:pt>
                <c:pt idx="27">
                  <c:v>1100000</c:v>
                </c:pt>
                <c:pt idx="28">
                  <c:v>1100000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992300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E-4EB1-97EB-8A71248D5CB3}"/>
            </c:ext>
          </c:extLst>
        </c:ser>
        <c:ser>
          <c:idx val="2"/>
          <c:order val="2"/>
          <c:tx>
            <c:v>America Latina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'2020-2021-NoPolitical'!$C$40:$AM$40</c:f>
              <c:numCache>
                <c:formatCode>#,##0</c:formatCode>
                <c:ptCount val="37"/>
                <c:pt idx="0">
                  <c:v>6300000</c:v>
                </c:pt>
                <c:pt idx="1">
                  <c:v>6100000</c:v>
                </c:pt>
                <c:pt idx="2">
                  <c:v>6200000</c:v>
                </c:pt>
                <c:pt idx="3">
                  <c:v>6000000</c:v>
                </c:pt>
                <c:pt idx="4">
                  <c:v>6300000</c:v>
                </c:pt>
                <c:pt idx="5">
                  <c:v>6300000</c:v>
                </c:pt>
                <c:pt idx="6">
                  <c:v>6300000</c:v>
                </c:pt>
                <c:pt idx="7">
                  <c:v>6200000</c:v>
                </c:pt>
                <c:pt idx="8">
                  <c:v>6200000</c:v>
                </c:pt>
                <c:pt idx="9">
                  <c:v>6000000</c:v>
                </c:pt>
                <c:pt idx="10">
                  <c:v>5800000</c:v>
                </c:pt>
                <c:pt idx="11">
                  <c:v>5700000</c:v>
                </c:pt>
                <c:pt idx="12">
                  <c:v>5700000</c:v>
                </c:pt>
                <c:pt idx="13">
                  <c:v>5700000</c:v>
                </c:pt>
                <c:pt idx="14">
                  <c:v>5700000</c:v>
                </c:pt>
                <c:pt idx="15">
                  <c:v>5600000</c:v>
                </c:pt>
                <c:pt idx="16">
                  <c:v>5600000</c:v>
                </c:pt>
                <c:pt idx="17">
                  <c:v>5600000</c:v>
                </c:pt>
                <c:pt idx="18">
                  <c:v>5600000</c:v>
                </c:pt>
                <c:pt idx="19">
                  <c:v>5500000</c:v>
                </c:pt>
                <c:pt idx="20">
                  <c:v>5300000</c:v>
                </c:pt>
                <c:pt idx="21">
                  <c:v>5300000</c:v>
                </c:pt>
                <c:pt idx="22">
                  <c:v>5200000</c:v>
                </c:pt>
                <c:pt idx="23">
                  <c:v>5200000</c:v>
                </c:pt>
                <c:pt idx="24">
                  <c:v>5000000</c:v>
                </c:pt>
                <c:pt idx="25">
                  <c:v>5000000</c:v>
                </c:pt>
                <c:pt idx="26">
                  <c:v>5000000</c:v>
                </c:pt>
                <c:pt idx="27">
                  <c:v>5200000</c:v>
                </c:pt>
                <c:pt idx="28">
                  <c:v>4900000</c:v>
                </c:pt>
                <c:pt idx="29">
                  <c:v>4900000</c:v>
                </c:pt>
                <c:pt idx="30">
                  <c:v>4800000</c:v>
                </c:pt>
                <c:pt idx="31">
                  <c:v>4800000</c:v>
                </c:pt>
                <c:pt idx="32">
                  <c:v>4700000</c:v>
                </c:pt>
                <c:pt idx="33">
                  <c:v>4700000</c:v>
                </c:pt>
                <c:pt idx="34">
                  <c:v>4700000</c:v>
                </c:pt>
                <c:pt idx="35">
                  <c:v>4700000</c:v>
                </c:pt>
                <c:pt idx="36">
                  <c:v>4600000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E-4EB1-97EB-8A71248D5CB3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'2020-2021-NoPolitical'!$C$39:$AM$39</c:f>
              <c:numCache>
                <c:formatCode>#,##0</c:formatCode>
                <c:ptCount val="37"/>
                <c:pt idx="0">
                  <c:v>2500000</c:v>
                </c:pt>
                <c:pt idx="1">
                  <c:v>2400000</c:v>
                </c:pt>
                <c:pt idx="2">
                  <c:v>2400000</c:v>
                </c:pt>
                <c:pt idx="3">
                  <c:v>2400000</c:v>
                </c:pt>
                <c:pt idx="4">
                  <c:v>2500000</c:v>
                </c:pt>
                <c:pt idx="5">
                  <c:v>2500000</c:v>
                </c:pt>
                <c:pt idx="6">
                  <c:v>2500000</c:v>
                </c:pt>
                <c:pt idx="7">
                  <c:v>2500000</c:v>
                </c:pt>
                <c:pt idx="8">
                  <c:v>2500000</c:v>
                </c:pt>
                <c:pt idx="9">
                  <c:v>2400000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2300000</c:v>
                </c:pt>
                <c:pt idx="16">
                  <c:v>2300000</c:v>
                </c:pt>
                <c:pt idx="17">
                  <c:v>2300000</c:v>
                </c:pt>
                <c:pt idx="18">
                  <c:v>2300000</c:v>
                </c:pt>
                <c:pt idx="19">
                  <c:v>2200000</c:v>
                </c:pt>
                <c:pt idx="20">
                  <c:v>2200000</c:v>
                </c:pt>
                <c:pt idx="21">
                  <c:v>2200000</c:v>
                </c:pt>
                <c:pt idx="22">
                  <c:v>2100000</c:v>
                </c:pt>
                <c:pt idx="23">
                  <c:v>2100000</c:v>
                </c:pt>
                <c:pt idx="24">
                  <c:v>2100000</c:v>
                </c:pt>
                <c:pt idx="25">
                  <c:v>2100000</c:v>
                </c:pt>
                <c:pt idx="26">
                  <c:v>2100000</c:v>
                </c:pt>
                <c:pt idx="27">
                  <c:v>2100000</c:v>
                </c:pt>
                <c:pt idx="28">
                  <c:v>2000000</c:v>
                </c:pt>
                <c:pt idx="29">
                  <c:v>2000000</c:v>
                </c:pt>
                <c:pt idx="30">
                  <c:v>2000000</c:v>
                </c:pt>
                <c:pt idx="31">
                  <c:v>2000000</c:v>
                </c:pt>
                <c:pt idx="32">
                  <c:v>2000000</c:v>
                </c:pt>
                <c:pt idx="33">
                  <c:v>2000000</c:v>
                </c:pt>
                <c:pt idx="34">
                  <c:v>2000000</c:v>
                </c:pt>
                <c:pt idx="35">
                  <c:v>2000000</c:v>
                </c:pt>
                <c:pt idx="36">
                  <c:v>1900000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E-4EB1-97EB-8A71248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03176"/>
        <c:axId val="643904816"/>
      </c:lineChart>
      <c:dateAx>
        <c:axId val="6439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4816"/>
        <c:crosses val="autoZero"/>
        <c:auto val="1"/>
        <c:lblOffset val="100"/>
        <c:baseTimeUnit val="days"/>
      </c:dateAx>
      <c:valAx>
        <c:axId val="643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</a:t>
                </a:r>
                <a:r>
                  <a:rPr lang="pt-BR" baseline="0"/>
                  <a:t> Pessoas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Africano-Am.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'2019-2020'!$C$40:$AO$40</c:f>
              <c:numCache>
                <c:formatCode>#,##0</c:formatCode>
                <c:ptCount val="39"/>
                <c:pt idx="0">
                  <c:v>23000000</c:v>
                </c:pt>
                <c:pt idx="1">
                  <c:v>23000000</c:v>
                </c:pt>
                <c:pt idx="2">
                  <c:v>23000000</c:v>
                </c:pt>
                <c:pt idx="3">
                  <c:v>23000000</c:v>
                </c:pt>
                <c:pt idx="4">
                  <c:v>23000000</c:v>
                </c:pt>
                <c:pt idx="5">
                  <c:v>23000000</c:v>
                </c:pt>
                <c:pt idx="6">
                  <c:v>23000000</c:v>
                </c:pt>
                <c:pt idx="7">
                  <c:v>19000000</c:v>
                </c:pt>
                <c:pt idx="8">
                  <c:v>20000000</c:v>
                </c:pt>
                <c:pt idx="9">
                  <c:v>19000000</c:v>
                </c:pt>
                <c:pt idx="10">
                  <c:v>30000000</c:v>
                </c:pt>
                <c:pt idx="11">
                  <c:v>32000000</c:v>
                </c:pt>
                <c:pt idx="12">
                  <c:v>32000000</c:v>
                </c:pt>
                <c:pt idx="13">
                  <c:v>31000000</c:v>
                </c:pt>
                <c:pt idx="14">
                  <c:v>31000000</c:v>
                </c:pt>
                <c:pt idx="15">
                  <c:v>30000000</c:v>
                </c:pt>
                <c:pt idx="16">
                  <c:v>30000000</c:v>
                </c:pt>
                <c:pt idx="17">
                  <c:v>82000000</c:v>
                </c:pt>
                <c:pt idx="18">
                  <c:v>73000000</c:v>
                </c:pt>
                <c:pt idx="19">
                  <c:v>110000000</c:v>
                </c:pt>
                <c:pt idx="20">
                  <c:v>110000000</c:v>
                </c:pt>
                <c:pt idx="21">
                  <c:v>110000000</c:v>
                </c:pt>
                <c:pt idx="22">
                  <c:v>110000000</c:v>
                </c:pt>
                <c:pt idx="23">
                  <c:v>110000000</c:v>
                </c:pt>
                <c:pt idx="24">
                  <c:v>110000000</c:v>
                </c:pt>
                <c:pt idx="25">
                  <c:v>110000000</c:v>
                </c:pt>
                <c:pt idx="26">
                  <c:v>110000000</c:v>
                </c:pt>
                <c:pt idx="27">
                  <c:v>110000000</c:v>
                </c:pt>
                <c:pt idx="28">
                  <c:v>110000000</c:v>
                </c:pt>
                <c:pt idx="29">
                  <c:v>110000000</c:v>
                </c:pt>
                <c:pt idx="30">
                  <c:v>110000000</c:v>
                </c:pt>
                <c:pt idx="31">
                  <c:v>110000000</c:v>
                </c:pt>
                <c:pt idx="32">
                  <c:v>110000000</c:v>
                </c:pt>
                <c:pt idx="33">
                  <c:v>110000000</c:v>
                </c:pt>
                <c:pt idx="34">
                  <c:v>110000000</c:v>
                </c:pt>
                <c:pt idx="35">
                  <c:v>110000000</c:v>
                </c:pt>
                <c:pt idx="36">
                  <c:v>99000000</c:v>
                </c:pt>
                <c:pt idx="37">
                  <c:v>103000000</c:v>
                </c:pt>
                <c:pt idx="38">
                  <c:v>102000000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F-401F-A4FB-68DD4A6F2FC7}"/>
            </c:ext>
          </c:extLst>
        </c:ser>
        <c:ser>
          <c:idx val="1"/>
          <c:order val="1"/>
          <c:tx>
            <c:v>Asiatico-Am.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'2019-2020'!$C$41:$AO$41</c:f>
              <c:numCache>
                <c:formatCode>#,##0</c:formatCode>
                <c:ptCount val="39"/>
                <c:pt idx="0">
                  <c:v>4500000</c:v>
                </c:pt>
                <c:pt idx="1">
                  <c:v>4400000</c:v>
                </c:pt>
                <c:pt idx="2">
                  <c:v>4400000</c:v>
                </c:pt>
                <c:pt idx="3">
                  <c:v>4400000</c:v>
                </c:pt>
                <c:pt idx="4">
                  <c:v>4400000</c:v>
                </c:pt>
                <c:pt idx="5">
                  <c:v>4400000</c:v>
                </c:pt>
                <c:pt idx="6">
                  <c:v>4300000</c:v>
                </c:pt>
                <c:pt idx="7">
                  <c:v>4000000</c:v>
                </c:pt>
                <c:pt idx="8">
                  <c:v>4000000</c:v>
                </c:pt>
                <c:pt idx="9">
                  <c:v>3900000</c:v>
                </c:pt>
                <c:pt idx="10">
                  <c:v>4200000</c:v>
                </c:pt>
                <c:pt idx="11">
                  <c:v>4200000</c:v>
                </c:pt>
                <c:pt idx="12">
                  <c:v>4100000</c:v>
                </c:pt>
                <c:pt idx="13">
                  <c:v>4000000</c:v>
                </c:pt>
                <c:pt idx="14">
                  <c:v>3900000</c:v>
                </c:pt>
                <c:pt idx="15">
                  <c:v>3900000</c:v>
                </c:pt>
                <c:pt idx="16">
                  <c:v>3800000</c:v>
                </c:pt>
                <c:pt idx="17">
                  <c:v>3900000</c:v>
                </c:pt>
                <c:pt idx="18">
                  <c:v>3700000</c:v>
                </c:pt>
                <c:pt idx="19">
                  <c:v>5300000</c:v>
                </c:pt>
                <c:pt idx="20">
                  <c:v>5300000</c:v>
                </c:pt>
                <c:pt idx="21">
                  <c:v>5300000</c:v>
                </c:pt>
                <c:pt idx="22">
                  <c:v>5300000</c:v>
                </c:pt>
                <c:pt idx="23">
                  <c:v>5300000</c:v>
                </c:pt>
                <c:pt idx="24">
                  <c:v>5300000</c:v>
                </c:pt>
                <c:pt idx="25">
                  <c:v>5300000</c:v>
                </c:pt>
                <c:pt idx="26">
                  <c:v>5300000</c:v>
                </c:pt>
                <c:pt idx="27">
                  <c:v>5200000</c:v>
                </c:pt>
                <c:pt idx="28">
                  <c:v>5200000</c:v>
                </c:pt>
                <c:pt idx="29">
                  <c:v>5200000</c:v>
                </c:pt>
                <c:pt idx="30">
                  <c:v>5100000</c:v>
                </c:pt>
                <c:pt idx="31">
                  <c:v>5100000</c:v>
                </c:pt>
                <c:pt idx="32">
                  <c:v>5100000</c:v>
                </c:pt>
                <c:pt idx="33">
                  <c:v>5000000</c:v>
                </c:pt>
                <c:pt idx="34">
                  <c:v>5000000</c:v>
                </c:pt>
                <c:pt idx="35">
                  <c:v>5000000</c:v>
                </c:pt>
                <c:pt idx="36">
                  <c:v>4700000</c:v>
                </c:pt>
                <c:pt idx="37">
                  <c:v>4800000</c:v>
                </c:pt>
                <c:pt idx="38">
                  <c:v>4700000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F-401F-A4FB-68DD4A6F2FC7}"/>
            </c:ext>
          </c:extLst>
        </c:ser>
        <c:ser>
          <c:idx val="2"/>
          <c:order val="2"/>
          <c:tx>
            <c:v>Hispanico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'2019-2020'!$C$42:$AO$42</c:f>
              <c:numCache>
                <c:formatCode>#,##0</c:formatCode>
                <c:ptCount val="39"/>
                <c:pt idx="0">
                  <c:v>24000000</c:v>
                </c:pt>
                <c:pt idx="1">
                  <c:v>24000000</c:v>
                </c:pt>
                <c:pt idx="2">
                  <c:v>24000000</c:v>
                </c:pt>
                <c:pt idx="3">
                  <c:v>24000000</c:v>
                </c:pt>
                <c:pt idx="4">
                  <c:v>24000000</c:v>
                </c:pt>
                <c:pt idx="5">
                  <c:v>24000000</c:v>
                </c:pt>
                <c:pt idx="6">
                  <c:v>24000000</c:v>
                </c:pt>
                <c:pt idx="7">
                  <c:v>23000000</c:v>
                </c:pt>
                <c:pt idx="8">
                  <c:v>67000000</c:v>
                </c:pt>
                <c:pt idx="9">
                  <c:v>67000000</c:v>
                </c:pt>
                <c:pt idx="10">
                  <c:v>23000000</c:v>
                </c:pt>
                <c:pt idx="11">
                  <c:v>23000000</c:v>
                </c:pt>
                <c:pt idx="12">
                  <c:v>23000000</c:v>
                </c:pt>
                <c:pt idx="13">
                  <c:v>22000000</c:v>
                </c:pt>
                <c:pt idx="14">
                  <c:v>22000000</c:v>
                </c:pt>
                <c:pt idx="15">
                  <c:v>22000000</c:v>
                </c:pt>
                <c:pt idx="16">
                  <c:v>22000000</c:v>
                </c:pt>
                <c:pt idx="17">
                  <c:v>21000000</c:v>
                </c:pt>
                <c:pt idx="18">
                  <c:v>18000000</c:v>
                </c:pt>
                <c:pt idx="19">
                  <c:v>25000000</c:v>
                </c:pt>
                <c:pt idx="20">
                  <c:v>25000000</c:v>
                </c:pt>
                <c:pt idx="21">
                  <c:v>25000000</c:v>
                </c:pt>
                <c:pt idx="22">
                  <c:v>25000000</c:v>
                </c:pt>
                <c:pt idx="23">
                  <c:v>24000000</c:v>
                </c:pt>
                <c:pt idx="24">
                  <c:v>24000000</c:v>
                </c:pt>
                <c:pt idx="25">
                  <c:v>24000000</c:v>
                </c:pt>
                <c:pt idx="26">
                  <c:v>24000000</c:v>
                </c:pt>
                <c:pt idx="27">
                  <c:v>24000000</c:v>
                </c:pt>
                <c:pt idx="28">
                  <c:v>24000000</c:v>
                </c:pt>
                <c:pt idx="29">
                  <c:v>24000000</c:v>
                </c:pt>
                <c:pt idx="30">
                  <c:v>24000000</c:v>
                </c:pt>
                <c:pt idx="31">
                  <c:v>24000000</c:v>
                </c:pt>
                <c:pt idx="32">
                  <c:v>23000000</c:v>
                </c:pt>
                <c:pt idx="33">
                  <c:v>23000000</c:v>
                </c:pt>
                <c:pt idx="34">
                  <c:v>23000000</c:v>
                </c:pt>
                <c:pt idx="35">
                  <c:v>25000000</c:v>
                </c:pt>
                <c:pt idx="36">
                  <c:v>24000000</c:v>
                </c:pt>
                <c:pt idx="37">
                  <c:v>25000000</c:v>
                </c:pt>
                <c:pt idx="38">
                  <c:v>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F-401F-A4FB-68DD4A6F2FC7}"/>
            </c:ext>
          </c:extLst>
        </c:ser>
        <c:ser>
          <c:idx val="3"/>
          <c:order val="3"/>
          <c:tx>
            <c:v>Caucasiano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'2019-2020'!$C$43:$AO$43</c:f>
              <c:numCache>
                <c:formatCode>#,##0</c:formatCode>
                <c:ptCount val="39"/>
                <c:pt idx="0">
                  <c:v>160000000</c:v>
                </c:pt>
                <c:pt idx="1">
                  <c:v>160000000</c:v>
                </c:pt>
                <c:pt idx="2">
                  <c:v>160000000</c:v>
                </c:pt>
                <c:pt idx="3">
                  <c:v>160000000</c:v>
                </c:pt>
                <c:pt idx="4">
                  <c:v>170000000</c:v>
                </c:pt>
                <c:pt idx="5">
                  <c:v>160000000</c:v>
                </c:pt>
                <c:pt idx="6">
                  <c:v>170000000</c:v>
                </c:pt>
                <c:pt idx="7">
                  <c:v>170000000</c:v>
                </c:pt>
                <c:pt idx="8">
                  <c:v>140000000</c:v>
                </c:pt>
                <c:pt idx="9">
                  <c:v>140000000</c:v>
                </c:pt>
                <c:pt idx="10">
                  <c:v>160000000</c:v>
                </c:pt>
                <c:pt idx="11">
                  <c:v>160000000</c:v>
                </c:pt>
                <c:pt idx="12">
                  <c:v>160000000</c:v>
                </c:pt>
                <c:pt idx="13">
                  <c:v>160000000</c:v>
                </c:pt>
                <c:pt idx="14">
                  <c:v>160000000</c:v>
                </c:pt>
                <c:pt idx="15">
                  <c:v>160000000</c:v>
                </c:pt>
                <c:pt idx="16">
                  <c:v>160000000</c:v>
                </c:pt>
                <c:pt idx="17">
                  <c:v>120000000</c:v>
                </c:pt>
                <c:pt idx="18">
                  <c:v>130000000</c:v>
                </c:pt>
                <c:pt idx="19">
                  <c:v>88000000</c:v>
                </c:pt>
                <c:pt idx="20">
                  <c:v>90000000</c:v>
                </c:pt>
                <c:pt idx="21">
                  <c:v>92000000</c:v>
                </c:pt>
                <c:pt idx="22">
                  <c:v>93000000</c:v>
                </c:pt>
                <c:pt idx="23">
                  <c:v>94000000</c:v>
                </c:pt>
                <c:pt idx="24">
                  <c:v>95000000</c:v>
                </c:pt>
                <c:pt idx="25">
                  <c:v>95000000</c:v>
                </c:pt>
                <c:pt idx="26">
                  <c:v>97000000</c:v>
                </c:pt>
                <c:pt idx="27">
                  <c:v>97000000</c:v>
                </c:pt>
                <c:pt idx="28">
                  <c:v>98000000</c:v>
                </c:pt>
                <c:pt idx="29">
                  <c:v>100000000</c:v>
                </c:pt>
                <c:pt idx="30">
                  <c:v>100000000</c:v>
                </c:pt>
                <c:pt idx="31">
                  <c:v>100000000</c:v>
                </c:pt>
                <c:pt idx="32">
                  <c:v>100000000</c:v>
                </c:pt>
                <c:pt idx="33">
                  <c:v>100000000</c:v>
                </c:pt>
                <c:pt idx="34">
                  <c:v>110000000</c:v>
                </c:pt>
                <c:pt idx="35">
                  <c:v>100000000</c:v>
                </c:pt>
                <c:pt idx="36">
                  <c:v>110000000</c:v>
                </c:pt>
                <c:pt idx="37">
                  <c:v>109000000</c:v>
                </c:pt>
                <c:pt idx="38">
                  <c:v>110000000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F-401F-A4FB-68DD4A6F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85264"/>
        <c:axId val="607985920"/>
      </c:lineChart>
      <c:dateAx>
        <c:axId val="607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de tempo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985920"/>
        <c:crosses val="autoZero"/>
        <c:auto val="1"/>
        <c:lblOffset val="100"/>
        <c:baseTimeUnit val="days"/>
      </c:dateAx>
      <c:valAx>
        <c:axId val="6079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9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Expatriados EUA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'2019-2020'!$C$45:$AO$45</c:f>
              <c:numCache>
                <c:formatCode>#,##0</c:formatCode>
                <c:ptCount val="39"/>
                <c:pt idx="0">
                  <c:v>7200000</c:v>
                </c:pt>
                <c:pt idx="1">
                  <c:v>7200000</c:v>
                </c:pt>
                <c:pt idx="2">
                  <c:v>7100000</c:v>
                </c:pt>
                <c:pt idx="3">
                  <c:v>7200000</c:v>
                </c:pt>
                <c:pt idx="4">
                  <c:v>7100000</c:v>
                </c:pt>
                <c:pt idx="5">
                  <c:v>7100000</c:v>
                </c:pt>
                <c:pt idx="6">
                  <c:v>7100000</c:v>
                </c:pt>
                <c:pt idx="7">
                  <c:v>7100000</c:v>
                </c:pt>
                <c:pt idx="8">
                  <c:v>7000000</c:v>
                </c:pt>
                <c:pt idx="9">
                  <c:v>7000000</c:v>
                </c:pt>
                <c:pt idx="10">
                  <c:v>6900000</c:v>
                </c:pt>
                <c:pt idx="11">
                  <c:v>6900000</c:v>
                </c:pt>
                <c:pt idx="12">
                  <c:v>6800000</c:v>
                </c:pt>
                <c:pt idx="13">
                  <c:v>6800000</c:v>
                </c:pt>
                <c:pt idx="14">
                  <c:v>6700000</c:v>
                </c:pt>
                <c:pt idx="15">
                  <c:v>6600000</c:v>
                </c:pt>
                <c:pt idx="16">
                  <c:v>6600000</c:v>
                </c:pt>
                <c:pt idx="17">
                  <c:v>6800000</c:v>
                </c:pt>
                <c:pt idx="18">
                  <c:v>6000000</c:v>
                </c:pt>
                <c:pt idx="19">
                  <c:v>7800000</c:v>
                </c:pt>
                <c:pt idx="20">
                  <c:v>7700000</c:v>
                </c:pt>
                <c:pt idx="21">
                  <c:v>7700000</c:v>
                </c:pt>
                <c:pt idx="22">
                  <c:v>7700000</c:v>
                </c:pt>
                <c:pt idx="23">
                  <c:v>7700000</c:v>
                </c:pt>
                <c:pt idx="24">
                  <c:v>7700000</c:v>
                </c:pt>
                <c:pt idx="25">
                  <c:v>7700000</c:v>
                </c:pt>
                <c:pt idx="26">
                  <c:v>7600000</c:v>
                </c:pt>
                <c:pt idx="27">
                  <c:v>7800000</c:v>
                </c:pt>
                <c:pt idx="28">
                  <c:v>7800000</c:v>
                </c:pt>
                <c:pt idx="29">
                  <c:v>7900000</c:v>
                </c:pt>
                <c:pt idx="30">
                  <c:v>7800000</c:v>
                </c:pt>
                <c:pt idx="31">
                  <c:v>7800000</c:v>
                </c:pt>
                <c:pt idx="32">
                  <c:v>7800000</c:v>
                </c:pt>
                <c:pt idx="33">
                  <c:v>7800000</c:v>
                </c:pt>
                <c:pt idx="34">
                  <c:v>7800000</c:v>
                </c:pt>
                <c:pt idx="35">
                  <c:v>7800000</c:v>
                </c:pt>
                <c:pt idx="36">
                  <c:v>7600000</c:v>
                </c:pt>
                <c:pt idx="37">
                  <c:v>7900000</c:v>
                </c:pt>
                <c:pt idx="38">
                  <c:v>7800000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4EB1-97EB-8A71248D5CB3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'2019-2020'!$C$46:$AO$46</c:f>
              <c:numCache>
                <c:formatCode>#,##0</c:formatCode>
                <c:ptCount val="39"/>
                <c:pt idx="0">
                  <c:v>1400000</c:v>
                </c:pt>
                <c:pt idx="1">
                  <c:v>1300000</c:v>
                </c:pt>
                <c:pt idx="2">
                  <c:v>1300000</c:v>
                </c:pt>
                <c:pt idx="3">
                  <c:v>1300000</c:v>
                </c:pt>
                <c:pt idx="4">
                  <c:v>1300000</c:v>
                </c:pt>
                <c:pt idx="5">
                  <c:v>1300000</c:v>
                </c:pt>
                <c:pt idx="6">
                  <c:v>1200000</c:v>
                </c:pt>
                <c:pt idx="7">
                  <c:v>1200000</c:v>
                </c:pt>
                <c:pt idx="8">
                  <c:v>1200000</c:v>
                </c:pt>
                <c:pt idx="9">
                  <c:v>1200000</c:v>
                </c:pt>
                <c:pt idx="10">
                  <c:v>1100000</c:v>
                </c:pt>
                <c:pt idx="11">
                  <c:v>1100000</c:v>
                </c:pt>
                <c:pt idx="12">
                  <c:v>1100000</c:v>
                </c:pt>
                <c:pt idx="13">
                  <c:v>1100000</c:v>
                </c:pt>
                <c:pt idx="14">
                  <c:v>1100000</c:v>
                </c:pt>
                <c:pt idx="15">
                  <c:v>1100000</c:v>
                </c:pt>
                <c:pt idx="16">
                  <c:v>1000000</c:v>
                </c:pt>
                <c:pt idx="17">
                  <c:v>1100000</c:v>
                </c:pt>
                <c:pt idx="18">
                  <c:v>960000</c:v>
                </c:pt>
                <c:pt idx="19">
                  <c:v>1600000</c:v>
                </c:pt>
                <c:pt idx="20">
                  <c:v>1600000</c:v>
                </c:pt>
                <c:pt idx="21">
                  <c:v>1600000</c:v>
                </c:pt>
                <c:pt idx="22">
                  <c:v>1500000</c:v>
                </c:pt>
                <c:pt idx="23">
                  <c:v>1500000</c:v>
                </c:pt>
                <c:pt idx="24">
                  <c:v>1500000</c:v>
                </c:pt>
                <c:pt idx="25">
                  <c:v>1500000</c:v>
                </c:pt>
                <c:pt idx="26">
                  <c:v>1500000</c:v>
                </c:pt>
                <c:pt idx="27">
                  <c:v>1500000</c:v>
                </c:pt>
                <c:pt idx="28">
                  <c:v>1400000</c:v>
                </c:pt>
                <c:pt idx="29">
                  <c:v>1400000</c:v>
                </c:pt>
                <c:pt idx="30">
                  <c:v>1400000</c:v>
                </c:pt>
                <c:pt idx="31">
                  <c:v>1400000</c:v>
                </c:pt>
                <c:pt idx="32">
                  <c:v>1400000</c:v>
                </c:pt>
                <c:pt idx="33">
                  <c:v>1400000</c:v>
                </c:pt>
                <c:pt idx="34">
                  <c:v>1400000</c:v>
                </c:pt>
                <c:pt idx="35">
                  <c:v>1400000</c:v>
                </c:pt>
                <c:pt idx="36">
                  <c:v>1300000</c:v>
                </c:pt>
                <c:pt idx="37">
                  <c:v>1400000</c:v>
                </c:pt>
                <c:pt idx="38">
                  <c:v>1400000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E-4EB1-97EB-8A71248D5CB3}"/>
            </c:ext>
          </c:extLst>
        </c:ser>
        <c:ser>
          <c:idx val="2"/>
          <c:order val="2"/>
          <c:tx>
            <c:v>America Latina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'2019-2020'!$C$49:$AO$49</c:f>
              <c:numCache>
                <c:formatCode>#,##0</c:formatCode>
                <c:ptCount val="39"/>
                <c:pt idx="0">
                  <c:v>5900000</c:v>
                </c:pt>
                <c:pt idx="1">
                  <c:v>5800000</c:v>
                </c:pt>
                <c:pt idx="2">
                  <c:v>5800000</c:v>
                </c:pt>
                <c:pt idx="3">
                  <c:v>5800000</c:v>
                </c:pt>
                <c:pt idx="4">
                  <c:v>5800000</c:v>
                </c:pt>
                <c:pt idx="5">
                  <c:v>5800000</c:v>
                </c:pt>
                <c:pt idx="6">
                  <c:v>5900000</c:v>
                </c:pt>
                <c:pt idx="7">
                  <c:v>5900000</c:v>
                </c:pt>
                <c:pt idx="8">
                  <c:v>5800000</c:v>
                </c:pt>
                <c:pt idx="9">
                  <c:v>5800000</c:v>
                </c:pt>
                <c:pt idx="10">
                  <c:v>5700000</c:v>
                </c:pt>
                <c:pt idx="11">
                  <c:v>5800000</c:v>
                </c:pt>
                <c:pt idx="12">
                  <c:v>5700000</c:v>
                </c:pt>
                <c:pt idx="13">
                  <c:v>5600000</c:v>
                </c:pt>
                <c:pt idx="14">
                  <c:v>5600000</c:v>
                </c:pt>
                <c:pt idx="15">
                  <c:v>5500000</c:v>
                </c:pt>
                <c:pt idx="16">
                  <c:v>5500000</c:v>
                </c:pt>
                <c:pt idx="17">
                  <c:v>5700000</c:v>
                </c:pt>
                <c:pt idx="18">
                  <c:v>5200000</c:v>
                </c:pt>
                <c:pt idx="19">
                  <c:v>6700000</c:v>
                </c:pt>
                <c:pt idx="20">
                  <c:v>6600000</c:v>
                </c:pt>
                <c:pt idx="21">
                  <c:v>6600000</c:v>
                </c:pt>
                <c:pt idx="22">
                  <c:v>6600000</c:v>
                </c:pt>
                <c:pt idx="23">
                  <c:v>6600000</c:v>
                </c:pt>
                <c:pt idx="24">
                  <c:v>6600000</c:v>
                </c:pt>
                <c:pt idx="25">
                  <c:v>6500000</c:v>
                </c:pt>
                <c:pt idx="26">
                  <c:v>6500000</c:v>
                </c:pt>
                <c:pt idx="27">
                  <c:v>6600000</c:v>
                </c:pt>
                <c:pt idx="28">
                  <c:v>6600000</c:v>
                </c:pt>
                <c:pt idx="29">
                  <c:v>6600000</c:v>
                </c:pt>
                <c:pt idx="30">
                  <c:v>6700000</c:v>
                </c:pt>
                <c:pt idx="31">
                  <c:v>6700000</c:v>
                </c:pt>
                <c:pt idx="32">
                  <c:v>6600000</c:v>
                </c:pt>
                <c:pt idx="33">
                  <c:v>6700000</c:v>
                </c:pt>
                <c:pt idx="34">
                  <c:v>6700000</c:v>
                </c:pt>
                <c:pt idx="35">
                  <c:v>6700000</c:v>
                </c:pt>
                <c:pt idx="36">
                  <c:v>6400000</c:v>
                </c:pt>
                <c:pt idx="37">
                  <c:v>6600000</c:v>
                </c:pt>
                <c:pt idx="38">
                  <c:v>6600000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E-4EB1-97EB-8A71248D5CB3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'2019-2020'!$C$1:$AO$1</c:f>
              <c:numCache>
                <c:formatCode>m/d/yyyy</c:formatCode>
                <c:ptCount val="39"/>
                <c:pt idx="0">
                  <c:v>43597</c:v>
                </c:pt>
                <c:pt idx="1">
                  <c:v>43606</c:v>
                </c:pt>
                <c:pt idx="2">
                  <c:v>43613</c:v>
                </c:pt>
                <c:pt idx="3">
                  <c:v>43620</c:v>
                </c:pt>
                <c:pt idx="4">
                  <c:v>43627</c:v>
                </c:pt>
                <c:pt idx="5">
                  <c:v>43634</c:v>
                </c:pt>
                <c:pt idx="6">
                  <c:v>43641</c:v>
                </c:pt>
                <c:pt idx="7">
                  <c:v>43648</c:v>
                </c:pt>
                <c:pt idx="8">
                  <c:v>43655</c:v>
                </c:pt>
                <c:pt idx="9">
                  <c:v>43663</c:v>
                </c:pt>
                <c:pt idx="10">
                  <c:v>43697</c:v>
                </c:pt>
                <c:pt idx="11">
                  <c:v>43704</c:v>
                </c:pt>
                <c:pt idx="12">
                  <c:v>43711</c:v>
                </c:pt>
                <c:pt idx="13">
                  <c:v>43718</c:v>
                </c:pt>
                <c:pt idx="14">
                  <c:v>43732</c:v>
                </c:pt>
                <c:pt idx="15">
                  <c:v>43739</c:v>
                </c:pt>
                <c:pt idx="16">
                  <c:v>43746</c:v>
                </c:pt>
                <c:pt idx="17">
                  <c:v>43781</c:v>
                </c:pt>
                <c:pt idx="18">
                  <c:v>43894</c:v>
                </c:pt>
                <c:pt idx="19">
                  <c:v>43908</c:v>
                </c:pt>
                <c:pt idx="20">
                  <c:v>43913</c:v>
                </c:pt>
                <c:pt idx="21">
                  <c:v>43920</c:v>
                </c:pt>
                <c:pt idx="22">
                  <c:v>43926</c:v>
                </c:pt>
                <c:pt idx="23">
                  <c:v>43931</c:v>
                </c:pt>
                <c:pt idx="24">
                  <c:v>43935</c:v>
                </c:pt>
                <c:pt idx="25">
                  <c:v>43941</c:v>
                </c:pt>
                <c:pt idx="26">
                  <c:v>43944</c:v>
                </c:pt>
                <c:pt idx="27">
                  <c:v>43946</c:v>
                </c:pt>
                <c:pt idx="28">
                  <c:v>43955</c:v>
                </c:pt>
                <c:pt idx="29">
                  <c:v>43963</c:v>
                </c:pt>
                <c:pt idx="30">
                  <c:v>43970</c:v>
                </c:pt>
                <c:pt idx="31">
                  <c:v>43979</c:v>
                </c:pt>
                <c:pt idx="32">
                  <c:v>43985</c:v>
                </c:pt>
                <c:pt idx="33">
                  <c:v>43991</c:v>
                </c:pt>
                <c:pt idx="34">
                  <c:v>43996</c:v>
                </c:pt>
                <c:pt idx="35">
                  <c:v>44005</c:v>
                </c:pt>
                <c:pt idx="36">
                  <c:v>44016</c:v>
                </c:pt>
                <c:pt idx="37">
                  <c:v>44025</c:v>
                </c:pt>
                <c:pt idx="38">
                  <c:v>44031</c:v>
                </c:pt>
              </c:numCache>
            </c:numRef>
          </c:cat>
          <c:val>
            <c:numRef>
              <c:f>'2019-2020'!$C$48:$AO$48</c:f>
              <c:numCache>
                <c:formatCode>#,##0</c:formatCode>
                <c:ptCount val="39"/>
                <c:pt idx="0">
                  <c:v>2500000</c:v>
                </c:pt>
                <c:pt idx="1">
                  <c:v>2500000</c:v>
                </c:pt>
                <c:pt idx="2">
                  <c:v>2400000</c:v>
                </c:pt>
                <c:pt idx="3">
                  <c:v>2500000</c:v>
                </c:pt>
                <c:pt idx="4">
                  <c:v>2500000</c:v>
                </c:pt>
                <c:pt idx="5">
                  <c:v>2400000</c:v>
                </c:pt>
                <c:pt idx="6">
                  <c:v>2400000</c:v>
                </c:pt>
                <c:pt idx="7">
                  <c:v>2400000</c:v>
                </c:pt>
                <c:pt idx="8">
                  <c:v>2400000</c:v>
                </c:pt>
                <c:pt idx="9">
                  <c:v>2300000</c:v>
                </c:pt>
                <c:pt idx="10">
                  <c:v>2300000</c:v>
                </c:pt>
                <c:pt idx="11">
                  <c:v>2300000</c:v>
                </c:pt>
                <c:pt idx="12">
                  <c:v>2300000</c:v>
                </c:pt>
                <c:pt idx="13">
                  <c:v>2300000</c:v>
                </c:pt>
                <c:pt idx="14">
                  <c:v>2300000</c:v>
                </c:pt>
                <c:pt idx="15">
                  <c:v>2200000</c:v>
                </c:pt>
                <c:pt idx="16">
                  <c:v>2200000</c:v>
                </c:pt>
                <c:pt idx="17">
                  <c:v>2300000</c:v>
                </c:pt>
                <c:pt idx="18">
                  <c:v>2000000</c:v>
                </c:pt>
                <c:pt idx="19">
                  <c:v>2700000</c:v>
                </c:pt>
                <c:pt idx="20">
                  <c:v>2700000</c:v>
                </c:pt>
                <c:pt idx="21">
                  <c:v>2700000</c:v>
                </c:pt>
                <c:pt idx="22">
                  <c:v>2700000</c:v>
                </c:pt>
                <c:pt idx="23">
                  <c:v>2700000</c:v>
                </c:pt>
                <c:pt idx="24">
                  <c:v>2700000</c:v>
                </c:pt>
                <c:pt idx="25">
                  <c:v>2700000</c:v>
                </c:pt>
                <c:pt idx="26">
                  <c:v>2700000</c:v>
                </c:pt>
                <c:pt idx="27">
                  <c:v>2700000</c:v>
                </c:pt>
                <c:pt idx="28">
                  <c:v>2700000</c:v>
                </c:pt>
                <c:pt idx="29">
                  <c:v>2700000</c:v>
                </c:pt>
                <c:pt idx="30">
                  <c:v>2700000</c:v>
                </c:pt>
                <c:pt idx="31">
                  <c:v>2700000</c:v>
                </c:pt>
                <c:pt idx="32">
                  <c:v>2700000</c:v>
                </c:pt>
                <c:pt idx="33">
                  <c:v>2700000</c:v>
                </c:pt>
                <c:pt idx="34">
                  <c:v>2700000</c:v>
                </c:pt>
                <c:pt idx="35">
                  <c:v>2700000</c:v>
                </c:pt>
                <c:pt idx="36">
                  <c:v>2600000</c:v>
                </c:pt>
                <c:pt idx="37">
                  <c:v>2600000</c:v>
                </c:pt>
                <c:pt idx="38">
                  <c:v>2600000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E-4EB1-97EB-8A71248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903176"/>
        <c:axId val="643904816"/>
      </c:lineChart>
      <c:dateAx>
        <c:axId val="6439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4816"/>
        <c:crosses val="autoZero"/>
        <c:auto val="1"/>
        <c:lblOffset val="100"/>
        <c:baseTimeUnit val="days"/>
      </c:dateAx>
      <c:valAx>
        <c:axId val="6439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Bruta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9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Raça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FE-48B0-B019-C35AE45C7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FE-48B0-B019-C35AE45C781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6FE-48B0-B019-C35AE45C7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FE-48B0-B019-C35AE45C7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FE-48B0-B019-C35AE45C781D}"/>
              </c:ext>
            </c:extLst>
          </c:dPt>
          <c:dLbls>
            <c:dLbl>
              <c:idx val="0"/>
              <c:layout>
                <c:manualLayout>
                  <c:x val="9.7222222222222224E-2"/>
                  <c:y val="-8.333333333333337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FE-48B0-B019-C35AE45C781D}"/>
                </c:ext>
              </c:extLst>
            </c:dLbl>
            <c:dLbl>
              <c:idx val="1"/>
              <c:layout>
                <c:manualLayout>
                  <c:x val="0.1249999999999999"/>
                  <c:y val="5.0925925925925923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FE-48B0-B019-C35AE45C781D}"/>
                </c:ext>
              </c:extLst>
            </c:dLbl>
            <c:dLbl>
              <c:idx val="2"/>
              <c:layout>
                <c:manualLayout>
                  <c:x val="-0.19444422572178477"/>
                  <c:y val="5.5555555555555643E-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763998250218726E-2"/>
                      <c:h val="0.152638888888888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6FE-48B0-B019-C35AE45C781D}"/>
                </c:ext>
              </c:extLst>
            </c:dLbl>
            <c:dLbl>
              <c:idx val="3"/>
              <c:layout>
                <c:manualLayout>
                  <c:x val="-0.1361111111111111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02B7E4-FB44-4E70-996E-BA7D7DDA24EF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DFF861C-D69D-44F2-95A1-562A7A112F3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6FE-48B0-B019-C35AE45C781D}"/>
                </c:ext>
              </c:extLst>
            </c:dLbl>
            <c:dLbl>
              <c:idx val="4"/>
              <c:layout>
                <c:manualLayout>
                  <c:x val="-0.19444444444444448"/>
                  <c:y val="-0.105733449985418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FE-48B0-B019-C35AE45C781D}"/>
                </c:ext>
              </c:extLst>
            </c:dLbl>
            <c:spPr>
              <a:noFill/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Mexico</c:v>
              </c:pt>
              <c:pt idx="1">
                <c:v>Europa</c:v>
              </c:pt>
              <c:pt idx="2">
                <c:v>Asia</c:v>
              </c:pt>
              <c:pt idx="3">
                <c:v>America Latina</c:v>
              </c:pt>
              <c:pt idx="4">
                <c:v>Outros</c:v>
              </c:pt>
            </c:strLit>
          </c:cat>
          <c:val>
            <c:numRef>
              <c:f>('2020-2021-NoPolitical'!$C$36,'2020-2021-NoPolitical'!$C$37,'2020-2021-NoPolitical'!$C$39,'2020-2021-NoPolitical'!$C$40,'2020-2021-NoPolitical'!$C$49)</c:f>
              <c:numCache>
                <c:formatCode>#,##0</c:formatCode>
                <c:ptCount val="5"/>
                <c:pt idx="0">
                  <c:v>7500000</c:v>
                </c:pt>
                <c:pt idx="1">
                  <c:v>1300000</c:v>
                </c:pt>
                <c:pt idx="2">
                  <c:v>2500000</c:v>
                </c:pt>
                <c:pt idx="3">
                  <c:v>6300000</c:v>
                </c:pt>
                <c:pt idx="4">
                  <c:v>2540000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E-48B0-B019-C35AE45C78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'Data US CENSUS'!$A$15:$A$21</c:f>
              <c:strCache>
                <c:ptCount val="7"/>
                <c:pt idx="0">
                  <c:v>5 a 17 anos</c:v>
                </c:pt>
                <c:pt idx="1">
                  <c:v>18 a 24 anos</c:v>
                </c:pt>
                <c:pt idx="2">
                  <c:v>25 a 34 anos</c:v>
                </c:pt>
                <c:pt idx="3">
                  <c:v>35 a 44 anos</c:v>
                </c:pt>
                <c:pt idx="4">
                  <c:v>45 a 54 anos</c:v>
                </c:pt>
                <c:pt idx="5">
                  <c:v>55 a 64 anos</c:v>
                </c:pt>
                <c:pt idx="6">
                  <c:v>65+ anos</c:v>
                </c:pt>
              </c:strCache>
            </c:strRef>
          </c:cat>
          <c:val>
            <c:numRef>
              <c:f>'2020-2021-NoPolitical'!$C$28:$C$34</c:f>
              <c:numCache>
                <c:formatCode>#,##0</c:formatCode>
                <c:ptCount val="7"/>
                <c:pt idx="0">
                  <c:v>6600000</c:v>
                </c:pt>
                <c:pt idx="1">
                  <c:v>37000000</c:v>
                </c:pt>
                <c:pt idx="2">
                  <c:v>61000000</c:v>
                </c:pt>
                <c:pt idx="3">
                  <c:v>43000000</c:v>
                </c:pt>
                <c:pt idx="4">
                  <c:v>33000000</c:v>
                </c:pt>
                <c:pt idx="5">
                  <c:v>27000000</c:v>
                </c:pt>
                <c:pt idx="6">
                  <c:v>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FC5-9ED2-27DD389121F7}"/>
            </c:ext>
          </c:extLst>
        </c:ser>
        <c:ser>
          <c:idx val="1"/>
          <c:order val="1"/>
          <c:tx>
            <c:v>US Census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US CENSUS'!$D$15:$D$21</c:f>
              <c:numCache>
                <c:formatCode>#,##0</c:formatCode>
                <c:ptCount val="7"/>
                <c:pt idx="0">
                  <c:v>53503042.249000005</c:v>
                </c:pt>
                <c:pt idx="1">
                  <c:v>30526275.638999999</c:v>
                </c:pt>
                <c:pt idx="2">
                  <c:v>45625293.697000004</c:v>
                </c:pt>
                <c:pt idx="3">
                  <c:v>42014658.943999998</c:v>
                </c:pt>
                <c:pt idx="4">
                  <c:v>40701700.851999998</c:v>
                </c:pt>
                <c:pt idx="5">
                  <c:v>42342898.467</c:v>
                </c:pt>
                <c:pt idx="6">
                  <c:v>54159521.295000002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5-4FC5-9ED2-27DD3891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927360"/>
        <c:axId val="553925064"/>
      </c:barChart>
      <c:catAx>
        <c:axId val="55392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Intervalos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5064"/>
        <c:crosses val="autoZero"/>
        <c:auto val="1"/>
        <c:lblAlgn val="ctr"/>
        <c:lblOffset val="100"/>
        <c:noMultiLvlLbl val="0"/>
      </c:catAx>
      <c:valAx>
        <c:axId val="553925064"/>
        <c:scaling>
          <c:orientation val="minMax"/>
          <c:max val="6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Raça</c:v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5-4674-BA76-5ED6C83E9D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A4-45AC-9591-EC6CF6B0045C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2A4-45AC-9591-EC6CF6B004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A4-45AC-9591-EC6CF6B0045C}"/>
              </c:ext>
            </c:extLst>
          </c:dPt>
          <c:dLbls>
            <c:dLbl>
              <c:idx val="0"/>
              <c:layout>
                <c:manualLayout>
                  <c:x val="0.12222222222222212"/>
                  <c:y val="-0.1620370370370370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02B7E4-FB44-4E70-996E-BA7D7DDA24EF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DFF861C-D69D-44F2-95A1-562A7A112F3B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1B5-4674-BA76-5ED6C83E9D92}"/>
                </c:ext>
              </c:extLst>
            </c:dLbl>
            <c:dLbl>
              <c:idx val="1"/>
              <c:layout>
                <c:manualLayout>
                  <c:x val="0.17777777777777778"/>
                  <c:y val="-1.388888888888884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A4-45AC-9591-EC6CF6B0045C}"/>
                </c:ext>
              </c:extLst>
            </c:dLbl>
            <c:dLbl>
              <c:idx val="2"/>
              <c:layout>
                <c:manualLayout>
                  <c:x val="0.14166666666666666"/>
                  <c:y val="0.1388888888888888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A4-45AC-9591-EC6CF6B0045C}"/>
                </c:ext>
              </c:extLst>
            </c:dLbl>
            <c:dLbl>
              <c:idx val="3"/>
              <c:layout>
                <c:manualLayout>
                  <c:x val="-0.18611111111111112"/>
                  <c:y val="2.31483304170313E-2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27777777777778"/>
                      <c:h val="0.120301108194808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2A4-45AC-9591-EC6CF6B0045C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Africano-Am.</c:v>
              </c:pt>
              <c:pt idx="1">
                <c:v>Asiatico.Am</c:v>
              </c:pt>
              <c:pt idx="2">
                <c:v>Hispanico</c:v>
              </c:pt>
              <c:pt idx="3">
                <c:v>Caucasiano</c:v>
              </c:pt>
            </c:strLit>
          </c:cat>
          <c:val>
            <c:numRef>
              <c:f>'2019-2020'!$C$40:$C$43</c:f>
              <c:numCache>
                <c:formatCode>#,##0</c:formatCode>
                <c:ptCount val="4"/>
                <c:pt idx="0">
                  <c:v>23000000</c:v>
                </c:pt>
                <c:pt idx="1">
                  <c:v>4500000</c:v>
                </c:pt>
                <c:pt idx="2">
                  <c:v>24000000</c:v>
                </c:pt>
                <c:pt idx="3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A4-45AC-9591-EC6CF6B004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76-4EDE-ACAC-142EB360E1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76-4EDE-ACAC-142EB360E1A5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276-4EDE-ACAC-142EB360E1A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76-4EDE-ACAC-142EB360E1A5}"/>
              </c:ext>
            </c:extLst>
          </c:dPt>
          <c:dLbls>
            <c:dLbl>
              <c:idx val="0"/>
              <c:layout>
                <c:manualLayout>
                  <c:x val="-0.16666655730533683"/>
                  <c:y val="0.12596347331583552"/>
                </c:manualLayout>
              </c:layout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94444444444442"/>
                      <c:h val="0.1249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276-4EDE-ACAC-142EB360E1A5}"/>
                </c:ext>
              </c:extLst>
            </c:dLbl>
            <c:dLbl>
              <c:idx val="1"/>
              <c:layout>
                <c:manualLayout>
                  <c:x val="-0.17222222222222222"/>
                  <c:y val="-4.629629629629671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76-4EDE-ACAC-142EB360E1A5}"/>
                </c:ext>
              </c:extLst>
            </c:dLbl>
            <c:dLbl>
              <c:idx val="2"/>
              <c:layout>
                <c:manualLayout>
                  <c:x val="-0.13055555555555559"/>
                  <c:y val="-0.106481481481481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76-4EDE-ACAC-142EB360E1A5}"/>
                </c:ext>
              </c:extLst>
            </c:dLbl>
            <c:dLbl>
              <c:idx val="3"/>
              <c:layout>
                <c:manualLayout>
                  <c:x val="0.15833333333333324"/>
                  <c:y val="-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76-4EDE-ACAC-142EB360E1A5}"/>
                </c:ext>
              </c:extLst>
            </c:dLbl>
            <c:spPr>
              <a:noFill/>
              <a:ln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Africano-Am.</c:v>
              </c:pt>
              <c:pt idx="1">
                <c:v>Asiatico-Am.</c:v>
              </c:pt>
              <c:pt idx="2">
                <c:v>Hispanico</c:v>
              </c:pt>
              <c:pt idx="3">
                <c:v>Caucasiano</c:v>
              </c:pt>
            </c:strLit>
          </c:cat>
          <c:val>
            <c:numRef>
              <c:f>'Data US CENSUS'!$D$353:$D$356</c:f>
              <c:numCache>
                <c:formatCode>#,##0</c:formatCode>
                <c:ptCount val="4"/>
                <c:pt idx="0">
                  <c:v>41104200</c:v>
                </c:pt>
                <c:pt idx="1">
                  <c:v>19886049</c:v>
                </c:pt>
                <c:pt idx="2">
                  <c:v>62080044</c:v>
                </c:pt>
                <c:pt idx="3">
                  <c:v>204277273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76-4EDE-ACAC-142EB360E1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23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Homem</c:v>
              </c:pt>
              <c:pt idx="1">
                <c:v>Mulher</c:v>
              </c:pt>
            </c:strLit>
          </c:cat>
          <c:val>
            <c:numRef>
              <c:f>'2020-2021-NoPolitical'!$AM$44:$AM$45</c:f>
              <c:numCache>
                <c:formatCode>#,##0</c:formatCode>
                <c:ptCount val="2"/>
                <c:pt idx="0">
                  <c:v>114800000</c:v>
                </c:pt>
                <c:pt idx="1">
                  <c:v>124100000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1-41A1-9491-98A2D097878F}"/>
            </c:ext>
          </c:extLst>
        </c:ser>
        <c:ser>
          <c:idx val="1"/>
          <c:order val="1"/>
          <c:tx>
            <c:v>US Census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US CENSUS'!$D$12:$D$13</c:f>
              <c:numCache>
                <c:formatCode>#,##0</c:formatCode>
                <c:ptCount val="2"/>
                <c:pt idx="0">
                  <c:v>161493845.31599998</c:v>
                </c:pt>
                <c:pt idx="1">
                  <c:v>166745677.68400002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1-41A1-9491-98A2D097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7072"/>
        <c:axId val="597507400"/>
      </c:barChart>
      <c:catAx>
        <c:axId val="5975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07400"/>
        <c:crosses val="autoZero"/>
        <c:auto val="1"/>
        <c:lblAlgn val="ctr"/>
        <c:lblOffset val="100"/>
        <c:noMultiLvlLbl val="0"/>
      </c:catAx>
      <c:valAx>
        <c:axId val="5975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07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Quantidade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'2020-2021-NoPolitical'!$C$1:$AM$1</c:f>
              <c:numCache>
                <c:formatCode>m/d/yyyy</c:formatCode>
                <c:ptCount val="37"/>
                <c:pt idx="0">
                  <c:v>44110</c:v>
                </c:pt>
                <c:pt idx="1">
                  <c:v>44118</c:v>
                </c:pt>
                <c:pt idx="2">
                  <c:v>44124</c:v>
                </c:pt>
                <c:pt idx="3">
                  <c:v>44141</c:v>
                </c:pt>
                <c:pt idx="4">
                  <c:v>44216</c:v>
                </c:pt>
                <c:pt idx="5">
                  <c:v>44222</c:v>
                </c:pt>
                <c:pt idx="6">
                  <c:v>44228</c:v>
                </c:pt>
                <c:pt idx="7">
                  <c:v>44237</c:v>
                </c:pt>
                <c:pt idx="8">
                  <c:v>44256</c:v>
                </c:pt>
                <c:pt idx="9">
                  <c:v>44268</c:v>
                </c:pt>
                <c:pt idx="10">
                  <c:v>44277</c:v>
                </c:pt>
                <c:pt idx="11">
                  <c:v>44283</c:v>
                </c:pt>
                <c:pt idx="12">
                  <c:v>44291</c:v>
                </c:pt>
                <c:pt idx="13">
                  <c:v>44298</c:v>
                </c:pt>
                <c:pt idx="14">
                  <c:v>44305</c:v>
                </c:pt>
                <c:pt idx="15">
                  <c:v>44316</c:v>
                </c:pt>
                <c:pt idx="16">
                  <c:v>44320</c:v>
                </c:pt>
                <c:pt idx="17">
                  <c:v>44323</c:v>
                </c:pt>
                <c:pt idx="18">
                  <c:v>44327</c:v>
                </c:pt>
                <c:pt idx="19">
                  <c:v>44339</c:v>
                </c:pt>
                <c:pt idx="20">
                  <c:v>44358</c:v>
                </c:pt>
                <c:pt idx="21">
                  <c:v>44361</c:v>
                </c:pt>
                <c:pt idx="22">
                  <c:v>44369</c:v>
                </c:pt>
                <c:pt idx="23">
                  <c:v>44375</c:v>
                </c:pt>
                <c:pt idx="24">
                  <c:v>44380</c:v>
                </c:pt>
                <c:pt idx="25">
                  <c:v>44396</c:v>
                </c:pt>
                <c:pt idx="26">
                  <c:v>44403</c:v>
                </c:pt>
                <c:pt idx="27">
                  <c:v>44410</c:v>
                </c:pt>
                <c:pt idx="28">
                  <c:v>44430</c:v>
                </c:pt>
                <c:pt idx="29">
                  <c:v>44438</c:v>
                </c:pt>
                <c:pt idx="30">
                  <c:v>44453</c:v>
                </c:pt>
                <c:pt idx="31">
                  <c:v>44459</c:v>
                </c:pt>
                <c:pt idx="32">
                  <c:v>44473</c:v>
                </c:pt>
                <c:pt idx="33">
                  <c:v>44480</c:v>
                </c:pt>
                <c:pt idx="34">
                  <c:v>44487</c:v>
                </c:pt>
                <c:pt idx="35">
                  <c:v>44492</c:v>
                </c:pt>
                <c:pt idx="36">
                  <c:v>44503</c:v>
                </c:pt>
              </c:numCache>
            </c:numRef>
          </c:cat>
          <c:val>
            <c:numRef>
              <c:f>'2020-2021-NoPolitical'!$C$2:$AM$2</c:f>
              <c:numCache>
                <c:formatCode>#,##0</c:formatCode>
                <c:ptCount val="37"/>
                <c:pt idx="0">
                  <c:v>230000000</c:v>
                </c:pt>
                <c:pt idx="1">
                  <c:v>230000000</c:v>
                </c:pt>
                <c:pt idx="2">
                  <c:v>230000000</c:v>
                </c:pt>
                <c:pt idx="3">
                  <c:v>230000000</c:v>
                </c:pt>
                <c:pt idx="4">
                  <c:v>230000000</c:v>
                </c:pt>
                <c:pt idx="5">
                  <c:v>230000000</c:v>
                </c:pt>
                <c:pt idx="6">
                  <c:v>230000000</c:v>
                </c:pt>
                <c:pt idx="7">
                  <c:v>230000000</c:v>
                </c:pt>
                <c:pt idx="8">
                  <c:v>230000000</c:v>
                </c:pt>
                <c:pt idx="9">
                  <c:v>230000000</c:v>
                </c:pt>
                <c:pt idx="10">
                  <c:v>230000000</c:v>
                </c:pt>
                <c:pt idx="11">
                  <c:v>230000000</c:v>
                </c:pt>
                <c:pt idx="12">
                  <c:v>230000000</c:v>
                </c:pt>
                <c:pt idx="13">
                  <c:v>230000000</c:v>
                </c:pt>
                <c:pt idx="14">
                  <c:v>230000000</c:v>
                </c:pt>
                <c:pt idx="15">
                  <c:v>230000000</c:v>
                </c:pt>
                <c:pt idx="16">
                  <c:v>230000000</c:v>
                </c:pt>
                <c:pt idx="17">
                  <c:v>230000000</c:v>
                </c:pt>
                <c:pt idx="18">
                  <c:v>240000000</c:v>
                </c:pt>
                <c:pt idx="19">
                  <c:v>240000000</c:v>
                </c:pt>
                <c:pt idx="20">
                  <c:v>240000000</c:v>
                </c:pt>
                <c:pt idx="21">
                  <c:v>250000000</c:v>
                </c:pt>
                <c:pt idx="22">
                  <c:v>250000000</c:v>
                </c:pt>
                <c:pt idx="23">
                  <c:v>260000000</c:v>
                </c:pt>
                <c:pt idx="24">
                  <c:v>270000000</c:v>
                </c:pt>
                <c:pt idx="25">
                  <c:v>260000000</c:v>
                </c:pt>
                <c:pt idx="26">
                  <c:v>270000000</c:v>
                </c:pt>
                <c:pt idx="27">
                  <c:v>270000000</c:v>
                </c:pt>
                <c:pt idx="28">
                  <c:v>250000000</c:v>
                </c:pt>
                <c:pt idx="29">
                  <c:v>250000000</c:v>
                </c:pt>
                <c:pt idx="30">
                  <c:v>250000000</c:v>
                </c:pt>
                <c:pt idx="31">
                  <c:v>250000000</c:v>
                </c:pt>
                <c:pt idx="32">
                  <c:v>249100000</c:v>
                </c:pt>
                <c:pt idx="33">
                  <c:v>248900000</c:v>
                </c:pt>
                <c:pt idx="34">
                  <c:v>254300000</c:v>
                </c:pt>
                <c:pt idx="35">
                  <c:v>253800000</c:v>
                </c:pt>
                <c:pt idx="36">
                  <c:v>253900000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3-4246-8104-18B1D0C5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86400"/>
        <c:axId val="581685416"/>
      </c:lineChart>
      <c:dateAx>
        <c:axId val="58168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85416"/>
        <c:crosses val="autoZero"/>
        <c:auto val="1"/>
        <c:lblOffset val="100"/>
        <c:baseTimeUnit val="days"/>
      </c:dateAx>
      <c:valAx>
        <c:axId val="58168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6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[1]Combined!$A$2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[1]Combined!$C$1:$AP$1</c:f>
              <c:numCache>
                <c:formatCode>General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44216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[1]Combined!$C$2:$AP$2</c:f>
              <c:numCache>
                <c:formatCode>General</c:formatCode>
                <c:ptCount val="40"/>
                <c:pt idx="0">
                  <c:v>130000000</c:v>
                </c:pt>
                <c:pt idx="1">
                  <c:v>140000000</c:v>
                </c:pt>
                <c:pt idx="2">
                  <c:v>140000000</c:v>
                </c:pt>
                <c:pt idx="3">
                  <c:v>140000000</c:v>
                </c:pt>
                <c:pt idx="4">
                  <c:v>142000000</c:v>
                </c:pt>
                <c:pt idx="5">
                  <c:v>140000000</c:v>
                </c:pt>
                <c:pt idx="6">
                  <c:v>140000000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150000000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150000000</c:v>
                </c:pt>
                <c:pt idx="13">
                  <c:v>150000000</c:v>
                </c:pt>
                <c:pt idx="14">
                  <c:v>150000000</c:v>
                </c:pt>
                <c:pt idx="15">
                  <c:v>150000000</c:v>
                </c:pt>
                <c:pt idx="16">
                  <c:v>150000000</c:v>
                </c:pt>
                <c:pt idx="17">
                  <c:v>150000000</c:v>
                </c:pt>
                <c:pt idx="18">
                  <c:v>150000000</c:v>
                </c:pt>
                <c:pt idx="19">
                  <c:v>150000000</c:v>
                </c:pt>
                <c:pt idx="20">
                  <c:v>150000000</c:v>
                </c:pt>
                <c:pt idx="21">
                  <c:v>150000000</c:v>
                </c:pt>
                <c:pt idx="22">
                  <c:v>150000000</c:v>
                </c:pt>
                <c:pt idx="23">
                  <c:v>150000000</c:v>
                </c:pt>
                <c:pt idx="24">
                  <c:v>150000000</c:v>
                </c:pt>
                <c:pt idx="25">
                  <c:v>150000000</c:v>
                </c:pt>
                <c:pt idx="26">
                  <c:v>150000000</c:v>
                </c:pt>
                <c:pt idx="27">
                  <c:v>160000000</c:v>
                </c:pt>
                <c:pt idx="28">
                  <c:v>160000000</c:v>
                </c:pt>
                <c:pt idx="29">
                  <c:v>150000000</c:v>
                </c:pt>
                <c:pt idx="30">
                  <c:v>150000000</c:v>
                </c:pt>
                <c:pt idx="31">
                  <c:v>160000000</c:v>
                </c:pt>
                <c:pt idx="32">
                  <c:v>150000000</c:v>
                </c:pt>
                <c:pt idx="33">
                  <c:v>170000000</c:v>
                </c:pt>
                <c:pt idx="34">
                  <c:v>170000000</c:v>
                </c:pt>
                <c:pt idx="35">
                  <c:v>166300000</c:v>
                </c:pt>
                <c:pt idx="36">
                  <c:v>165200000</c:v>
                </c:pt>
                <c:pt idx="37">
                  <c:v>166300000</c:v>
                </c:pt>
                <c:pt idx="38">
                  <c:v>166500000</c:v>
                </c:pt>
                <c:pt idx="39">
                  <c:v>165300000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6CF-8821-E28202798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85656"/>
        <c:axId val="557086640"/>
      </c:lineChart>
      <c:catAx>
        <c:axId val="5570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6640"/>
        <c:crosses val="autoZero"/>
        <c:auto val="1"/>
        <c:lblAlgn val="ctr"/>
        <c:lblOffset val="100"/>
        <c:noMultiLvlLbl val="1"/>
      </c:catAx>
      <c:valAx>
        <c:axId val="557086640"/>
        <c:scaling>
          <c:orientation val="minMax"/>
          <c:min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4762</xdr:rowOff>
    </xdr:from>
    <xdr:to>
      <xdr:col>20</xdr:col>
      <xdr:colOff>352424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E6B94C-D8AC-FFFB-6BA9-BF5A93B8E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4762</xdr:rowOff>
    </xdr:from>
    <xdr:to>
      <xdr:col>10</xdr:col>
      <xdr:colOff>266700</xdr:colOff>
      <xdr:row>15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2866F9-F99C-E9EC-CCCF-1002B64F2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16</xdr:row>
      <xdr:rowOff>4762</xdr:rowOff>
    </xdr:from>
    <xdr:to>
      <xdr:col>8</xdr:col>
      <xdr:colOff>309562</xdr:colOff>
      <xdr:row>30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5AD8F1-3F2C-4610-C5FB-ED662F81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502443</xdr:colOff>
      <xdr:row>16</xdr:row>
      <xdr:rowOff>22620</xdr:rowOff>
    </xdr:from>
    <xdr:to>
      <xdr:col>19</xdr:col>
      <xdr:colOff>545306</xdr:colOff>
      <xdr:row>34</xdr:row>
      <xdr:rowOff>8333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780B07-A083-E0D0-4DA2-1EF8758A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290512</xdr:colOff>
      <xdr:row>34</xdr:row>
      <xdr:rowOff>77514</xdr:rowOff>
    </xdr:from>
    <xdr:to>
      <xdr:col>8</xdr:col>
      <xdr:colOff>595312</xdr:colOff>
      <xdr:row>48</xdr:row>
      <xdr:rowOff>153714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810A0D2-1190-D88C-A3CF-A43B54E7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34</xdr:row>
      <xdr:rowOff>71437</xdr:rowOff>
    </xdr:from>
    <xdr:to>
      <xdr:col>16</xdr:col>
      <xdr:colOff>461962</xdr:colOff>
      <xdr:row>48</xdr:row>
      <xdr:rowOff>147637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68AAC2-7E76-CC44-60D7-C0AD249D0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</xdr:colOff>
      <xdr:row>1</xdr:row>
      <xdr:rowOff>4762</xdr:rowOff>
    </xdr:from>
    <xdr:to>
      <xdr:col>28</xdr:col>
      <xdr:colOff>438150</xdr:colOff>
      <xdr:row>15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57677E-042A-7AAB-C24E-CB2259811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216554</xdr:colOff>
      <xdr:row>52</xdr:row>
      <xdr:rowOff>165006</xdr:rowOff>
    </xdr:from>
    <xdr:to>
      <xdr:col>12</xdr:col>
      <xdr:colOff>323850</xdr:colOff>
      <xdr:row>67</xdr:row>
      <xdr:rowOff>50706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44EBC8-F343-E3AA-D36B-CAE7939D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224117</xdr:colOff>
      <xdr:row>68</xdr:row>
      <xdr:rowOff>89647</xdr:rowOff>
    </xdr:from>
    <xdr:to>
      <xdr:col>12</xdr:col>
      <xdr:colOff>336831</xdr:colOff>
      <xdr:row>82</xdr:row>
      <xdr:rowOff>165847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316E20-8B14-45D8-A234-9501047AA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15688</xdr:colOff>
      <xdr:row>16</xdr:row>
      <xdr:rowOff>135245</xdr:rowOff>
    </xdr:from>
    <xdr:to>
      <xdr:col>32</xdr:col>
      <xdr:colOff>58212</xdr:colOff>
      <xdr:row>31</xdr:row>
      <xdr:rowOff>20945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115708-BB93-C752-6C85-DFD70F35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ge/Documents/GitHub/TCC2/ColetasBR/Coletas%20BR%20-%20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-2020"/>
      <sheetName val="2021"/>
      <sheetName val="Combined"/>
      <sheetName val="Censo"/>
      <sheetName val="Graphs"/>
    </sheetNames>
    <sheetDataSet>
      <sheetData sheetId="0" refreshError="1"/>
      <sheetData sheetId="1" refreshError="1"/>
      <sheetData sheetId="2">
        <row r="1">
          <cell r="C1">
            <v>43983</v>
          </cell>
          <cell r="D1">
            <v>43985</v>
          </cell>
          <cell r="E1">
            <v>44005</v>
          </cell>
          <cell r="F1">
            <v>44016</v>
          </cell>
          <cell r="G1">
            <v>44043</v>
          </cell>
          <cell r="H1">
            <v>44110</v>
          </cell>
          <cell r="I1">
            <v>44118</v>
          </cell>
          <cell r="J1">
            <v>44124</v>
          </cell>
          <cell r="K1">
            <v>44141</v>
          </cell>
          <cell r="L1">
            <v>44216</v>
          </cell>
          <cell r="M1">
            <v>44222</v>
          </cell>
          <cell r="N1">
            <v>44228</v>
          </cell>
          <cell r="O1">
            <v>44237</v>
          </cell>
          <cell r="P1">
            <v>44256</v>
          </cell>
          <cell r="Q1">
            <v>44268</v>
          </cell>
          <cell r="R1">
            <v>44277</v>
          </cell>
          <cell r="S1">
            <v>44283</v>
          </cell>
          <cell r="T1">
            <v>44291</v>
          </cell>
          <cell r="U1">
            <v>44298</v>
          </cell>
          <cell r="V1">
            <v>44305</v>
          </cell>
          <cell r="W1">
            <v>44316</v>
          </cell>
          <cell r="X1">
            <v>44320</v>
          </cell>
          <cell r="Y1">
            <v>44323</v>
          </cell>
          <cell r="Z1">
            <v>44327</v>
          </cell>
          <cell r="AA1">
            <v>44339</v>
          </cell>
          <cell r="AB1">
            <v>44358</v>
          </cell>
          <cell r="AC1">
            <v>44361</v>
          </cell>
          <cell r="AD1">
            <v>44375</v>
          </cell>
          <cell r="AE1">
            <v>44380</v>
          </cell>
          <cell r="AF1">
            <v>44396</v>
          </cell>
          <cell r="AG1">
            <v>44403</v>
          </cell>
          <cell r="AH1">
            <v>44410</v>
          </cell>
          <cell r="AI1">
            <v>44430</v>
          </cell>
          <cell r="AJ1">
            <v>44453</v>
          </cell>
          <cell r="AK1">
            <v>44459</v>
          </cell>
          <cell r="AL1">
            <v>44473</v>
          </cell>
          <cell r="AM1">
            <v>44480</v>
          </cell>
          <cell r="AN1">
            <v>44487</v>
          </cell>
          <cell r="AO1">
            <v>44492</v>
          </cell>
          <cell r="AP1">
            <v>44503</v>
          </cell>
        </row>
        <row r="2">
          <cell r="A2" t="str">
            <v>all</v>
          </cell>
          <cell r="C2">
            <v>130000000</v>
          </cell>
          <cell r="D2">
            <v>140000000</v>
          </cell>
          <cell r="E2">
            <v>140000000</v>
          </cell>
          <cell r="F2">
            <v>140000000</v>
          </cell>
          <cell r="G2">
            <v>142000000</v>
          </cell>
          <cell r="H2">
            <v>140000000</v>
          </cell>
          <cell r="I2">
            <v>140000000</v>
          </cell>
          <cell r="J2">
            <v>150000000</v>
          </cell>
          <cell r="K2">
            <v>150000000</v>
          </cell>
          <cell r="L2">
            <v>150000000</v>
          </cell>
          <cell r="M2">
            <v>150000000</v>
          </cell>
          <cell r="N2">
            <v>150000000</v>
          </cell>
          <cell r="O2">
            <v>150000000</v>
          </cell>
          <cell r="P2">
            <v>150000000</v>
          </cell>
          <cell r="Q2">
            <v>150000000</v>
          </cell>
          <cell r="R2">
            <v>150000000</v>
          </cell>
          <cell r="S2">
            <v>150000000</v>
          </cell>
          <cell r="T2">
            <v>150000000</v>
          </cell>
          <cell r="U2">
            <v>150000000</v>
          </cell>
          <cell r="V2">
            <v>150000000</v>
          </cell>
          <cell r="W2">
            <v>150000000</v>
          </cell>
          <cell r="X2">
            <v>150000000</v>
          </cell>
          <cell r="Y2">
            <v>150000000</v>
          </cell>
          <cell r="Z2">
            <v>150000000</v>
          </cell>
          <cell r="AA2">
            <v>150000000</v>
          </cell>
          <cell r="AB2">
            <v>150000000</v>
          </cell>
          <cell r="AC2">
            <v>150000000</v>
          </cell>
          <cell r="AD2">
            <v>160000000</v>
          </cell>
          <cell r="AE2">
            <v>160000000</v>
          </cell>
          <cell r="AF2">
            <v>150000000</v>
          </cell>
          <cell r="AG2">
            <v>150000000</v>
          </cell>
          <cell r="AH2">
            <v>160000000</v>
          </cell>
          <cell r="AI2">
            <v>150000000</v>
          </cell>
          <cell r="AJ2">
            <v>170000000</v>
          </cell>
          <cell r="AK2">
            <v>170000000</v>
          </cell>
          <cell r="AL2">
            <v>166300000</v>
          </cell>
          <cell r="AM2">
            <v>165200000</v>
          </cell>
          <cell r="AN2">
            <v>166300000</v>
          </cell>
          <cell r="AO2">
            <v>166500000</v>
          </cell>
          <cell r="AP2">
            <v>165300000</v>
          </cell>
        </row>
      </sheetData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17--00-48-30." connectionId="10" xr16:uid="{7828BF58-086C-44B7-8BF1-0CDBC4D8A434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5--15-19-25." connectionId="28" xr16:uid="{254EA2FC-F96C-450B-8299-725F74DDAEC1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8-27--20-30-59." connectionId="12" xr16:uid="{F99EA359-11E0-4B94-9568-9E534F6C3542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14--15-59-34." connectionId="35" xr16:uid="{5339C0BA-A0B7-43A9-8040-601666BF50F4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36-13." connectionId="36" xr16:uid="{ECADB68F-8B18-4CAD-99DB-EA918C863735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04--21-17-10." connectionId="19" xr16:uid="{53DA7006-8031-450A-89FC-03919916EE1E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7-37-54." connectionId="33" xr16:uid="{EDA779A1-9AEE-4511-B2C6-156F51433834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19--18-31-58." connectionId="31" xr16:uid="{86A530DF-842E-4244-A154-2AC1A6D9A635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04--12-23-25." connectionId="4" xr16:uid="{02984103-D49E-45F3-99AA-D04553F57B76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01--16-37-39." connectionId="16" xr16:uid="{B3A3FC2D-D04C-4405-B85B-EF174E767EBD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12--19-59-44." connectionId="30" xr16:uid="{CB376702-5563-41C2-ABA0-707321D0F63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04--21-20-04." connectionId="29" xr16:uid="{5DC7B0F0-75F1-4DA8-AD24-016B9A54C833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28--09-17-07." connectionId="3" xr16:uid="{05761B00-079A-4FEB-BF08-C4776A4CBF3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02--00-12-32." connectionId="8" xr16:uid="{60F5B8E4-58D7-43C5-9CA7-63E8DD61F366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12--15-04-13." connectionId="1" xr16:uid="{346376DA-3C07-4820-832D-3AF8CBF8A8DB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1-12--19-15-45." connectionId="18" xr16:uid="{49D582A2-CB28-400A-9FED-476361F0F73A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08--01-05-50." connectionId="17" xr16:uid="{9A8F74AE-38BB-46D5-A2C3-7DF1823CCA82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5-28--02-11-23." connectionId="32" xr16:uid="{3352DF9A-0E39-4FCD-ADB9-2B28D1A99B41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3--11-41-26." connectionId="27" xr16:uid="{F1390B64-688A-4938-A354-FA7157FD17FC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03--19-24-30." connectionId="13" xr16:uid="{199C81AA-1005-4504-9E79-65B74C0BE36E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13--08-28-01." connectionId="38" xr16:uid="{4F9D246A-EDAE-471A-9CB6-64982D2B2A36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19--14-43-03." connectionId="39" xr16:uid="{27EAF1BC-40E0-4170-9F41-6605E56F1E8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11--16-25-41." connectionId="5" xr16:uid="{AB5378D5-9F5B-4FE8-A391-7AE854C6E138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23--16-45-37." connectionId="21" xr16:uid="{AE29B555-9D01-4318-AB0B-9F163AA723EA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10--12-41-45." connectionId="14" xr16:uid="{93B9DAEA-B35D-4E6F-9AAA-2CB84140DC01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30--21-56-53." connectionId="22" xr16:uid="{18CAA56B-D948-45AC-AB8B-CA98205FF37A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20--09-50-49." connectionId="26" xr16:uid="{446F5693-BA24-4262-AF33-6D84CF928443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14--18-28-03." connectionId="25" xr16:uid="{F96EFF56-35DD-48E2-BC2F-7A2321C0E72A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18--02-05-00._1" connectionId="6" xr16:uid="{52F2C21F-4A03-4E29-97B2-CDF9EF6A4578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10--23-38-16." connectionId="24" xr16:uid="{E4A7D381-A15D-4FB1-B40B-BC1030430E35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5-23." connectionId="37" xr16:uid="{662D8730-3A45-4DA7-8032-91689B1E8089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4-05--17-09-38." connectionId="23" xr16:uid="{110FD3B0-8C10-4830-9224-516673553458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9-24--12-56-54." connectionId="15" xr16:uid="{96925F57-D22D-45F5-B3A9-9517379348A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6-25--03-13-03." connectionId="7" xr16:uid="{A15C110D-AF8F-4EF7-9336-E73101C63F1D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4-40." connectionId="74" xr16:uid="{859213DF-47C1-4D65-A332-7A94957A900D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4-33." connectionId="63" xr16:uid="{65DC1028-BB2A-45F7-B4B5-A2D1A6598FA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7-03-34." connectionId="41" xr16:uid="{61019E5F-48C4-4509-A069-03A531121AC4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29-27." connectionId="70" xr16:uid="{D0659DC4-FA7E-42F2-A50B-0395FE497E53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2-24." connectionId="56" xr16:uid="{40DDF84F-A2AC-4FF0-A5BB-65D68F11138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46-09." connectionId="60" xr16:uid="{256F2144-DC44-4DF1-A0AF-A3C51C2B9B2C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8-32." connectionId="76" xr16:uid="{AB0D721F-A3F2-41F7-9287-57DE58A3FA2A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8-53-23." connectionId="46" xr16:uid="{EADC6749-6C76-47FA-B0CF-19B04C31F572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7-04." connectionId="42" xr16:uid="{640DF5E2-2EAF-43FC-8A65-1408D5393CC3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8-41." connectionId="73" xr16:uid="{A82B9025-5F5E-4E78-877D-F4591784C93D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5-21--19-29-29." connectionId="2" xr16:uid="{5681A2D0-FAF3-4086-9B1B-FEC59BD9C0FD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29-16." connectionId="54" xr16:uid="{01848EC0-DFAF-4091-8099-C465FBFED4FB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6-38." connectionId="50" xr16:uid="{61FA3D9B-9AD5-47DD-871D-DFBB1F582473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1-51." connectionId="72" xr16:uid="{0E42C009-8D46-42F6-BD41-79D1D33E7AAC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1-33." connectionId="67" xr16:uid="{39FE2838-50BF-4A56-83D8-642BDFEA4187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6-46." connectionId="49" xr16:uid="{F8D31488-F53C-4855-BA2E-4CE4A15356F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35-07." connectionId="61" xr16:uid="{1B65FB15-28B5-4E40-940A-2FF1835863BD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8-02-33." connectionId="40" xr16:uid="{490C7517-048E-418E-920C-A9ADF986ABF4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1-13." connectionId="64" xr16:uid="{2E1CB2B0-5371-49C4-B0EB-A7D32C43BC4D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19-54." connectionId="47" xr16:uid="{2D4EF2A8-84A3-4346-9FCF-9B438682E604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2--09-25-31." connectionId="62" xr16:uid="{112680C6-472D-4B07-9AC4-71FB85C269F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8-20--21-28-21." connectionId="11" xr16:uid="{74DD94DF-FBCB-4901-A4E0-30A055B4D0AE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40." connectionId="71" xr16:uid="{FA58AD68-AAEE-4EE0-945D-B40C671B9C62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09-30-08." connectionId="44" xr16:uid="{B2624421-CD21-4E14-B5A1-669F56588045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08-55." connectionId="58" xr16:uid="{42C852E8-BEC7-4806-A966-3D77699FF33C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5-22-58." connectionId="55" xr16:uid="{F631392A-8BC2-4C08-BD66-CA37715E853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3-39." connectionId="59" xr16:uid="{0EADB94B-3009-447A-A9F5-1E1101B4B27E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42-48." connectionId="51" xr16:uid="{A87A2CFD-32AB-4C54-A666-3CEED8BE60D4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1-50." connectionId="66" xr16:uid="{3E76D7C2-E2BF-402C-B6F9-FA87CD8328F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1-37." connectionId="43" xr16:uid="{B1AF3473-2021-405F-B54E-3CFDE17F902E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1-17-24." connectionId="75" xr16:uid="{24E06263-BB1C-4BA4-ADEA-8FFEF23E5BAC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3-02-31." connectionId="52" xr16:uid="{AF8DFD37-0777-49FA-A8B1-D4CCB5CCB796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07-09--01-45-53." connectionId="9" xr16:uid="{82E29812-6D6B-4CC8-A6FB-D5C3185C0426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09-18." connectionId="53" xr16:uid="{5F3536E5-8C93-4059-A908-448F4F18599C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2-54." connectionId="45" xr16:uid="{B3416859-921D-4DBD-89C0-F7C2FF7710E5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45-04." connectionId="57" xr16:uid="{C7158C70-CB95-4224-980A-0748097A10E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08-39-37." connectionId="48" xr16:uid="{D5301B3A-9786-4AEE-B15C-C90D83582ECC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6-39." connectionId="68" xr16:uid="{80160111-1ED8-4EE4-A1F5-BF6BF3F9014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3-29." connectionId="65" xr16:uid="{EEF51E6D-D1D9-4846-8212-95D5E7310FB8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30--16-12-03." connectionId="69" xr16:uid="{5194517F-22B2-43F9-BA73-0981D8672764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9--16-25-23." connectionId="34" xr16:uid="{8FEA8AE6-67CF-41C4-B5AA-58F34F9324F4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3-18--16-10-30." connectionId="20" xr16:uid="{44E73AF4-C8CD-4280-B157-3D3317C08F0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6.xml"/><Relationship Id="rId13" Type="http://schemas.openxmlformats.org/officeDocument/2006/relationships/queryTable" Target="../queryTables/queryTable51.xml"/><Relationship Id="rId18" Type="http://schemas.openxmlformats.org/officeDocument/2006/relationships/queryTable" Target="../queryTables/queryTable56.xml"/><Relationship Id="rId26" Type="http://schemas.openxmlformats.org/officeDocument/2006/relationships/queryTable" Target="../queryTables/queryTable64.xml"/><Relationship Id="rId3" Type="http://schemas.openxmlformats.org/officeDocument/2006/relationships/queryTable" Target="../queryTables/queryTable41.xml"/><Relationship Id="rId21" Type="http://schemas.openxmlformats.org/officeDocument/2006/relationships/queryTable" Target="../queryTables/queryTable59.xml"/><Relationship Id="rId34" Type="http://schemas.openxmlformats.org/officeDocument/2006/relationships/queryTable" Target="../queryTables/queryTable72.xml"/><Relationship Id="rId7" Type="http://schemas.openxmlformats.org/officeDocument/2006/relationships/queryTable" Target="../queryTables/queryTable45.xml"/><Relationship Id="rId12" Type="http://schemas.openxmlformats.org/officeDocument/2006/relationships/queryTable" Target="../queryTables/queryTable50.xml"/><Relationship Id="rId17" Type="http://schemas.openxmlformats.org/officeDocument/2006/relationships/queryTable" Target="../queryTables/queryTable55.xml"/><Relationship Id="rId25" Type="http://schemas.openxmlformats.org/officeDocument/2006/relationships/queryTable" Target="../queryTables/queryTable63.xml"/><Relationship Id="rId33" Type="http://schemas.openxmlformats.org/officeDocument/2006/relationships/queryTable" Target="../queryTables/queryTable71.xml"/><Relationship Id="rId38" Type="http://schemas.openxmlformats.org/officeDocument/2006/relationships/queryTable" Target="../queryTables/queryTable76.xml"/><Relationship Id="rId2" Type="http://schemas.openxmlformats.org/officeDocument/2006/relationships/queryTable" Target="../queryTables/queryTable40.xml"/><Relationship Id="rId16" Type="http://schemas.openxmlformats.org/officeDocument/2006/relationships/queryTable" Target="../queryTables/queryTable54.xml"/><Relationship Id="rId20" Type="http://schemas.openxmlformats.org/officeDocument/2006/relationships/queryTable" Target="../queryTables/queryTable58.xml"/><Relationship Id="rId29" Type="http://schemas.openxmlformats.org/officeDocument/2006/relationships/queryTable" Target="../queryTables/queryTable67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4.xml"/><Relationship Id="rId11" Type="http://schemas.openxmlformats.org/officeDocument/2006/relationships/queryTable" Target="../queryTables/queryTable49.xml"/><Relationship Id="rId24" Type="http://schemas.openxmlformats.org/officeDocument/2006/relationships/queryTable" Target="../queryTables/queryTable62.xml"/><Relationship Id="rId32" Type="http://schemas.openxmlformats.org/officeDocument/2006/relationships/queryTable" Target="../queryTables/queryTable70.xml"/><Relationship Id="rId37" Type="http://schemas.openxmlformats.org/officeDocument/2006/relationships/queryTable" Target="../queryTables/queryTable75.xml"/><Relationship Id="rId5" Type="http://schemas.openxmlformats.org/officeDocument/2006/relationships/queryTable" Target="../queryTables/queryTable43.xml"/><Relationship Id="rId15" Type="http://schemas.openxmlformats.org/officeDocument/2006/relationships/queryTable" Target="../queryTables/queryTable53.xml"/><Relationship Id="rId23" Type="http://schemas.openxmlformats.org/officeDocument/2006/relationships/queryTable" Target="../queryTables/queryTable61.xml"/><Relationship Id="rId28" Type="http://schemas.openxmlformats.org/officeDocument/2006/relationships/queryTable" Target="../queryTables/queryTable66.xml"/><Relationship Id="rId36" Type="http://schemas.openxmlformats.org/officeDocument/2006/relationships/queryTable" Target="../queryTables/queryTable74.xml"/><Relationship Id="rId10" Type="http://schemas.openxmlformats.org/officeDocument/2006/relationships/queryTable" Target="../queryTables/queryTable48.xml"/><Relationship Id="rId19" Type="http://schemas.openxmlformats.org/officeDocument/2006/relationships/queryTable" Target="../queryTables/queryTable57.xml"/><Relationship Id="rId31" Type="http://schemas.openxmlformats.org/officeDocument/2006/relationships/queryTable" Target="../queryTables/queryTable69.xml"/><Relationship Id="rId4" Type="http://schemas.openxmlformats.org/officeDocument/2006/relationships/queryTable" Target="../queryTables/queryTable42.xml"/><Relationship Id="rId9" Type="http://schemas.openxmlformats.org/officeDocument/2006/relationships/queryTable" Target="../queryTables/queryTable47.xml"/><Relationship Id="rId14" Type="http://schemas.openxmlformats.org/officeDocument/2006/relationships/queryTable" Target="../queryTables/queryTable52.xml"/><Relationship Id="rId22" Type="http://schemas.openxmlformats.org/officeDocument/2006/relationships/queryTable" Target="../queryTables/queryTable60.xml"/><Relationship Id="rId27" Type="http://schemas.openxmlformats.org/officeDocument/2006/relationships/queryTable" Target="../queryTables/queryTable65.xml"/><Relationship Id="rId30" Type="http://schemas.openxmlformats.org/officeDocument/2006/relationships/queryTable" Target="../queryTables/queryTable68.xml"/><Relationship Id="rId35" Type="http://schemas.openxmlformats.org/officeDocument/2006/relationships/queryTable" Target="../queryTables/queryTable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C3B5-6CD1-41D2-8520-B48AD6693DA6}">
  <dimension ref="A1:AP54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B44" sqref="AB44"/>
    </sheetView>
  </sheetViews>
  <sheetFormatPr defaultRowHeight="15" x14ac:dyDescent="0.25"/>
  <cols>
    <col min="1" max="1" width="18.42578125" bestFit="1" customWidth="1"/>
    <col min="2" max="2" width="22.42578125" bestFit="1" customWidth="1"/>
    <col min="3" max="41" width="11.140625" bestFit="1" customWidth="1"/>
    <col min="42" max="42" width="10.7109375" bestFit="1" customWidth="1"/>
  </cols>
  <sheetData>
    <row r="1" spans="1:42" s="1" customFormat="1" x14ac:dyDescent="0.25">
      <c r="C1" s="1">
        <v>43597</v>
      </c>
      <c r="D1" s="1">
        <v>43606</v>
      </c>
      <c r="E1" s="1">
        <v>43613</v>
      </c>
      <c r="F1" s="1">
        <v>43620</v>
      </c>
      <c r="G1" s="1">
        <v>43627</v>
      </c>
      <c r="H1" s="1">
        <v>43634</v>
      </c>
      <c r="I1" s="1">
        <v>43641</v>
      </c>
      <c r="J1" s="1">
        <v>43648</v>
      </c>
      <c r="K1" s="1">
        <v>43655</v>
      </c>
      <c r="L1" s="1">
        <v>43663</v>
      </c>
      <c r="M1" s="1">
        <v>43697</v>
      </c>
      <c r="N1" s="1">
        <v>43704</v>
      </c>
      <c r="O1" s="1">
        <v>43711</v>
      </c>
      <c r="P1" s="1">
        <v>43718</v>
      </c>
      <c r="Q1" s="1">
        <v>43732</v>
      </c>
      <c r="R1" s="1">
        <v>43739</v>
      </c>
      <c r="S1" s="1">
        <v>43746</v>
      </c>
      <c r="T1" s="1">
        <v>43781</v>
      </c>
      <c r="U1" s="1">
        <v>43894</v>
      </c>
      <c r="V1" s="1">
        <v>43908</v>
      </c>
      <c r="W1" s="1">
        <v>43913</v>
      </c>
      <c r="X1" s="1">
        <v>43920</v>
      </c>
      <c r="Y1" s="1">
        <v>43926</v>
      </c>
      <c r="Z1" s="1">
        <v>43931</v>
      </c>
      <c r="AA1" s="1">
        <v>43935</v>
      </c>
      <c r="AB1" s="1">
        <v>43941</v>
      </c>
      <c r="AC1" s="1">
        <v>43944</v>
      </c>
      <c r="AD1" s="1">
        <v>43946</v>
      </c>
      <c r="AE1" s="1">
        <v>43955</v>
      </c>
      <c r="AF1" s="1">
        <v>43963</v>
      </c>
      <c r="AG1" s="1">
        <v>43970</v>
      </c>
      <c r="AH1" s="1">
        <v>43979</v>
      </c>
      <c r="AI1" s="1">
        <v>43985</v>
      </c>
      <c r="AJ1" s="1">
        <v>43991</v>
      </c>
      <c r="AK1" s="1">
        <v>43996</v>
      </c>
      <c r="AL1" s="1">
        <v>44005</v>
      </c>
      <c r="AM1" s="1">
        <v>44016</v>
      </c>
      <c r="AN1" s="1">
        <v>44025</v>
      </c>
      <c r="AO1" s="1">
        <v>44031</v>
      </c>
    </row>
    <row r="2" spans="1:42" x14ac:dyDescent="0.25">
      <c r="A2" t="s">
        <v>0</v>
      </c>
      <c r="B2" t="s">
        <v>0</v>
      </c>
      <c r="C2" s="2">
        <v>210000000</v>
      </c>
      <c r="D2" s="2">
        <v>210000000</v>
      </c>
      <c r="E2" s="2">
        <v>210000000</v>
      </c>
      <c r="F2" s="2">
        <v>210000000</v>
      </c>
      <c r="G2" s="2">
        <v>220000000</v>
      </c>
      <c r="H2" s="2">
        <v>220000000</v>
      </c>
      <c r="I2" s="2">
        <v>210000000</v>
      </c>
      <c r="J2" s="2">
        <v>220000000</v>
      </c>
      <c r="K2" s="2">
        <v>210000000</v>
      </c>
      <c r="L2" s="2">
        <v>220000000</v>
      </c>
      <c r="M2" s="2">
        <v>220000000</v>
      </c>
      <c r="N2" s="2">
        <v>210000000</v>
      </c>
      <c r="O2" s="2">
        <v>220000000</v>
      </c>
      <c r="P2" s="2">
        <v>220000000</v>
      </c>
      <c r="Q2" s="2">
        <v>220000000</v>
      </c>
      <c r="R2" s="2">
        <v>220000000</v>
      </c>
      <c r="S2" s="2">
        <v>220000000</v>
      </c>
      <c r="T2" s="2">
        <v>220000000</v>
      </c>
      <c r="U2" s="2">
        <v>220000000</v>
      </c>
      <c r="V2" s="2">
        <v>220000000</v>
      </c>
      <c r="W2" s="2">
        <v>220000000</v>
      </c>
      <c r="X2" s="2">
        <v>220000000</v>
      </c>
      <c r="Y2" s="2">
        <v>220000000</v>
      </c>
      <c r="Z2" s="2">
        <v>220000000</v>
      </c>
      <c r="AA2" s="2">
        <v>220000000</v>
      </c>
      <c r="AB2" s="2">
        <v>220000000</v>
      </c>
      <c r="AC2" s="2">
        <v>220000000</v>
      </c>
      <c r="AD2" s="2">
        <v>220000000</v>
      </c>
      <c r="AE2" s="2">
        <v>220000000</v>
      </c>
      <c r="AF2" s="2">
        <v>230000000</v>
      </c>
      <c r="AG2" s="2">
        <v>230000000</v>
      </c>
      <c r="AH2" s="2">
        <v>230000000</v>
      </c>
      <c r="AI2" s="2">
        <v>230000000</v>
      </c>
      <c r="AJ2" s="2">
        <v>230000000</v>
      </c>
      <c r="AK2" s="2">
        <v>230000000</v>
      </c>
      <c r="AL2" s="2">
        <v>230000000</v>
      </c>
      <c r="AM2" s="2">
        <v>230000000</v>
      </c>
      <c r="AN2" s="2">
        <v>228000000</v>
      </c>
      <c r="AO2" s="2">
        <v>229000000</v>
      </c>
      <c r="AP2" s="2"/>
    </row>
    <row r="3" spans="1:42" x14ac:dyDescent="0.25">
      <c r="A3" t="s">
        <v>1</v>
      </c>
      <c r="B3" t="s">
        <v>2</v>
      </c>
      <c r="C3" s="2">
        <v>2300000</v>
      </c>
      <c r="D3" s="2">
        <v>2300000</v>
      </c>
      <c r="E3" s="2">
        <v>2300000</v>
      </c>
      <c r="F3" s="2">
        <v>2300000</v>
      </c>
      <c r="G3" s="2">
        <v>2200000</v>
      </c>
      <c r="H3" s="2">
        <v>2200000</v>
      </c>
      <c r="I3" s="2">
        <v>2200000</v>
      </c>
      <c r="J3" s="2">
        <v>2100000</v>
      </c>
      <c r="K3" s="2">
        <v>2100000</v>
      </c>
      <c r="L3" s="2">
        <v>2100000</v>
      </c>
      <c r="M3" s="2">
        <v>2000000</v>
      </c>
      <c r="N3" s="2">
        <v>2000000</v>
      </c>
      <c r="O3" s="2">
        <v>2000000</v>
      </c>
      <c r="P3" s="2">
        <v>2000000</v>
      </c>
      <c r="Q3" s="2">
        <v>2000000</v>
      </c>
      <c r="R3" s="2">
        <v>1900000</v>
      </c>
      <c r="S3" s="2">
        <v>1900000</v>
      </c>
      <c r="T3" s="2">
        <v>1900000</v>
      </c>
      <c r="U3" s="2">
        <v>1700000</v>
      </c>
      <c r="V3" s="2">
        <v>1600000</v>
      </c>
      <c r="W3" s="2">
        <v>1600000</v>
      </c>
      <c r="X3" s="2">
        <v>1600000</v>
      </c>
      <c r="Y3" s="2">
        <v>1600000</v>
      </c>
      <c r="Z3" s="2">
        <v>1600000</v>
      </c>
      <c r="AA3" s="2">
        <v>1600000</v>
      </c>
      <c r="AB3" s="2">
        <v>1600000</v>
      </c>
      <c r="AC3" s="2">
        <v>1600000</v>
      </c>
      <c r="AD3" s="2">
        <v>1600000</v>
      </c>
      <c r="AE3" s="2">
        <v>1600000</v>
      </c>
      <c r="AF3" s="2">
        <v>1600000</v>
      </c>
      <c r="AG3" s="2">
        <v>1600000</v>
      </c>
      <c r="AH3" s="2">
        <v>1600000</v>
      </c>
      <c r="AI3" s="2">
        <v>1600000</v>
      </c>
      <c r="AJ3" s="2">
        <v>1500000</v>
      </c>
      <c r="AK3" s="2">
        <v>1500000</v>
      </c>
      <c r="AL3" s="2">
        <v>1500000</v>
      </c>
      <c r="AM3" s="2">
        <v>1500000</v>
      </c>
      <c r="AN3" s="2">
        <v>1400000</v>
      </c>
      <c r="AO3" s="2">
        <v>1400000</v>
      </c>
      <c r="AP3" s="2"/>
    </row>
    <row r="4" spans="1:42" x14ac:dyDescent="0.25">
      <c r="A4" t="s">
        <v>1</v>
      </c>
      <c r="B4" t="s">
        <v>3</v>
      </c>
      <c r="C4" s="2">
        <v>7800000</v>
      </c>
      <c r="D4" s="2">
        <v>7700000</v>
      </c>
      <c r="E4" s="2">
        <v>7700000</v>
      </c>
      <c r="F4" s="2">
        <v>7700000</v>
      </c>
      <c r="G4" s="2">
        <v>7600000</v>
      </c>
      <c r="H4" s="2">
        <v>7600000</v>
      </c>
      <c r="I4" s="2">
        <v>7600000</v>
      </c>
      <c r="J4" s="2">
        <v>7700000</v>
      </c>
      <c r="K4" s="2">
        <v>7600000</v>
      </c>
      <c r="L4" s="2">
        <v>7600000</v>
      </c>
      <c r="M4" s="2">
        <v>7700000</v>
      </c>
      <c r="N4" s="2">
        <v>7800000</v>
      </c>
      <c r="O4" s="2">
        <v>7900000</v>
      </c>
      <c r="P4" s="2">
        <v>7900000</v>
      </c>
      <c r="Q4" s="2">
        <v>7900000</v>
      </c>
      <c r="R4" s="2">
        <v>7900000</v>
      </c>
      <c r="S4" s="2">
        <v>7900000</v>
      </c>
      <c r="T4" s="2">
        <v>8000000</v>
      </c>
      <c r="U4" s="2">
        <v>7800000</v>
      </c>
      <c r="V4" s="2">
        <v>7800000</v>
      </c>
      <c r="W4" s="2">
        <v>7800000</v>
      </c>
      <c r="X4" s="2">
        <v>7800000</v>
      </c>
      <c r="Y4" s="2">
        <v>7800000</v>
      </c>
      <c r="Z4" s="2">
        <v>7800000</v>
      </c>
      <c r="AA4" s="2">
        <v>7800000</v>
      </c>
      <c r="AB4" s="2">
        <v>7900000</v>
      </c>
      <c r="AC4" s="2">
        <v>7900000</v>
      </c>
      <c r="AD4" s="2">
        <v>7900000</v>
      </c>
      <c r="AE4" s="2">
        <v>7900000</v>
      </c>
      <c r="AF4" s="2">
        <v>7900000</v>
      </c>
      <c r="AG4" s="2">
        <v>7900000</v>
      </c>
      <c r="AH4" s="2">
        <v>7800000</v>
      </c>
      <c r="AI4" s="2">
        <v>7800000</v>
      </c>
      <c r="AJ4" s="2">
        <v>7800000</v>
      </c>
      <c r="AK4" s="2">
        <v>7800000</v>
      </c>
      <c r="AL4" s="2">
        <v>7800000</v>
      </c>
      <c r="AM4" s="2">
        <v>7800000</v>
      </c>
      <c r="AN4" s="2">
        <v>7800000</v>
      </c>
      <c r="AO4" s="2">
        <v>7800000</v>
      </c>
      <c r="AP4" s="2"/>
    </row>
    <row r="5" spans="1:42" x14ac:dyDescent="0.25">
      <c r="A5" t="s">
        <v>1</v>
      </c>
      <c r="B5" t="s">
        <v>4</v>
      </c>
      <c r="C5" s="2">
        <v>66000000</v>
      </c>
      <c r="D5" s="2">
        <v>66000000</v>
      </c>
      <c r="E5" s="2">
        <v>66000000</v>
      </c>
      <c r="F5" s="2">
        <v>66000000</v>
      </c>
      <c r="G5" s="2">
        <v>66000000</v>
      </c>
      <c r="H5" s="2">
        <v>66000000</v>
      </c>
      <c r="I5" s="2">
        <v>66000000</v>
      </c>
      <c r="J5" s="2">
        <v>66000000</v>
      </c>
      <c r="K5" s="2">
        <v>66000000</v>
      </c>
      <c r="L5" s="2">
        <v>66000000</v>
      </c>
      <c r="M5" s="2">
        <v>66000000</v>
      </c>
      <c r="N5" s="2">
        <v>66000000</v>
      </c>
      <c r="O5" s="2">
        <v>66000000</v>
      </c>
      <c r="P5" s="2">
        <v>66000000</v>
      </c>
      <c r="Q5" s="2">
        <v>66000000</v>
      </c>
      <c r="R5" s="2">
        <v>66000000</v>
      </c>
      <c r="S5" s="2">
        <v>65000000</v>
      </c>
      <c r="T5" s="2">
        <v>65000000</v>
      </c>
      <c r="U5" s="2">
        <v>64000000</v>
      </c>
      <c r="V5" s="2">
        <v>64000000</v>
      </c>
      <c r="W5" s="2">
        <v>65000000</v>
      </c>
      <c r="X5" s="2">
        <v>65000000</v>
      </c>
      <c r="Y5" s="2">
        <v>65000000</v>
      </c>
      <c r="Z5" s="2">
        <v>65000000</v>
      </c>
      <c r="AA5" s="2">
        <v>65000000</v>
      </c>
      <c r="AB5" s="2">
        <v>65000000</v>
      </c>
      <c r="AC5" s="2">
        <v>65000000</v>
      </c>
      <c r="AD5" s="2">
        <v>65000000</v>
      </c>
      <c r="AE5" s="2">
        <v>65000000</v>
      </c>
      <c r="AF5" s="2">
        <v>65000000</v>
      </c>
      <c r="AG5" s="2">
        <v>66000000</v>
      </c>
      <c r="AH5" s="2">
        <v>65000000</v>
      </c>
      <c r="AI5" s="2">
        <v>65000000</v>
      </c>
      <c r="AJ5" s="2">
        <v>65000000</v>
      </c>
      <c r="AK5" s="2">
        <v>65000000</v>
      </c>
      <c r="AL5" s="2">
        <v>65000000</v>
      </c>
      <c r="AM5" s="2">
        <v>65000000</v>
      </c>
      <c r="AN5" s="2">
        <v>65000000</v>
      </c>
      <c r="AO5" s="2">
        <v>65000000</v>
      </c>
      <c r="AP5" s="2"/>
    </row>
    <row r="6" spans="1:42" x14ac:dyDescent="0.25">
      <c r="A6" t="s">
        <v>1</v>
      </c>
      <c r="B6" t="s">
        <v>5</v>
      </c>
      <c r="C6" s="2">
        <v>38000000</v>
      </c>
      <c r="D6" s="2">
        <v>37000000</v>
      </c>
      <c r="E6" s="2">
        <v>37000000</v>
      </c>
      <c r="F6" s="2">
        <v>37000000</v>
      </c>
      <c r="G6" s="2">
        <v>37000000</v>
      </c>
      <c r="H6" s="2">
        <v>37000000</v>
      </c>
      <c r="I6" s="2">
        <v>37000000</v>
      </c>
      <c r="J6" s="2">
        <v>37000000</v>
      </c>
      <c r="K6" s="2">
        <v>37000000</v>
      </c>
      <c r="L6" s="2">
        <v>37000000</v>
      </c>
      <c r="M6" s="2">
        <v>37000000</v>
      </c>
      <c r="N6" s="2">
        <v>37000000</v>
      </c>
      <c r="O6" s="2">
        <v>37000000</v>
      </c>
      <c r="P6" s="2">
        <v>37000000</v>
      </c>
      <c r="Q6" s="2">
        <v>37000000</v>
      </c>
      <c r="R6" s="2">
        <v>37000000</v>
      </c>
      <c r="S6" s="2">
        <v>37000000</v>
      </c>
      <c r="T6" s="2">
        <v>37000000</v>
      </c>
      <c r="U6" s="2">
        <v>36000000</v>
      </c>
      <c r="V6" s="2">
        <v>37000000</v>
      </c>
      <c r="W6" s="2">
        <v>37000000</v>
      </c>
      <c r="X6" s="2">
        <v>37000000</v>
      </c>
      <c r="Y6" s="2">
        <v>37000000</v>
      </c>
      <c r="Z6" s="2">
        <v>37000000</v>
      </c>
      <c r="AA6" s="2">
        <v>37000000</v>
      </c>
      <c r="AB6" s="2">
        <v>37000000</v>
      </c>
      <c r="AC6" s="2">
        <v>37000000</v>
      </c>
      <c r="AD6" s="2">
        <v>37000000</v>
      </c>
      <c r="AE6" s="2">
        <v>37000000</v>
      </c>
      <c r="AF6" s="2">
        <v>37000000</v>
      </c>
      <c r="AG6" s="2">
        <v>37000000</v>
      </c>
      <c r="AH6" s="2">
        <v>37000000</v>
      </c>
      <c r="AI6" s="2">
        <v>37000000</v>
      </c>
      <c r="AJ6" s="2">
        <v>37000000</v>
      </c>
      <c r="AK6" s="2">
        <v>37000000</v>
      </c>
      <c r="AL6" s="2">
        <v>37000000</v>
      </c>
      <c r="AM6" s="2">
        <v>37000000</v>
      </c>
      <c r="AN6" s="2">
        <v>37000000</v>
      </c>
      <c r="AO6" s="2">
        <v>37000000</v>
      </c>
      <c r="AP6" s="2"/>
    </row>
    <row r="7" spans="1:42" x14ac:dyDescent="0.25">
      <c r="A7" t="s">
        <v>1</v>
      </c>
      <c r="B7" t="s">
        <v>6</v>
      </c>
      <c r="C7" s="2">
        <v>9900000</v>
      </c>
      <c r="D7" s="2">
        <v>9900000</v>
      </c>
      <c r="E7" s="2">
        <v>9900000</v>
      </c>
      <c r="F7" s="2">
        <v>9900000</v>
      </c>
      <c r="G7" s="2">
        <v>9900000</v>
      </c>
      <c r="H7" s="2">
        <v>9900000</v>
      </c>
      <c r="I7" s="2">
        <v>9900000</v>
      </c>
      <c r="J7" s="2">
        <v>9900000</v>
      </c>
      <c r="K7" s="2">
        <v>9900000</v>
      </c>
      <c r="L7" s="2">
        <v>9900000</v>
      </c>
      <c r="M7" s="2">
        <v>9900000</v>
      </c>
      <c r="N7" s="2">
        <v>9900000</v>
      </c>
      <c r="O7" s="2">
        <v>9900000</v>
      </c>
      <c r="P7" s="2">
        <v>9900000</v>
      </c>
      <c r="Q7" s="2">
        <v>9900000</v>
      </c>
      <c r="R7" s="2">
        <v>9900000</v>
      </c>
      <c r="S7" s="2">
        <v>9900000</v>
      </c>
      <c r="T7" s="2">
        <v>9900000</v>
      </c>
      <c r="U7" s="2">
        <v>10000000</v>
      </c>
      <c r="V7" s="2">
        <v>10000000</v>
      </c>
      <c r="W7" s="2">
        <v>10000000</v>
      </c>
      <c r="X7" s="2">
        <v>10000000</v>
      </c>
      <c r="Y7" s="2">
        <v>10000000</v>
      </c>
      <c r="Z7" s="2">
        <v>10000000</v>
      </c>
      <c r="AA7" s="2">
        <v>10000000</v>
      </c>
      <c r="AB7" s="2">
        <v>10000000</v>
      </c>
      <c r="AC7" s="2">
        <v>10000000</v>
      </c>
      <c r="AD7" s="2">
        <v>10000000</v>
      </c>
      <c r="AE7" s="2">
        <v>10000000</v>
      </c>
      <c r="AF7" s="2">
        <v>10000000</v>
      </c>
      <c r="AG7" s="2">
        <v>10000000</v>
      </c>
      <c r="AH7" s="2">
        <v>10000000</v>
      </c>
      <c r="AI7" s="2">
        <v>10000000</v>
      </c>
      <c r="AJ7" s="2">
        <v>10000000</v>
      </c>
      <c r="AK7" s="2">
        <v>10000000</v>
      </c>
      <c r="AL7" s="2">
        <v>10000000</v>
      </c>
      <c r="AM7" s="2">
        <v>10000000</v>
      </c>
      <c r="AN7" s="2">
        <v>10000000</v>
      </c>
      <c r="AO7" s="2">
        <v>10000000</v>
      </c>
      <c r="AP7" s="2"/>
    </row>
    <row r="8" spans="1:42" x14ac:dyDescent="0.25">
      <c r="A8" t="s">
        <v>1</v>
      </c>
      <c r="B8" t="s">
        <v>7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J8" s="2">
        <v>1000</v>
      </c>
      <c r="K8" s="2">
        <v>1000</v>
      </c>
      <c r="L8" s="2">
        <v>1000</v>
      </c>
      <c r="M8" s="2">
        <v>1000</v>
      </c>
      <c r="N8" s="2">
        <v>1000</v>
      </c>
      <c r="O8" s="2">
        <v>1000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  <c r="U8" s="2">
        <v>1000</v>
      </c>
      <c r="V8" s="2">
        <v>1000</v>
      </c>
      <c r="W8" s="2">
        <v>1000</v>
      </c>
      <c r="X8" s="2">
        <v>1000</v>
      </c>
      <c r="Y8" s="2">
        <v>1000</v>
      </c>
      <c r="Z8" s="2">
        <v>1000</v>
      </c>
      <c r="AA8" s="2">
        <v>1000</v>
      </c>
      <c r="AB8" s="2">
        <v>1000</v>
      </c>
      <c r="AC8" s="2">
        <v>1000</v>
      </c>
      <c r="AD8" s="2">
        <v>1000</v>
      </c>
      <c r="AE8" s="2">
        <v>1000</v>
      </c>
      <c r="AF8" s="2">
        <v>1000</v>
      </c>
      <c r="AG8" s="2">
        <v>1000</v>
      </c>
      <c r="AH8" s="2">
        <v>1000</v>
      </c>
      <c r="AI8" s="2">
        <v>1000</v>
      </c>
      <c r="AJ8" s="2">
        <v>1000</v>
      </c>
      <c r="AK8" s="2">
        <v>1000</v>
      </c>
      <c r="AL8" s="2">
        <v>1000</v>
      </c>
      <c r="AM8" s="2">
        <v>1000</v>
      </c>
      <c r="AN8" s="2">
        <v>1000</v>
      </c>
      <c r="AO8" s="2">
        <v>1000</v>
      </c>
      <c r="AP8" s="2"/>
    </row>
    <row r="9" spans="1:42" x14ac:dyDescent="0.25">
      <c r="A9" t="s">
        <v>1</v>
      </c>
      <c r="B9" t="s">
        <v>8</v>
      </c>
      <c r="C9" s="2">
        <v>1000000</v>
      </c>
      <c r="D9" s="2">
        <v>1000000</v>
      </c>
      <c r="E9" s="2">
        <v>1000000</v>
      </c>
      <c r="F9" s="2">
        <v>990000</v>
      </c>
      <c r="G9" s="2">
        <v>970000</v>
      </c>
      <c r="H9" s="2">
        <v>970000</v>
      </c>
      <c r="I9" s="2">
        <v>960000</v>
      </c>
      <c r="J9" s="2">
        <v>960000</v>
      </c>
      <c r="K9" s="2">
        <v>950000</v>
      </c>
      <c r="L9" s="2">
        <v>950000</v>
      </c>
      <c r="M9" s="2">
        <v>940000</v>
      </c>
      <c r="N9" s="2">
        <v>940000</v>
      </c>
      <c r="O9" s="2">
        <v>940000</v>
      </c>
      <c r="P9" s="2">
        <v>940000</v>
      </c>
      <c r="Q9" s="2">
        <v>940000</v>
      </c>
      <c r="R9" s="2">
        <v>940000</v>
      </c>
      <c r="S9" s="2">
        <v>930000</v>
      </c>
      <c r="T9" s="2">
        <v>920000</v>
      </c>
      <c r="U9" s="2">
        <v>840000</v>
      </c>
      <c r="V9" s="2">
        <v>840000</v>
      </c>
      <c r="W9" s="2">
        <v>840000</v>
      </c>
      <c r="X9" s="2">
        <v>840000</v>
      </c>
      <c r="Y9" s="2">
        <v>840000</v>
      </c>
      <c r="Z9" s="2">
        <v>840000</v>
      </c>
      <c r="AA9" s="2">
        <v>840000</v>
      </c>
      <c r="AB9" s="2">
        <v>840000</v>
      </c>
      <c r="AC9" s="2">
        <v>840000</v>
      </c>
      <c r="AD9" s="2">
        <v>840000</v>
      </c>
      <c r="AE9" s="2">
        <v>840000</v>
      </c>
      <c r="AF9" s="2">
        <v>830000</v>
      </c>
      <c r="AG9" s="2">
        <v>820000</v>
      </c>
      <c r="AH9" s="2">
        <v>810000</v>
      </c>
      <c r="AI9" s="2">
        <v>810000</v>
      </c>
      <c r="AJ9" s="2">
        <v>800000</v>
      </c>
      <c r="AK9" s="2">
        <v>790000</v>
      </c>
      <c r="AL9" s="2">
        <v>790000</v>
      </c>
      <c r="AM9" s="2">
        <v>780000</v>
      </c>
      <c r="AN9" s="2">
        <v>770000</v>
      </c>
      <c r="AO9" s="2">
        <v>770000</v>
      </c>
      <c r="AP9" s="2"/>
    </row>
    <row r="10" spans="1:42" x14ac:dyDescent="0.25">
      <c r="A10" t="s">
        <v>1</v>
      </c>
      <c r="B10" t="s">
        <v>9</v>
      </c>
      <c r="C10" s="2">
        <v>1000000</v>
      </c>
      <c r="D10" s="2">
        <v>1000000</v>
      </c>
      <c r="E10" s="2">
        <v>1000000</v>
      </c>
      <c r="F10" s="2">
        <v>1000000</v>
      </c>
      <c r="G10" s="2">
        <v>1000000</v>
      </c>
      <c r="H10" s="2">
        <v>1000000</v>
      </c>
      <c r="I10" s="2">
        <v>1000000</v>
      </c>
      <c r="J10" s="2">
        <v>1000000</v>
      </c>
      <c r="K10" s="2">
        <v>1000000</v>
      </c>
      <c r="L10" s="2">
        <v>1000000</v>
      </c>
      <c r="M10" s="2">
        <v>1000000</v>
      </c>
      <c r="N10" s="2">
        <v>1000000</v>
      </c>
      <c r="O10" s="2">
        <v>1000000</v>
      </c>
      <c r="P10" s="2">
        <v>1000000</v>
      </c>
      <c r="Q10" s="2">
        <v>1000000</v>
      </c>
      <c r="R10" s="2">
        <v>1000000</v>
      </c>
      <c r="S10" s="2">
        <v>1000000</v>
      </c>
      <c r="T10" s="2">
        <v>1000000</v>
      </c>
      <c r="U10" s="2">
        <v>1000000</v>
      </c>
      <c r="V10" s="2">
        <v>1000000</v>
      </c>
      <c r="W10" s="2">
        <v>1000000</v>
      </c>
      <c r="X10" s="2">
        <v>1000000</v>
      </c>
      <c r="Y10" s="2">
        <v>1000000</v>
      </c>
      <c r="Z10" s="2">
        <v>1000000</v>
      </c>
      <c r="AA10" s="2">
        <v>1000000</v>
      </c>
      <c r="AB10" s="2">
        <v>1000000</v>
      </c>
      <c r="AC10" s="2">
        <v>1000000</v>
      </c>
      <c r="AD10" s="2">
        <v>1000000</v>
      </c>
      <c r="AE10" s="2">
        <v>1000000</v>
      </c>
      <c r="AF10" s="2">
        <v>1000000</v>
      </c>
      <c r="AG10" s="2">
        <v>1000000</v>
      </c>
      <c r="AH10" s="2">
        <v>1000000</v>
      </c>
      <c r="AI10" s="2">
        <v>1000000</v>
      </c>
      <c r="AJ10" s="2">
        <v>1000000</v>
      </c>
      <c r="AK10" s="2">
        <v>1000000</v>
      </c>
      <c r="AL10" s="2">
        <v>1000000</v>
      </c>
      <c r="AM10" s="2">
        <v>1000000</v>
      </c>
      <c r="AN10" s="2">
        <v>1000000</v>
      </c>
      <c r="AO10" s="2">
        <v>1000000</v>
      </c>
      <c r="AP10" s="2"/>
    </row>
    <row r="11" spans="1:42" x14ac:dyDescent="0.25">
      <c r="A11" t="s">
        <v>1</v>
      </c>
      <c r="B11" t="s">
        <v>10</v>
      </c>
      <c r="C11" s="2">
        <v>7200000</v>
      </c>
      <c r="D11" s="2">
        <v>7200000</v>
      </c>
      <c r="E11" s="2">
        <v>7200000</v>
      </c>
      <c r="F11" s="2">
        <v>7200000</v>
      </c>
      <c r="G11" s="2">
        <v>7200000</v>
      </c>
      <c r="H11" s="2">
        <v>7200000</v>
      </c>
      <c r="I11" s="2">
        <v>7200000</v>
      </c>
      <c r="J11" s="2">
        <v>7200000</v>
      </c>
      <c r="K11" s="2">
        <v>7200000</v>
      </c>
      <c r="L11" s="2">
        <v>7200000</v>
      </c>
      <c r="M11" s="2">
        <v>7200000</v>
      </c>
      <c r="N11" s="2">
        <v>7200000</v>
      </c>
      <c r="O11" s="2">
        <v>7100000</v>
      </c>
      <c r="P11" s="2">
        <v>7100000</v>
      </c>
      <c r="Q11" s="2">
        <v>7100000</v>
      </c>
      <c r="R11" s="2">
        <v>7100000</v>
      </c>
      <c r="S11" s="2">
        <v>7100000</v>
      </c>
      <c r="T11" s="2">
        <v>7000000</v>
      </c>
      <c r="U11" s="2">
        <v>6900000</v>
      </c>
      <c r="V11" s="2">
        <v>6900000</v>
      </c>
      <c r="W11" s="2">
        <v>7000000</v>
      </c>
      <c r="X11" s="2">
        <v>7000000</v>
      </c>
      <c r="Y11" s="2">
        <v>7000000</v>
      </c>
      <c r="Z11" s="2">
        <v>7000000</v>
      </c>
      <c r="AA11" s="2">
        <v>7000000</v>
      </c>
      <c r="AB11" s="2">
        <v>7000000</v>
      </c>
      <c r="AC11" s="2">
        <v>7000000</v>
      </c>
      <c r="AD11" s="2">
        <v>7000000</v>
      </c>
      <c r="AE11" s="2">
        <v>7000000</v>
      </c>
      <c r="AF11" s="2">
        <v>7000000</v>
      </c>
      <c r="AG11" s="2">
        <v>7000000</v>
      </c>
      <c r="AH11" s="2">
        <v>7000000</v>
      </c>
      <c r="AI11" s="2">
        <v>7000000</v>
      </c>
      <c r="AJ11" s="2">
        <v>7000000</v>
      </c>
      <c r="AK11" s="2">
        <v>7000000</v>
      </c>
      <c r="AL11" s="2">
        <v>7000000</v>
      </c>
      <c r="AM11" s="2">
        <v>6900000</v>
      </c>
      <c r="AN11" s="2">
        <v>6900000</v>
      </c>
      <c r="AO11" s="2">
        <v>6900000</v>
      </c>
      <c r="AP11" s="2"/>
    </row>
    <row r="12" spans="1:42" x14ac:dyDescent="0.25">
      <c r="A12" t="s">
        <v>1</v>
      </c>
      <c r="B12" t="s">
        <v>11</v>
      </c>
      <c r="C12" s="2">
        <v>960000</v>
      </c>
      <c r="D12" s="2">
        <v>960000</v>
      </c>
      <c r="E12" s="2">
        <v>960000</v>
      </c>
      <c r="F12" s="2">
        <v>960000</v>
      </c>
      <c r="G12" s="2">
        <v>960000</v>
      </c>
      <c r="H12" s="2">
        <v>960000</v>
      </c>
      <c r="I12" s="2">
        <v>960000</v>
      </c>
      <c r="J12" s="2">
        <v>960000</v>
      </c>
      <c r="K12" s="2">
        <v>960000</v>
      </c>
      <c r="L12" s="2">
        <v>960000</v>
      </c>
      <c r="M12" s="2">
        <v>950000</v>
      </c>
      <c r="N12" s="2">
        <v>950000</v>
      </c>
      <c r="O12" s="2">
        <v>950000</v>
      </c>
      <c r="P12" s="2">
        <v>940000</v>
      </c>
      <c r="Q12" s="2">
        <v>940000</v>
      </c>
      <c r="R12" s="2">
        <v>940000</v>
      </c>
      <c r="S12" s="2">
        <v>940000</v>
      </c>
      <c r="T12" s="2">
        <v>930000</v>
      </c>
      <c r="U12" s="2">
        <v>920000</v>
      </c>
      <c r="V12" s="2">
        <v>920000</v>
      </c>
      <c r="W12" s="2">
        <v>920000</v>
      </c>
      <c r="X12" s="2">
        <v>930000</v>
      </c>
      <c r="Y12" s="2">
        <v>930000</v>
      </c>
      <c r="Z12" s="2">
        <v>930000</v>
      </c>
      <c r="AA12" s="2">
        <v>930000</v>
      </c>
      <c r="AB12" s="2">
        <v>930000</v>
      </c>
      <c r="AC12" s="2">
        <v>930000</v>
      </c>
      <c r="AD12" s="2">
        <v>930000</v>
      </c>
      <c r="AE12" s="2">
        <v>930000</v>
      </c>
      <c r="AF12" s="2">
        <v>930000</v>
      </c>
      <c r="AG12" s="2">
        <v>930000</v>
      </c>
      <c r="AH12" s="2">
        <v>930000</v>
      </c>
      <c r="AI12" s="2">
        <v>930000</v>
      </c>
      <c r="AJ12" s="2">
        <v>930000</v>
      </c>
      <c r="AK12" s="2">
        <v>920000</v>
      </c>
      <c r="AL12" s="2">
        <v>930000</v>
      </c>
      <c r="AM12" s="2">
        <v>930000</v>
      </c>
      <c r="AN12" s="2">
        <v>920000</v>
      </c>
      <c r="AO12" s="2">
        <v>920000</v>
      </c>
      <c r="AP12" s="2"/>
    </row>
    <row r="13" spans="1:42" x14ac:dyDescent="0.25">
      <c r="A13" t="s">
        <v>1</v>
      </c>
      <c r="B13" t="s">
        <v>12</v>
      </c>
      <c r="C13" s="2">
        <v>770000</v>
      </c>
      <c r="D13" s="2">
        <v>770000</v>
      </c>
      <c r="E13" s="2">
        <v>760000</v>
      </c>
      <c r="F13" s="2">
        <v>770000</v>
      </c>
      <c r="G13" s="2">
        <v>770000</v>
      </c>
      <c r="H13" s="2">
        <v>770000</v>
      </c>
      <c r="I13" s="2">
        <v>770000</v>
      </c>
      <c r="J13" s="2">
        <v>770000</v>
      </c>
      <c r="K13" s="2">
        <v>770000</v>
      </c>
      <c r="L13" s="2">
        <v>770000</v>
      </c>
      <c r="M13" s="2">
        <v>760000</v>
      </c>
      <c r="N13" s="2">
        <v>760000</v>
      </c>
      <c r="O13" s="2">
        <v>760000</v>
      </c>
      <c r="P13" s="2">
        <v>760000</v>
      </c>
      <c r="Q13" s="2">
        <v>760000</v>
      </c>
      <c r="R13" s="2">
        <v>750000</v>
      </c>
      <c r="S13" s="2">
        <v>750000</v>
      </c>
      <c r="T13" s="2">
        <v>740000</v>
      </c>
      <c r="U13" s="2">
        <v>730000</v>
      </c>
      <c r="V13" s="2">
        <v>730000</v>
      </c>
      <c r="W13" s="2">
        <v>740000</v>
      </c>
      <c r="X13" s="2">
        <v>740000</v>
      </c>
      <c r="Y13" s="2">
        <v>750000</v>
      </c>
      <c r="Z13" s="2">
        <v>750000</v>
      </c>
      <c r="AA13" s="2">
        <v>750000</v>
      </c>
      <c r="AB13" s="2">
        <v>750000</v>
      </c>
      <c r="AC13" s="2">
        <v>750000</v>
      </c>
      <c r="AD13" s="2">
        <v>750000</v>
      </c>
      <c r="AE13" s="2">
        <v>750000</v>
      </c>
      <c r="AF13" s="2">
        <v>740000</v>
      </c>
      <c r="AG13" s="2">
        <v>740000</v>
      </c>
      <c r="AH13" s="2">
        <v>740000</v>
      </c>
      <c r="AI13" s="2">
        <v>740000</v>
      </c>
      <c r="AJ13" s="2">
        <v>740000</v>
      </c>
      <c r="AK13" s="2">
        <v>740000</v>
      </c>
      <c r="AL13" s="2">
        <v>740000</v>
      </c>
      <c r="AM13" s="2">
        <v>740000</v>
      </c>
      <c r="AN13" s="2">
        <v>740000</v>
      </c>
      <c r="AO13" s="2">
        <v>740000</v>
      </c>
      <c r="AP13" s="2"/>
    </row>
    <row r="14" spans="1:42" x14ac:dyDescent="0.25">
      <c r="A14" t="s">
        <v>1</v>
      </c>
      <c r="B14" t="s">
        <v>13</v>
      </c>
      <c r="C14" s="2">
        <v>57000000</v>
      </c>
      <c r="D14" s="2">
        <v>56000000</v>
      </c>
      <c r="E14" s="2">
        <v>55000000</v>
      </c>
      <c r="F14" s="2">
        <v>55000000</v>
      </c>
      <c r="G14" s="2">
        <v>56000000</v>
      </c>
      <c r="H14" s="2">
        <v>56000000</v>
      </c>
      <c r="I14" s="2">
        <v>56000000</v>
      </c>
      <c r="J14" s="2">
        <v>56000000</v>
      </c>
      <c r="K14" s="2">
        <v>56000000</v>
      </c>
      <c r="L14" s="2">
        <v>56000000</v>
      </c>
      <c r="M14" s="2">
        <v>56000000</v>
      </c>
      <c r="N14" s="2">
        <v>56000000</v>
      </c>
      <c r="O14" s="2">
        <v>57000000</v>
      </c>
      <c r="P14" s="2">
        <v>56000000</v>
      </c>
      <c r="Q14" s="2">
        <v>57000000</v>
      </c>
      <c r="R14" s="2">
        <v>56000000</v>
      </c>
      <c r="S14" s="2">
        <v>56000000</v>
      </c>
      <c r="T14" s="2">
        <v>56000000</v>
      </c>
      <c r="U14" s="2">
        <v>57000000</v>
      </c>
      <c r="V14" s="2">
        <v>58000000</v>
      </c>
      <c r="W14" s="2">
        <v>58000000</v>
      </c>
      <c r="X14" s="2">
        <v>59000000</v>
      </c>
      <c r="Y14" s="2">
        <v>59000000</v>
      </c>
      <c r="Z14" s="2">
        <v>59000000</v>
      </c>
      <c r="AA14" s="2">
        <v>59000000</v>
      </c>
      <c r="AB14" s="2">
        <v>60000000</v>
      </c>
      <c r="AC14" s="2">
        <v>60000000</v>
      </c>
      <c r="AD14" s="2">
        <v>60000000</v>
      </c>
      <c r="AE14" s="2">
        <v>61000000</v>
      </c>
      <c r="AF14" s="2">
        <v>61000000</v>
      </c>
      <c r="AG14" s="2">
        <v>61000000</v>
      </c>
      <c r="AH14" s="2">
        <v>61000000</v>
      </c>
      <c r="AI14" s="2">
        <v>62000000</v>
      </c>
      <c r="AJ14" s="2">
        <v>62000000</v>
      </c>
      <c r="AK14" s="2">
        <v>62000000</v>
      </c>
      <c r="AL14" s="2">
        <v>61000000</v>
      </c>
      <c r="AM14" s="2">
        <v>62000000</v>
      </c>
      <c r="AN14" s="2">
        <v>61000000</v>
      </c>
      <c r="AO14" s="2">
        <v>62000000</v>
      </c>
      <c r="AP14" s="2"/>
    </row>
    <row r="15" spans="1:42" x14ac:dyDescent="0.25">
      <c r="A15" t="s">
        <v>1</v>
      </c>
      <c r="B15" t="s">
        <v>14</v>
      </c>
      <c r="C15" s="2">
        <v>5300000</v>
      </c>
      <c r="D15" s="2">
        <v>5300000</v>
      </c>
      <c r="E15" s="2">
        <v>5300000</v>
      </c>
      <c r="F15" s="2">
        <v>5400000</v>
      </c>
      <c r="G15" s="2">
        <v>5500000</v>
      </c>
      <c r="H15" s="2">
        <v>5500000</v>
      </c>
      <c r="I15" s="2">
        <v>5500000</v>
      </c>
      <c r="J15" s="2">
        <v>5600000</v>
      </c>
      <c r="K15" s="2">
        <v>5600000</v>
      </c>
      <c r="L15" s="2">
        <v>5700000</v>
      </c>
      <c r="M15" s="2">
        <v>5800000</v>
      </c>
      <c r="N15" s="2">
        <v>5800000</v>
      </c>
      <c r="O15" s="2">
        <v>5900000</v>
      </c>
      <c r="P15" s="2">
        <v>5900000</v>
      </c>
      <c r="Q15" s="2">
        <v>6000000</v>
      </c>
      <c r="R15" s="2">
        <v>6000000</v>
      </c>
      <c r="S15" s="2">
        <v>5900000</v>
      </c>
      <c r="T15" s="2">
        <v>6100000</v>
      </c>
      <c r="U15" s="2">
        <v>6700000</v>
      </c>
      <c r="V15" s="2">
        <v>6800000</v>
      </c>
      <c r="W15" s="2">
        <v>6800000</v>
      </c>
      <c r="X15" s="2">
        <v>6800000</v>
      </c>
      <c r="Y15" s="2">
        <v>6900000</v>
      </c>
      <c r="Z15" s="2">
        <v>7000000</v>
      </c>
      <c r="AA15" s="2">
        <v>7000000</v>
      </c>
      <c r="AB15" s="2">
        <v>7100000</v>
      </c>
      <c r="AC15" s="2">
        <v>7100000</v>
      </c>
      <c r="AD15" s="2">
        <v>7100000</v>
      </c>
      <c r="AE15" s="2">
        <v>7100000</v>
      </c>
      <c r="AF15" s="2">
        <v>7100000</v>
      </c>
      <c r="AG15" s="2">
        <v>7200000</v>
      </c>
      <c r="AH15" s="2">
        <v>7200000</v>
      </c>
      <c r="AI15" s="2">
        <v>7200000</v>
      </c>
      <c r="AJ15" s="2">
        <v>7300000</v>
      </c>
      <c r="AK15" s="2">
        <v>7300000</v>
      </c>
      <c r="AL15" s="2">
        <v>7300000</v>
      </c>
      <c r="AM15" s="2">
        <v>7400000</v>
      </c>
      <c r="AN15" s="2">
        <v>7500000</v>
      </c>
      <c r="AO15" s="2">
        <v>7500000</v>
      </c>
      <c r="AP15" s="2"/>
    </row>
    <row r="16" spans="1:42" x14ac:dyDescent="0.25">
      <c r="A16" t="s">
        <v>49</v>
      </c>
      <c r="B16" t="s">
        <v>50</v>
      </c>
      <c r="C16" s="2">
        <v>22000000</v>
      </c>
      <c r="D16" s="2">
        <v>21000000</v>
      </c>
      <c r="E16" s="2">
        <v>21000000</v>
      </c>
      <c r="F16" s="2">
        <v>21000000</v>
      </c>
      <c r="G16" s="2">
        <v>21000000</v>
      </c>
      <c r="H16" s="2">
        <v>21000000</v>
      </c>
      <c r="I16" s="2">
        <v>20000000</v>
      </c>
      <c r="J16" s="2">
        <v>20000000</v>
      </c>
      <c r="K16" s="2">
        <v>20000000</v>
      </c>
      <c r="L16" s="2">
        <v>20000000</v>
      </c>
      <c r="M16" s="2">
        <v>19000000</v>
      </c>
      <c r="N16" s="2">
        <v>19000000</v>
      </c>
      <c r="O16" s="2">
        <v>19000000</v>
      </c>
      <c r="P16" s="2">
        <v>18000000</v>
      </c>
      <c r="Q16" s="2">
        <v>18000000</v>
      </c>
      <c r="R16" s="2">
        <v>18000000</v>
      </c>
      <c r="S16" s="2">
        <v>18000000</v>
      </c>
      <c r="T16" s="2">
        <v>17000000</v>
      </c>
      <c r="U16" s="2">
        <v>15000000</v>
      </c>
      <c r="V16" s="2">
        <v>24000000</v>
      </c>
      <c r="W16" s="2">
        <v>24000000</v>
      </c>
      <c r="X16" s="2">
        <v>24000000</v>
      </c>
      <c r="Y16" s="2">
        <v>24000000</v>
      </c>
      <c r="Z16" s="2">
        <v>24000000</v>
      </c>
      <c r="AA16" s="2">
        <v>24000000</v>
      </c>
      <c r="AB16" s="2">
        <v>24000000</v>
      </c>
      <c r="AC16" s="2">
        <v>24000000</v>
      </c>
      <c r="AD16" s="2">
        <v>24000000</v>
      </c>
      <c r="AE16" s="2">
        <v>23000000</v>
      </c>
      <c r="AF16" s="2">
        <v>23000000</v>
      </c>
      <c r="AG16" s="2">
        <v>23000000</v>
      </c>
      <c r="AH16" s="2">
        <v>23000000</v>
      </c>
      <c r="AI16" s="2">
        <v>23000000</v>
      </c>
      <c r="AJ16" s="2">
        <v>23000000</v>
      </c>
      <c r="AK16" s="2">
        <v>23000000</v>
      </c>
      <c r="AL16" s="2">
        <v>23000000</v>
      </c>
      <c r="AM16" s="2">
        <v>21000000</v>
      </c>
      <c r="AN16" s="2">
        <v>22000000</v>
      </c>
      <c r="AO16" s="2">
        <v>22000000</v>
      </c>
      <c r="AP16" s="2"/>
    </row>
    <row r="17" spans="1:42" x14ac:dyDescent="0.25">
      <c r="A17" t="s">
        <v>49</v>
      </c>
      <c r="B17" t="s">
        <v>51</v>
      </c>
      <c r="C17" s="2">
        <v>28000000</v>
      </c>
      <c r="D17" s="2">
        <v>27000000</v>
      </c>
      <c r="E17" s="2">
        <v>27000000</v>
      </c>
      <c r="F17" s="2">
        <v>27000000</v>
      </c>
      <c r="G17" s="2">
        <v>26000000</v>
      </c>
      <c r="H17" s="2">
        <v>26000000</v>
      </c>
      <c r="I17" s="2">
        <v>26000000</v>
      </c>
      <c r="J17" s="2">
        <v>26000000</v>
      </c>
      <c r="K17" s="2">
        <v>25000000</v>
      </c>
      <c r="L17" s="2">
        <v>25000000</v>
      </c>
      <c r="M17" s="2">
        <v>24000000</v>
      </c>
      <c r="N17" s="2">
        <v>24000000</v>
      </c>
      <c r="O17" s="2">
        <v>24000000</v>
      </c>
      <c r="P17" s="2">
        <v>23000000</v>
      </c>
      <c r="Q17" s="2">
        <v>23000000</v>
      </c>
      <c r="R17" s="2">
        <v>23000000</v>
      </c>
      <c r="S17" s="2">
        <v>23000000</v>
      </c>
      <c r="T17" s="2">
        <v>22000000</v>
      </c>
      <c r="U17" s="2">
        <v>19000000</v>
      </c>
      <c r="V17" s="2">
        <v>29000000</v>
      </c>
      <c r="W17" s="2">
        <v>28000000</v>
      </c>
      <c r="X17" s="2">
        <v>28000000</v>
      </c>
      <c r="Y17" s="2">
        <v>28000000</v>
      </c>
      <c r="Z17" s="2">
        <v>28000000</v>
      </c>
      <c r="AA17" s="2">
        <v>28000000</v>
      </c>
      <c r="AB17" s="2">
        <v>28000000</v>
      </c>
      <c r="AC17" s="2">
        <v>28000000</v>
      </c>
      <c r="AD17" s="2">
        <v>27000000</v>
      </c>
      <c r="AE17" s="2">
        <v>28000000</v>
      </c>
      <c r="AF17" s="2">
        <v>28000000</v>
      </c>
      <c r="AG17" s="2">
        <v>27000000</v>
      </c>
      <c r="AH17" s="2">
        <v>27000000</v>
      </c>
      <c r="AI17" s="2">
        <v>27000000</v>
      </c>
      <c r="AJ17" s="2">
        <v>27000000</v>
      </c>
      <c r="AK17" s="2">
        <v>27000000</v>
      </c>
      <c r="AL17" s="2">
        <v>26000000</v>
      </c>
      <c r="AM17" s="2">
        <v>25000000</v>
      </c>
      <c r="AN17" s="2">
        <v>26000000</v>
      </c>
      <c r="AO17" s="2">
        <v>25000000</v>
      </c>
      <c r="AP17" s="2"/>
    </row>
    <row r="18" spans="1:42" x14ac:dyDescent="0.25">
      <c r="A18" t="s">
        <v>49</v>
      </c>
      <c r="B18" t="s">
        <v>52</v>
      </c>
      <c r="C18" s="2">
        <v>25000000</v>
      </c>
      <c r="D18" s="2">
        <v>24000000</v>
      </c>
      <c r="E18" s="2">
        <v>24000000</v>
      </c>
      <c r="F18" s="2">
        <v>24000000</v>
      </c>
      <c r="G18" s="2">
        <v>24000000</v>
      </c>
      <c r="H18" s="2">
        <v>24000000</v>
      </c>
      <c r="I18" s="2">
        <v>24000000</v>
      </c>
      <c r="J18" s="2">
        <v>23000000</v>
      </c>
      <c r="K18" s="2">
        <v>23000000</v>
      </c>
      <c r="L18" s="2">
        <v>23000000</v>
      </c>
      <c r="M18" s="2">
        <v>22000000</v>
      </c>
      <c r="N18" s="2">
        <v>22000000</v>
      </c>
      <c r="O18" s="2">
        <v>21000000</v>
      </c>
      <c r="P18" s="2">
        <v>21000000</v>
      </c>
      <c r="Q18" s="2">
        <v>21000000</v>
      </c>
      <c r="R18" s="2">
        <v>21000000</v>
      </c>
      <c r="S18" s="2">
        <v>21000000</v>
      </c>
      <c r="T18" s="2">
        <v>20000000</v>
      </c>
      <c r="U18" s="2">
        <v>17000000</v>
      </c>
      <c r="V18" s="2">
        <v>27000000</v>
      </c>
      <c r="W18" s="2">
        <v>27000000</v>
      </c>
      <c r="X18" s="2">
        <v>27000000</v>
      </c>
      <c r="Y18" s="2">
        <v>27000000</v>
      </c>
      <c r="Z18" s="2">
        <v>27000000</v>
      </c>
      <c r="AA18" s="2">
        <v>27000000</v>
      </c>
      <c r="AB18" s="2">
        <v>27000000</v>
      </c>
      <c r="AC18" s="2">
        <v>27000000</v>
      </c>
      <c r="AD18" s="2">
        <v>26000000</v>
      </c>
      <c r="AE18" s="2">
        <v>26000000</v>
      </c>
      <c r="AF18" s="2">
        <v>26000000</v>
      </c>
      <c r="AG18" s="2">
        <v>26000000</v>
      </c>
      <c r="AH18" s="2">
        <v>26000000</v>
      </c>
      <c r="AI18" s="2">
        <v>26000000</v>
      </c>
      <c r="AJ18" s="2">
        <v>26000000</v>
      </c>
      <c r="AK18" s="2">
        <v>26000000</v>
      </c>
      <c r="AL18" s="2">
        <v>25000000</v>
      </c>
      <c r="AM18" s="2">
        <v>24000000</v>
      </c>
      <c r="AN18" s="2">
        <v>25000000</v>
      </c>
      <c r="AO18" s="2">
        <v>24000000</v>
      </c>
      <c r="AP18" s="2"/>
    </row>
    <row r="19" spans="1:42" x14ac:dyDescent="0.25">
      <c r="A19" t="s">
        <v>49</v>
      </c>
      <c r="B19" t="s">
        <v>53</v>
      </c>
      <c r="C19" s="2">
        <v>15000000</v>
      </c>
      <c r="D19" s="2">
        <v>15000000</v>
      </c>
      <c r="E19" s="2">
        <v>15000000</v>
      </c>
      <c r="F19" s="2">
        <v>14000000</v>
      </c>
      <c r="G19" s="2">
        <v>14000000</v>
      </c>
      <c r="H19" s="2">
        <v>14000000</v>
      </c>
      <c r="I19" s="2">
        <v>14000000</v>
      </c>
      <c r="J19" s="2">
        <v>14000000</v>
      </c>
      <c r="K19" s="2">
        <v>14000000</v>
      </c>
      <c r="L19" s="2">
        <v>14000000</v>
      </c>
      <c r="M19" s="2">
        <v>13000000</v>
      </c>
      <c r="N19" s="2">
        <v>13000000</v>
      </c>
      <c r="O19" s="2">
        <v>13000000</v>
      </c>
      <c r="P19" s="2">
        <v>13000000</v>
      </c>
      <c r="Q19" s="2">
        <v>13000000</v>
      </c>
      <c r="R19" s="2">
        <v>13000000</v>
      </c>
      <c r="S19" s="2">
        <v>12000000</v>
      </c>
      <c r="T19" s="2">
        <v>12000000</v>
      </c>
      <c r="U19" s="2">
        <v>10000000</v>
      </c>
      <c r="V19" s="2">
        <v>17000000</v>
      </c>
      <c r="W19" s="2">
        <v>17000000</v>
      </c>
      <c r="X19" s="2">
        <v>17000000</v>
      </c>
      <c r="Y19" s="2">
        <v>17000000</v>
      </c>
      <c r="Z19" s="2">
        <v>17000000</v>
      </c>
      <c r="AA19" s="2">
        <v>17000000</v>
      </c>
      <c r="AB19" s="2">
        <v>17000000</v>
      </c>
      <c r="AC19" s="2">
        <v>16000000</v>
      </c>
      <c r="AD19" s="2">
        <v>16000000</v>
      </c>
      <c r="AE19" s="2">
        <v>16000000</v>
      </c>
      <c r="AF19" s="2">
        <v>16000000</v>
      </c>
      <c r="AG19" s="2">
        <v>16000000</v>
      </c>
      <c r="AH19" s="2">
        <v>16000000</v>
      </c>
      <c r="AI19" s="2">
        <v>16000000</v>
      </c>
      <c r="AJ19" s="2">
        <v>16000000</v>
      </c>
      <c r="AK19" s="2">
        <v>16000000</v>
      </c>
      <c r="AL19" s="2">
        <v>16000000</v>
      </c>
      <c r="AM19" s="2">
        <v>14000000</v>
      </c>
      <c r="AN19" s="2">
        <v>15000000</v>
      </c>
      <c r="AO19" s="2">
        <v>15000000</v>
      </c>
      <c r="AP19" s="2"/>
    </row>
    <row r="20" spans="1:42" x14ac:dyDescent="0.25">
      <c r="A20" t="s">
        <v>49</v>
      </c>
      <c r="B20" t="s">
        <v>54</v>
      </c>
      <c r="C20" s="2">
        <v>20000000</v>
      </c>
      <c r="D20" s="2">
        <v>19000000</v>
      </c>
      <c r="E20" s="2">
        <v>19000000</v>
      </c>
      <c r="F20" s="2">
        <v>19000000</v>
      </c>
      <c r="G20" s="2">
        <v>19000000</v>
      </c>
      <c r="H20" s="2">
        <v>19000000</v>
      </c>
      <c r="I20" s="2">
        <v>19000000</v>
      </c>
      <c r="J20" s="2">
        <v>18000000</v>
      </c>
      <c r="K20" s="2">
        <v>18000000</v>
      </c>
      <c r="L20" s="2">
        <v>18000000</v>
      </c>
      <c r="M20" s="2">
        <v>17000000</v>
      </c>
      <c r="N20" s="2">
        <v>17000000</v>
      </c>
      <c r="O20" s="2">
        <v>17000000</v>
      </c>
      <c r="P20" s="2">
        <v>17000000</v>
      </c>
      <c r="Q20" s="2">
        <v>17000000</v>
      </c>
      <c r="R20" s="2">
        <v>16000000</v>
      </c>
      <c r="S20" s="2">
        <v>16000000</v>
      </c>
      <c r="T20" s="2">
        <v>16000000</v>
      </c>
      <c r="U20" s="2">
        <v>13000000</v>
      </c>
      <c r="V20" s="2">
        <v>21000000</v>
      </c>
      <c r="W20" s="2">
        <v>20000000</v>
      </c>
      <c r="X20" s="2">
        <v>20000000</v>
      </c>
      <c r="Y20" s="2">
        <v>20000000</v>
      </c>
      <c r="Z20" s="2">
        <v>20000000</v>
      </c>
      <c r="AA20" s="2">
        <v>20000000</v>
      </c>
      <c r="AB20" s="2">
        <v>20000000</v>
      </c>
      <c r="AC20" s="2">
        <v>20000000</v>
      </c>
      <c r="AD20" s="2">
        <v>20000000</v>
      </c>
      <c r="AE20" s="2">
        <v>20000000</v>
      </c>
      <c r="AF20" s="2">
        <v>20000000</v>
      </c>
      <c r="AG20" s="2">
        <v>20000000</v>
      </c>
      <c r="AH20" s="2">
        <v>20000000</v>
      </c>
      <c r="AI20" s="2">
        <v>20000000</v>
      </c>
      <c r="AJ20" s="2">
        <v>20000000</v>
      </c>
      <c r="AK20" s="2">
        <v>19000000</v>
      </c>
      <c r="AL20" s="2">
        <v>19000000</v>
      </c>
      <c r="AM20" s="2">
        <v>18000000</v>
      </c>
      <c r="AN20" s="2">
        <v>19000000</v>
      </c>
      <c r="AO20" s="2">
        <v>19000000</v>
      </c>
      <c r="AP20" s="2"/>
    </row>
    <row r="21" spans="1:42" x14ac:dyDescent="0.25">
      <c r="A21" t="s">
        <v>15</v>
      </c>
      <c r="B21" t="s">
        <v>16</v>
      </c>
      <c r="C21" s="2">
        <v>36000000</v>
      </c>
      <c r="D21" s="2">
        <v>36000000</v>
      </c>
      <c r="E21" s="2">
        <v>35000000</v>
      </c>
      <c r="F21" s="2">
        <v>36000000</v>
      </c>
      <c r="G21" s="2">
        <v>36000000</v>
      </c>
      <c r="H21" s="2">
        <v>36000000</v>
      </c>
      <c r="I21" s="2">
        <v>36000000</v>
      </c>
      <c r="J21" s="2">
        <v>36000000</v>
      </c>
      <c r="K21" s="2">
        <v>36000000</v>
      </c>
      <c r="L21" s="2">
        <v>36000000</v>
      </c>
      <c r="M21" s="2">
        <v>35000000</v>
      </c>
      <c r="N21" s="2">
        <v>35000000</v>
      </c>
      <c r="O21" s="2">
        <v>35000000</v>
      </c>
      <c r="P21" s="2">
        <v>35000000</v>
      </c>
      <c r="Q21" s="2">
        <v>36000000</v>
      </c>
      <c r="R21" s="2">
        <v>35000000</v>
      </c>
      <c r="S21" s="2">
        <v>35000000</v>
      </c>
      <c r="T21" s="2">
        <v>35000000</v>
      </c>
      <c r="U21" s="2">
        <v>35000000</v>
      </c>
      <c r="V21" s="2">
        <v>35000000</v>
      </c>
      <c r="W21" s="2">
        <v>35000000</v>
      </c>
      <c r="X21" s="2">
        <v>35000000</v>
      </c>
      <c r="Y21" s="2">
        <v>36000000</v>
      </c>
      <c r="Z21" s="2">
        <v>36000000</v>
      </c>
      <c r="AA21" s="2">
        <v>36000000</v>
      </c>
      <c r="AB21" s="2">
        <v>36000000</v>
      </c>
      <c r="AC21" s="2">
        <v>36000000</v>
      </c>
      <c r="AD21" s="2">
        <v>36000000</v>
      </c>
      <c r="AE21" s="2">
        <v>36000000</v>
      </c>
      <c r="AF21" s="2">
        <v>36000000</v>
      </c>
      <c r="AG21" s="2">
        <v>36000000</v>
      </c>
      <c r="AH21" s="2">
        <v>36000000</v>
      </c>
      <c r="AI21" s="2">
        <v>36000000</v>
      </c>
      <c r="AJ21" s="2">
        <v>36000000</v>
      </c>
      <c r="AK21" s="2">
        <v>36000000</v>
      </c>
      <c r="AL21" s="2">
        <v>36000000</v>
      </c>
      <c r="AM21" s="2">
        <v>36000000</v>
      </c>
      <c r="AN21" s="2">
        <v>36000000</v>
      </c>
      <c r="AO21" s="2">
        <v>36000000</v>
      </c>
      <c r="AP21" s="2"/>
    </row>
    <row r="22" spans="1:42" x14ac:dyDescent="0.25">
      <c r="A22" t="s">
        <v>15</v>
      </c>
      <c r="B22" t="s">
        <v>17</v>
      </c>
      <c r="C22" s="2">
        <v>19000000</v>
      </c>
      <c r="D22" s="2">
        <v>19000000</v>
      </c>
      <c r="E22" s="2">
        <v>19000000</v>
      </c>
      <c r="F22" s="2">
        <v>19000000</v>
      </c>
      <c r="G22" s="2">
        <v>19000000</v>
      </c>
      <c r="H22" s="2">
        <v>19000000</v>
      </c>
      <c r="I22" s="2">
        <v>19000000</v>
      </c>
      <c r="J22" s="2">
        <v>19000000</v>
      </c>
      <c r="K22" s="2">
        <v>19000000</v>
      </c>
      <c r="L22" s="2">
        <v>19000000</v>
      </c>
      <c r="M22" s="2">
        <v>19000000</v>
      </c>
      <c r="N22" s="2">
        <v>19000000</v>
      </c>
      <c r="O22" s="2">
        <v>19000000</v>
      </c>
      <c r="P22" s="2">
        <v>19000000</v>
      </c>
      <c r="Q22" s="2">
        <v>19000000</v>
      </c>
      <c r="R22" s="2">
        <v>19000000</v>
      </c>
      <c r="S22" s="2">
        <v>19000000</v>
      </c>
      <c r="T22" s="2">
        <v>19000000</v>
      </c>
      <c r="U22" s="2">
        <v>19000000</v>
      </c>
      <c r="V22" s="2">
        <v>19000000</v>
      </c>
      <c r="W22" s="2">
        <v>19000000</v>
      </c>
      <c r="X22" s="2">
        <v>19000000</v>
      </c>
      <c r="Y22" s="2">
        <v>19000000</v>
      </c>
      <c r="Z22" s="2">
        <v>19000000</v>
      </c>
      <c r="AA22" s="2">
        <v>19000000</v>
      </c>
      <c r="AB22" s="2">
        <v>19000000</v>
      </c>
      <c r="AC22" s="2">
        <v>19000000</v>
      </c>
      <c r="AD22" s="2">
        <v>19000000</v>
      </c>
      <c r="AE22" s="2">
        <v>19000000</v>
      </c>
      <c r="AF22" s="2">
        <v>19000000</v>
      </c>
      <c r="AG22" s="2">
        <v>19000000</v>
      </c>
      <c r="AH22" s="2">
        <v>19000000</v>
      </c>
      <c r="AI22" s="2">
        <v>19000000</v>
      </c>
      <c r="AJ22" s="2">
        <v>19000000</v>
      </c>
      <c r="AK22" s="2">
        <v>19000000</v>
      </c>
      <c r="AL22" s="2">
        <v>19000000</v>
      </c>
      <c r="AM22" s="2">
        <v>19000000</v>
      </c>
      <c r="AN22" s="2">
        <v>19000000</v>
      </c>
      <c r="AO22" s="2">
        <v>19000000</v>
      </c>
      <c r="AP22" s="2"/>
    </row>
    <row r="23" spans="1:42" x14ac:dyDescent="0.25">
      <c r="A23" t="s">
        <v>15</v>
      </c>
      <c r="B23" t="s">
        <v>18</v>
      </c>
      <c r="C23" s="2">
        <v>4600000</v>
      </c>
      <c r="D23" s="2">
        <v>4600000</v>
      </c>
      <c r="E23" s="2">
        <v>4600000</v>
      </c>
      <c r="F23" s="2">
        <v>4600000</v>
      </c>
      <c r="G23" s="2">
        <v>4600000</v>
      </c>
      <c r="H23" s="2">
        <v>4500000</v>
      </c>
      <c r="I23" s="2">
        <v>4600000</v>
      </c>
      <c r="J23" s="2">
        <v>4500000</v>
      </c>
      <c r="K23" s="2">
        <v>4500000</v>
      </c>
      <c r="L23" s="2">
        <v>4500000</v>
      </c>
      <c r="M23" s="2">
        <v>4500000</v>
      </c>
      <c r="N23" s="2">
        <v>4500000</v>
      </c>
      <c r="O23" s="2">
        <v>4500000</v>
      </c>
      <c r="P23" s="2">
        <v>4400000</v>
      </c>
      <c r="Q23" s="2">
        <v>4400000</v>
      </c>
      <c r="R23" s="2">
        <v>4400000</v>
      </c>
      <c r="S23" s="2">
        <v>4400000</v>
      </c>
      <c r="T23" s="2">
        <v>4300000</v>
      </c>
      <c r="U23" s="2">
        <v>4500000</v>
      </c>
      <c r="V23" s="2">
        <v>4500000</v>
      </c>
      <c r="W23" s="2">
        <v>4600000</v>
      </c>
      <c r="X23" s="2">
        <v>4500000</v>
      </c>
      <c r="Y23" s="2">
        <v>4600000</v>
      </c>
      <c r="Z23" s="2">
        <v>4600000</v>
      </c>
      <c r="AA23" s="2">
        <v>4600000</v>
      </c>
      <c r="AB23" s="2">
        <v>4600000</v>
      </c>
      <c r="AC23" s="2">
        <v>4600000</v>
      </c>
      <c r="AD23" s="2">
        <v>4600000</v>
      </c>
      <c r="AE23" s="2">
        <v>4600000</v>
      </c>
      <c r="AF23" s="2">
        <v>4600000</v>
      </c>
      <c r="AG23" s="2">
        <v>4600000</v>
      </c>
      <c r="AH23" s="2">
        <v>4600000</v>
      </c>
      <c r="AI23" s="2">
        <v>4600000</v>
      </c>
      <c r="AJ23" s="2">
        <v>4600000</v>
      </c>
      <c r="AK23" s="2">
        <v>4600000</v>
      </c>
      <c r="AL23" s="2">
        <v>4600000</v>
      </c>
      <c r="AM23" s="2">
        <v>4500000</v>
      </c>
      <c r="AN23" s="2">
        <v>4600000</v>
      </c>
      <c r="AO23" s="2">
        <v>4600000</v>
      </c>
      <c r="AP23" s="2"/>
    </row>
    <row r="24" spans="1:42" x14ac:dyDescent="0.25">
      <c r="A24" t="s">
        <v>15</v>
      </c>
      <c r="B24" t="s">
        <v>19</v>
      </c>
      <c r="C24" s="2">
        <v>57000000</v>
      </c>
      <c r="D24" s="2">
        <v>57000000</v>
      </c>
      <c r="E24" s="2">
        <v>57000000</v>
      </c>
      <c r="F24" s="2">
        <v>57000000</v>
      </c>
      <c r="G24" s="2">
        <v>57000000</v>
      </c>
      <c r="H24" s="2">
        <v>57000000</v>
      </c>
      <c r="I24" s="2">
        <v>57000000</v>
      </c>
      <c r="J24" s="2">
        <v>57000000</v>
      </c>
      <c r="K24" s="2">
        <v>57000000</v>
      </c>
      <c r="L24" s="2">
        <v>57000000</v>
      </c>
      <c r="M24" s="2">
        <v>57000000</v>
      </c>
      <c r="N24" s="2">
        <v>58000000</v>
      </c>
      <c r="O24" s="2">
        <v>58000000</v>
      </c>
      <c r="P24" s="2">
        <v>58000000</v>
      </c>
      <c r="Q24" s="2">
        <v>58000000</v>
      </c>
      <c r="R24" s="2">
        <v>58000000</v>
      </c>
      <c r="S24" s="2">
        <v>57000000</v>
      </c>
      <c r="T24" s="2">
        <v>57000000</v>
      </c>
      <c r="U24" s="2">
        <v>58000000</v>
      </c>
      <c r="V24" s="2">
        <v>58000000</v>
      </c>
      <c r="W24" s="2">
        <v>58000000</v>
      </c>
      <c r="X24" s="2">
        <v>58000000</v>
      </c>
      <c r="Y24" s="2">
        <v>58000000</v>
      </c>
      <c r="Z24" s="2">
        <v>58000000</v>
      </c>
      <c r="AA24" s="2">
        <v>58000000</v>
      </c>
      <c r="AB24" s="2">
        <v>58000000</v>
      </c>
      <c r="AC24" s="2">
        <v>58000000</v>
      </c>
      <c r="AD24" s="2">
        <v>58000000</v>
      </c>
      <c r="AE24" s="2">
        <v>58000000</v>
      </c>
      <c r="AF24" s="2">
        <v>58000000</v>
      </c>
      <c r="AG24" s="2">
        <v>58000000</v>
      </c>
      <c r="AH24" s="2">
        <v>58000000</v>
      </c>
      <c r="AI24" s="2">
        <v>58000000</v>
      </c>
      <c r="AJ24" s="2">
        <v>58000000</v>
      </c>
      <c r="AK24" s="2">
        <v>58000000</v>
      </c>
      <c r="AL24" s="2">
        <v>58000000</v>
      </c>
      <c r="AM24" s="2">
        <v>58000000</v>
      </c>
      <c r="AN24" s="2">
        <v>58000000</v>
      </c>
      <c r="AO24" s="2">
        <v>58000000</v>
      </c>
      <c r="AP24" s="2"/>
    </row>
    <row r="25" spans="1:42" x14ac:dyDescent="0.25">
      <c r="A25" t="s">
        <v>15</v>
      </c>
      <c r="B25" t="s">
        <v>20</v>
      </c>
      <c r="C25" s="2">
        <v>100000</v>
      </c>
      <c r="D25" s="2">
        <v>100000</v>
      </c>
      <c r="E25" s="2">
        <v>100000</v>
      </c>
      <c r="F25" s="2">
        <v>100000</v>
      </c>
      <c r="G25" s="2">
        <v>100000</v>
      </c>
      <c r="H25" s="2">
        <v>100000</v>
      </c>
      <c r="I25" s="2">
        <v>100000</v>
      </c>
      <c r="J25" s="2">
        <v>100000</v>
      </c>
      <c r="K25" s="2">
        <v>100000</v>
      </c>
      <c r="L25" s="2">
        <v>100000</v>
      </c>
      <c r="M25" s="2">
        <v>100000</v>
      </c>
      <c r="N25" s="2">
        <v>100000</v>
      </c>
      <c r="O25" s="2">
        <v>100000</v>
      </c>
      <c r="P25" s="2">
        <v>100000</v>
      </c>
      <c r="Q25" s="2">
        <v>100000</v>
      </c>
      <c r="R25" s="2">
        <v>99000</v>
      </c>
      <c r="S25" s="2">
        <v>98000</v>
      </c>
      <c r="T25" s="2">
        <v>100000</v>
      </c>
      <c r="U25" s="2">
        <v>99000</v>
      </c>
      <c r="V25" s="2">
        <v>100000</v>
      </c>
      <c r="W25" s="2">
        <v>100000</v>
      </c>
      <c r="X25" s="2">
        <v>100000</v>
      </c>
      <c r="Y25" s="2">
        <v>100000</v>
      </c>
      <c r="Z25" s="2">
        <v>100000</v>
      </c>
      <c r="AA25" s="2">
        <v>100000</v>
      </c>
      <c r="AB25" s="2">
        <v>100000</v>
      </c>
      <c r="AC25" s="2">
        <v>100000</v>
      </c>
      <c r="AD25" s="2">
        <v>100000</v>
      </c>
      <c r="AE25" s="2">
        <v>100000</v>
      </c>
      <c r="AF25" s="2">
        <v>100000</v>
      </c>
      <c r="AG25" s="2">
        <v>100000</v>
      </c>
      <c r="AH25" s="2">
        <v>100000</v>
      </c>
      <c r="AI25" s="2">
        <v>100000</v>
      </c>
      <c r="AJ25" s="2">
        <v>100000</v>
      </c>
      <c r="AK25" s="2">
        <v>100000</v>
      </c>
      <c r="AL25" s="2">
        <v>100000</v>
      </c>
      <c r="AM25" s="2">
        <v>100000</v>
      </c>
      <c r="AN25" s="2">
        <v>100000</v>
      </c>
      <c r="AO25" s="2">
        <v>100000</v>
      </c>
      <c r="AP25" s="2"/>
    </row>
    <row r="26" spans="1:42" x14ac:dyDescent="0.25">
      <c r="A26" t="s">
        <v>15</v>
      </c>
      <c r="B26" t="s">
        <v>21</v>
      </c>
      <c r="C26" s="2">
        <v>230000</v>
      </c>
      <c r="D26" s="2">
        <v>230000</v>
      </c>
      <c r="E26" s="2">
        <v>230000</v>
      </c>
      <c r="F26" s="2">
        <v>230000</v>
      </c>
      <c r="G26" s="2">
        <v>230000</v>
      </c>
      <c r="H26" s="2">
        <v>230000</v>
      </c>
      <c r="I26" s="2">
        <v>230000</v>
      </c>
      <c r="J26" s="2">
        <v>230000</v>
      </c>
      <c r="K26" s="2">
        <v>230000</v>
      </c>
      <c r="L26" s="2">
        <v>230000</v>
      </c>
      <c r="M26" s="2">
        <v>230000</v>
      </c>
      <c r="N26" s="2">
        <v>230000</v>
      </c>
      <c r="O26" s="2">
        <v>230000</v>
      </c>
      <c r="P26" s="2">
        <v>230000</v>
      </c>
      <c r="Q26" s="2">
        <v>230000</v>
      </c>
      <c r="R26" s="2">
        <v>230000</v>
      </c>
      <c r="S26" s="2">
        <v>230000</v>
      </c>
      <c r="T26" s="2">
        <v>230000</v>
      </c>
      <c r="U26" s="2">
        <v>230000</v>
      </c>
      <c r="V26" s="2">
        <v>230000</v>
      </c>
      <c r="W26" s="2">
        <v>230000</v>
      </c>
      <c r="X26" s="2">
        <v>230000</v>
      </c>
      <c r="Y26" s="2">
        <v>230000</v>
      </c>
      <c r="Z26" s="2">
        <v>230000</v>
      </c>
      <c r="AA26" s="2">
        <v>230000</v>
      </c>
      <c r="AB26" s="2">
        <v>230000</v>
      </c>
      <c r="AC26" s="2">
        <v>230000</v>
      </c>
      <c r="AD26" s="2">
        <v>230000</v>
      </c>
      <c r="AE26" s="2">
        <v>230000</v>
      </c>
      <c r="AF26" s="2">
        <v>230000</v>
      </c>
      <c r="AG26" s="2">
        <v>230000</v>
      </c>
      <c r="AH26" s="2">
        <v>230000</v>
      </c>
      <c r="AI26" s="2">
        <v>230000</v>
      </c>
      <c r="AJ26" s="2">
        <v>230000</v>
      </c>
      <c r="AK26" s="2">
        <v>230000</v>
      </c>
      <c r="AL26" s="2">
        <v>230000</v>
      </c>
      <c r="AM26" s="2">
        <v>230000</v>
      </c>
      <c r="AN26" s="2">
        <v>230000</v>
      </c>
      <c r="AO26" s="2">
        <v>230000</v>
      </c>
      <c r="AP26" s="2"/>
    </row>
    <row r="27" spans="1:42" x14ac:dyDescent="0.25">
      <c r="A27" t="s">
        <v>15</v>
      </c>
      <c r="B27" t="s">
        <v>22</v>
      </c>
      <c r="C27" s="2">
        <v>210000</v>
      </c>
      <c r="D27" s="2">
        <v>210000</v>
      </c>
      <c r="E27" s="2">
        <v>210000</v>
      </c>
      <c r="F27" s="2">
        <v>210000</v>
      </c>
      <c r="G27" s="2">
        <v>210000</v>
      </c>
      <c r="H27" s="2">
        <v>210000</v>
      </c>
      <c r="I27" s="2">
        <v>210000</v>
      </c>
      <c r="J27" s="2">
        <v>210000</v>
      </c>
      <c r="K27" s="2">
        <v>210000</v>
      </c>
      <c r="L27" s="2">
        <v>210000</v>
      </c>
      <c r="M27" s="2">
        <v>210000</v>
      </c>
      <c r="N27" s="2">
        <v>210000</v>
      </c>
      <c r="O27" s="2">
        <v>210000</v>
      </c>
      <c r="P27" s="2">
        <v>210000</v>
      </c>
      <c r="Q27" s="2">
        <v>210000</v>
      </c>
      <c r="R27" s="2">
        <v>210000</v>
      </c>
      <c r="S27" s="2">
        <v>210000</v>
      </c>
      <c r="T27" s="2">
        <v>210000</v>
      </c>
      <c r="U27" s="2">
        <v>210000</v>
      </c>
      <c r="V27" s="2">
        <v>210000</v>
      </c>
      <c r="W27" s="2">
        <v>210000</v>
      </c>
      <c r="X27" s="2">
        <v>210000</v>
      </c>
      <c r="Y27" s="2">
        <v>210000</v>
      </c>
      <c r="Z27" s="2">
        <v>210000</v>
      </c>
      <c r="AA27" s="2">
        <v>210000</v>
      </c>
      <c r="AB27" s="2">
        <v>210000</v>
      </c>
      <c r="AC27" s="2">
        <v>210000</v>
      </c>
      <c r="AD27" s="2">
        <v>210000</v>
      </c>
      <c r="AE27" s="2">
        <v>210000</v>
      </c>
      <c r="AF27" s="2">
        <v>210000</v>
      </c>
      <c r="AG27" s="2">
        <v>210000</v>
      </c>
      <c r="AH27" s="2">
        <v>210000</v>
      </c>
      <c r="AI27" s="2">
        <v>210000</v>
      </c>
      <c r="AJ27" s="2">
        <v>210000</v>
      </c>
      <c r="AK27" s="2">
        <v>210000</v>
      </c>
      <c r="AL27" s="2">
        <v>210000</v>
      </c>
      <c r="AM27" s="2">
        <v>210000</v>
      </c>
      <c r="AN27" s="2">
        <v>210000</v>
      </c>
      <c r="AO27" s="2">
        <v>210000</v>
      </c>
      <c r="AP27" s="2"/>
    </row>
    <row r="28" spans="1:42" x14ac:dyDescent="0.25">
      <c r="A28" t="s">
        <v>15</v>
      </c>
      <c r="B28" t="s">
        <v>23</v>
      </c>
      <c r="C28" s="2">
        <v>1000000</v>
      </c>
      <c r="D28" s="2">
        <v>1000000</v>
      </c>
      <c r="E28" s="2">
        <v>1000000</v>
      </c>
      <c r="F28" s="2">
        <v>1000000</v>
      </c>
      <c r="G28" s="2">
        <v>1000000</v>
      </c>
      <c r="H28" s="2">
        <v>1000000</v>
      </c>
      <c r="I28" s="2">
        <v>1000000</v>
      </c>
      <c r="J28" s="2">
        <v>1000000</v>
      </c>
      <c r="K28" s="2">
        <v>1000000</v>
      </c>
      <c r="L28" s="2">
        <v>1000000</v>
      </c>
      <c r="M28" s="2">
        <v>1000000</v>
      </c>
      <c r="N28" s="2">
        <v>1000000</v>
      </c>
      <c r="O28" s="2">
        <v>1000000</v>
      </c>
      <c r="P28" s="2">
        <v>1000000</v>
      </c>
      <c r="Q28" s="2">
        <v>1000000</v>
      </c>
      <c r="R28" s="2">
        <v>1000000</v>
      </c>
      <c r="S28" s="2">
        <v>1000000</v>
      </c>
      <c r="T28" s="2">
        <v>1000000</v>
      </c>
      <c r="U28" s="2">
        <v>1000000</v>
      </c>
      <c r="V28" s="2">
        <v>1000000</v>
      </c>
      <c r="W28" s="2">
        <v>1000000</v>
      </c>
      <c r="X28" s="2">
        <v>1000000</v>
      </c>
      <c r="Y28" s="2">
        <v>1000000</v>
      </c>
      <c r="Z28" s="2">
        <v>1000000</v>
      </c>
      <c r="AA28" s="2">
        <v>1000000</v>
      </c>
      <c r="AB28" s="2">
        <v>1000000</v>
      </c>
      <c r="AC28" s="2">
        <v>1000000</v>
      </c>
      <c r="AD28" s="2">
        <v>1000000</v>
      </c>
      <c r="AE28" s="2">
        <v>1000000</v>
      </c>
      <c r="AF28" s="2">
        <v>1000000</v>
      </c>
      <c r="AG28" s="2">
        <v>1000000</v>
      </c>
      <c r="AH28" s="2">
        <v>1000000</v>
      </c>
      <c r="AI28" s="2">
        <v>1000000</v>
      </c>
      <c r="AJ28" s="2">
        <v>1000000</v>
      </c>
      <c r="AK28" s="2">
        <v>1000000</v>
      </c>
      <c r="AL28" s="2">
        <v>1000000</v>
      </c>
      <c r="AM28" s="2">
        <v>1000000</v>
      </c>
      <c r="AN28" s="2">
        <v>1000000</v>
      </c>
      <c r="AO28" s="2">
        <v>1000000</v>
      </c>
      <c r="AP28" s="2"/>
    </row>
    <row r="29" spans="1:42" x14ac:dyDescent="0.25">
      <c r="A29" t="s">
        <v>15</v>
      </c>
      <c r="B29" t="s">
        <v>24</v>
      </c>
      <c r="C29" s="2">
        <v>710000</v>
      </c>
      <c r="D29" s="2">
        <v>700000</v>
      </c>
      <c r="E29" s="2">
        <v>700000</v>
      </c>
      <c r="F29" s="2">
        <v>700000</v>
      </c>
      <c r="G29" s="2">
        <v>700000</v>
      </c>
      <c r="H29" s="2">
        <v>710000</v>
      </c>
      <c r="I29" s="2">
        <v>700000</v>
      </c>
      <c r="J29" s="2">
        <v>710000</v>
      </c>
      <c r="K29" s="2">
        <v>710000</v>
      </c>
      <c r="L29" s="2">
        <v>710000</v>
      </c>
      <c r="M29" s="2">
        <v>700000</v>
      </c>
      <c r="N29" s="2">
        <v>700000</v>
      </c>
      <c r="O29" s="2">
        <v>700000</v>
      </c>
      <c r="P29" s="2">
        <v>700000</v>
      </c>
      <c r="Q29" s="2">
        <v>700000</v>
      </c>
      <c r="R29" s="2">
        <v>700000</v>
      </c>
      <c r="S29" s="2">
        <v>690000</v>
      </c>
      <c r="T29" s="2">
        <v>690000</v>
      </c>
      <c r="U29" s="2">
        <v>680000</v>
      </c>
      <c r="V29" s="2">
        <v>690000</v>
      </c>
      <c r="W29" s="2">
        <v>690000</v>
      </c>
      <c r="X29" s="2">
        <v>690000</v>
      </c>
      <c r="Y29" s="2">
        <v>700000</v>
      </c>
      <c r="Z29" s="2">
        <v>700000</v>
      </c>
      <c r="AA29" s="2">
        <v>690000</v>
      </c>
      <c r="AB29" s="2">
        <v>690000</v>
      </c>
      <c r="AC29" s="2">
        <v>690000</v>
      </c>
      <c r="AD29" s="2">
        <v>690000</v>
      </c>
      <c r="AE29" s="2">
        <v>690000</v>
      </c>
      <c r="AF29" s="2">
        <v>700000</v>
      </c>
      <c r="AG29" s="2">
        <v>690000</v>
      </c>
      <c r="AH29" s="2">
        <v>690000</v>
      </c>
      <c r="AI29" s="2">
        <v>700000</v>
      </c>
      <c r="AJ29" s="2">
        <v>700000</v>
      </c>
      <c r="AK29" s="2">
        <v>700000</v>
      </c>
      <c r="AL29" s="2">
        <v>690000</v>
      </c>
      <c r="AM29" s="2">
        <v>690000</v>
      </c>
      <c r="AN29" s="2">
        <v>690000</v>
      </c>
      <c r="AO29" s="2">
        <v>690000</v>
      </c>
      <c r="AP29" s="2"/>
    </row>
    <row r="30" spans="1:42" x14ac:dyDescent="0.25">
      <c r="A30" t="s">
        <v>15</v>
      </c>
      <c r="B30" t="s">
        <v>25</v>
      </c>
      <c r="C30" s="2">
        <v>1300000</v>
      </c>
      <c r="D30" s="2">
        <v>1400000</v>
      </c>
      <c r="E30" s="2">
        <v>1300000</v>
      </c>
      <c r="F30" s="2">
        <v>1400000</v>
      </c>
      <c r="G30" s="2">
        <v>1400000</v>
      </c>
      <c r="H30" s="2">
        <v>1300000</v>
      </c>
      <c r="I30" s="2">
        <v>1300000</v>
      </c>
      <c r="J30" s="2">
        <v>1400000</v>
      </c>
      <c r="K30" s="2">
        <v>1400000</v>
      </c>
      <c r="L30" s="2">
        <v>1400000</v>
      </c>
      <c r="M30" s="2">
        <v>1400000</v>
      </c>
      <c r="N30" s="2">
        <v>1400000</v>
      </c>
      <c r="O30" s="2">
        <v>1400000</v>
      </c>
      <c r="P30" s="2">
        <v>1400000</v>
      </c>
      <c r="Q30" s="2">
        <v>1400000</v>
      </c>
      <c r="R30" s="2">
        <v>1400000</v>
      </c>
      <c r="S30" s="2">
        <v>1400000</v>
      </c>
      <c r="T30" s="2">
        <v>1400000</v>
      </c>
      <c r="U30" s="2">
        <v>1400000</v>
      </c>
      <c r="V30" s="2">
        <v>1400000</v>
      </c>
      <c r="W30" s="2">
        <v>1400000</v>
      </c>
      <c r="X30" s="2">
        <v>1400000</v>
      </c>
      <c r="Y30" s="2">
        <v>1400000</v>
      </c>
      <c r="Z30" s="2">
        <v>1400000</v>
      </c>
      <c r="AA30" s="2">
        <v>1400000</v>
      </c>
      <c r="AB30" s="2">
        <v>1400000</v>
      </c>
      <c r="AC30" s="2">
        <v>1400000</v>
      </c>
      <c r="AD30" s="2">
        <v>1400000</v>
      </c>
      <c r="AE30" s="2">
        <v>1400000</v>
      </c>
      <c r="AF30" s="2">
        <v>1400000</v>
      </c>
      <c r="AG30" s="2">
        <v>1400000</v>
      </c>
      <c r="AH30" s="2">
        <v>1400000</v>
      </c>
      <c r="AI30" s="2">
        <v>1400000</v>
      </c>
      <c r="AJ30" s="2">
        <v>1400000</v>
      </c>
      <c r="AK30" s="2">
        <v>1400000</v>
      </c>
      <c r="AL30" s="2">
        <v>1400000</v>
      </c>
      <c r="AM30" s="2">
        <v>1400000</v>
      </c>
      <c r="AN30" s="2">
        <v>1400000</v>
      </c>
      <c r="AO30" s="2">
        <v>1400000</v>
      </c>
      <c r="AP30" s="2"/>
    </row>
    <row r="31" spans="1:42" x14ac:dyDescent="0.25">
      <c r="A31" t="s">
        <v>15</v>
      </c>
      <c r="B31" t="s">
        <v>26</v>
      </c>
      <c r="C31" s="2">
        <v>1200000</v>
      </c>
      <c r="D31" s="2">
        <v>1200000</v>
      </c>
      <c r="E31" s="2">
        <v>1200000</v>
      </c>
      <c r="F31" s="2">
        <v>1200000</v>
      </c>
      <c r="G31" s="2">
        <v>1200000</v>
      </c>
      <c r="H31" s="2">
        <v>1200000</v>
      </c>
      <c r="I31" s="2">
        <v>1200000</v>
      </c>
      <c r="J31" s="2">
        <v>1200000</v>
      </c>
      <c r="K31" s="2">
        <v>1200000</v>
      </c>
      <c r="L31" s="2">
        <v>1200000</v>
      </c>
      <c r="M31" s="2">
        <v>1200000</v>
      </c>
      <c r="N31" s="2">
        <v>1200000</v>
      </c>
      <c r="O31" s="2">
        <v>1200000</v>
      </c>
      <c r="P31" s="2">
        <v>1200000</v>
      </c>
      <c r="Q31" s="2">
        <v>1200000</v>
      </c>
      <c r="R31" s="2">
        <v>1200000</v>
      </c>
      <c r="S31" s="2">
        <v>1200000</v>
      </c>
      <c r="T31" s="2">
        <v>1200000</v>
      </c>
      <c r="U31" s="2">
        <v>1200000</v>
      </c>
      <c r="V31" s="2">
        <v>1200000</v>
      </c>
      <c r="W31" s="2">
        <v>1200000</v>
      </c>
      <c r="X31" s="2">
        <v>1300000</v>
      </c>
      <c r="Y31" s="2">
        <v>1300000</v>
      </c>
      <c r="Z31" s="2">
        <v>1300000</v>
      </c>
      <c r="AA31" s="2">
        <v>1300000</v>
      </c>
      <c r="AB31" s="2">
        <v>1300000</v>
      </c>
      <c r="AC31" s="2">
        <v>1300000</v>
      </c>
      <c r="AD31" s="2">
        <v>1300000</v>
      </c>
      <c r="AE31" s="2">
        <v>1300000</v>
      </c>
      <c r="AF31" s="2">
        <v>1300000</v>
      </c>
      <c r="AG31" s="2">
        <v>1300000</v>
      </c>
      <c r="AH31" s="2">
        <v>1300000</v>
      </c>
      <c r="AI31" s="2">
        <v>1300000</v>
      </c>
      <c r="AJ31" s="2">
        <v>1300000</v>
      </c>
      <c r="AK31" s="2">
        <v>1300000</v>
      </c>
      <c r="AL31" s="2">
        <v>1300000</v>
      </c>
      <c r="AM31" s="2">
        <v>1300000</v>
      </c>
      <c r="AN31" s="2">
        <v>1300000</v>
      </c>
      <c r="AO31" s="2">
        <v>1300000</v>
      </c>
      <c r="AP31" s="2"/>
    </row>
    <row r="32" spans="1:42" x14ac:dyDescent="0.25">
      <c r="A32" t="s">
        <v>15</v>
      </c>
      <c r="B32" t="s">
        <v>27</v>
      </c>
      <c r="C32" s="2">
        <v>75000000</v>
      </c>
      <c r="D32" s="2">
        <v>74000000</v>
      </c>
      <c r="E32" s="2">
        <v>73000000</v>
      </c>
      <c r="F32" s="2">
        <v>73000000</v>
      </c>
      <c r="G32" s="2">
        <v>74000000</v>
      </c>
      <c r="H32" s="2">
        <v>74000000</v>
      </c>
      <c r="I32" s="2">
        <v>74000000</v>
      </c>
      <c r="J32" s="2">
        <v>74000000</v>
      </c>
      <c r="K32" s="2">
        <v>74000000</v>
      </c>
      <c r="L32" s="2">
        <v>74000000</v>
      </c>
      <c r="M32" s="2">
        <v>74000000</v>
      </c>
      <c r="N32" s="2">
        <v>74000000</v>
      </c>
      <c r="O32" s="2">
        <v>74000000</v>
      </c>
      <c r="P32" s="2">
        <v>73000000</v>
      </c>
      <c r="Q32" s="2">
        <v>74000000</v>
      </c>
      <c r="R32" s="2">
        <v>74000000</v>
      </c>
      <c r="S32" s="2">
        <v>73000000</v>
      </c>
      <c r="T32" s="2">
        <v>74000000</v>
      </c>
      <c r="U32" s="2">
        <v>74000000</v>
      </c>
      <c r="V32" s="2">
        <v>74000000</v>
      </c>
      <c r="W32" s="2">
        <v>75000000</v>
      </c>
      <c r="X32" s="2">
        <v>75000000</v>
      </c>
      <c r="Y32" s="2">
        <v>76000000</v>
      </c>
      <c r="Z32" s="2">
        <v>76000000</v>
      </c>
      <c r="AA32" s="2">
        <v>76000000</v>
      </c>
      <c r="AB32" s="2">
        <v>77000000</v>
      </c>
      <c r="AC32" s="2">
        <v>77000000</v>
      </c>
      <c r="AD32" s="2">
        <v>77000000</v>
      </c>
      <c r="AE32" s="2">
        <v>77000000</v>
      </c>
      <c r="AF32" s="2">
        <v>78000000</v>
      </c>
      <c r="AG32" s="2">
        <v>78000000</v>
      </c>
      <c r="AH32" s="2">
        <v>78000000</v>
      </c>
      <c r="AI32" s="2">
        <v>78000000</v>
      </c>
      <c r="AJ32" s="2">
        <v>78000000</v>
      </c>
      <c r="AK32" s="2">
        <v>78000000</v>
      </c>
      <c r="AL32" s="2">
        <v>78000000</v>
      </c>
      <c r="AM32" s="2">
        <v>78000000</v>
      </c>
      <c r="AN32" s="2">
        <v>78000000</v>
      </c>
      <c r="AO32" s="2">
        <v>78000000</v>
      </c>
      <c r="AP32" s="2"/>
    </row>
    <row r="33" spans="1:42" x14ac:dyDescent="0.25">
      <c r="A33" t="s">
        <v>28</v>
      </c>
      <c r="B33" t="s">
        <v>29</v>
      </c>
      <c r="C33" s="2">
        <v>4900000</v>
      </c>
      <c r="D33" s="2">
        <v>4900000</v>
      </c>
      <c r="E33" s="2">
        <v>4900000</v>
      </c>
      <c r="F33" s="2">
        <v>5000000</v>
      </c>
      <c r="G33" s="2">
        <v>4900000</v>
      </c>
      <c r="H33" s="2">
        <v>4900000</v>
      </c>
      <c r="I33" s="2">
        <v>5000000</v>
      </c>
      <c r="J33" s="2">
        <v>4900000</v>
      </c>
      <c r="K33" s="2">
        <v>5000000</v>
      </c>
      <c r="L33" s="2">
        <v>5000000</v>
      </c>
      <c r="M33" s="2">
        <v>5000000</v>
      </c>
      <c r="N33" s="2">
        <v>5000000</v>
      </c>
      <c r="O33" s="2">
        <v>5000000</v>
      </c>
      <c r="P33" s="2">
        <v>5000000</v>
      </c>
      <c r="Q33" s="2">
        <v>5000000</v>
      </c>
      <c r="R33" s="2">
        <v>4900000</v>
      </c>
      <c r="S33" s="2">
        <v>4900000</v>
      </c>
      <c r="T33" s="2">
        <v>4900000</v>
      </c>
      <c r="U33" s="2">
        <v>5300000</v>
      </c>
      <c r="V33" s="2">
        <v>5400000</v>
      </c>
      <c r="W33" s="2">
        <v>5400000</v>
      </c>
      <c r="X33" s="2">
        <v>5500000</v>
      </c>
      <c r="Y33" s="2">
        <v>5600000</v>
      </c>
      <c r="Z33" s="2">
        <v>5600000</v>
      </c>
      <c r="AA33" s="2">
        <v>5600000</v>
      </c>
      <c r="AB33" s="2">
        <v>5700000</v>
      </c>
      <c r="AC33" s="2">
        <v>5800000</v>
      </c>
      <c r="AD33" s="2">
        <v>5800000</v>
      </c>
      <c r="AE33" s="2">
        <v>5900000</v>
      </c>
      <c r="AF33" s="2">
        <v>6000000</v>
      </c>
      <c r="AG33" s="2">
        <v>6000000</v>
      </c>
      <c r="AH33" s="2">
        <v>6100000</v>
      </c>
      <c r="AI33" s="2">
        <v>6100000</v>
      </c>
      <c r="AJ33" s="2">
        <v>6100000</v>
      </c>
      <c r="AK33" s="2">
        <v>6200000</v>
      </c>
      <c r="AL33" s="2">
        <v>6200000</v>
      </c>
      <c r="AM33" s="2">
        <v>6300000</v>
      </c>
      <c r="AN33" s="2">
        <v>6400000</v>
      </c>
      <c r="AO33" s="2">
        <v>6400000</v>
      </c>
      <c r="AP33" s="2"/>
    </row>
    <row r="34" spans="1:42" x14ac:dyDescent="0.25">
      <c r="A34" t="s">
        <v>28</v>
      </c>
      <c r="B34" t="s">
        <v>30</v>
      </c>
      <c r="C34" s="2">
        <v>34000000</v>
      </c>
      <c r="D34" s="2">
        <v>33000000</v>
      </c>
      <c r="E34" s="2">
        <v>33000000</v>
      </c>
      <c r="F34" s="2">
        <v>34000000</v>
      </c>
      <c r="G34" s="2">
        <v>33000000</v>
      </c>
      <c r="H34" s="2">
        <v>33000000</v>
      </c>
      <c r="I34" s="2">
        <v>33000000</v>
      </c>
      <c r="J34" s="2">
        <v>33000000</v>
      </c>
      <c r="K34" s="2">
        <v>33000000</v>
      </c>
      <c r="L34" s="2">
        <v>32000000</v>
      </c>
      <c r="M34" s="2">
        <v>32000000</v>
      </c>
      <c r="N34" s="2">
        <v>32000000</v>
      </c>
      <c r="O34" s="2">
        <v>32000000</v>
      </c>
      <c r="P34" s="2">
        <v>32000000</v>
      </c>
      <c r="Q34" s="2">
        <v>32000000</v>
      </c>
      <c r="R34" s="2">
        <v>32000000</v>
      </c>
      <c r="S34" s="2">
        <v>32000000</v>
      </c>
      <c r="T34" s="2">
        <v>32000000</v>
      </c>
      <c r="U34" s="2">
        <v>32000000</v>
      </c>
      <c r="V34" s="2">
        <v>32000000</v>
      </c>
      <c r="W34" s="2">
        <v>32000000</v>
      </c>
      <c r="X34" s="2">
        <v>32000000</v>
      </c>
      <c r="Y34" s="2">
        <v>32000000</v>
      </c>
      <c r="Z34" s="2">
        <v>32000000</v>
      </c>
      <c r="AA34" s="2">
        <v>32000000</v>
      </c>
      <c r="AB34" s="2">
        <v>32000000</v>
      </c>
      <c r="AC34" s="2">
        <v>32000000</v>
      </c>
      <c r="AD34" s="2">
        <v>32000000</v>
      </c>
      <c r="AE34" s="2">
        <v>33000000</v>
      </c>
      <c r="AF34" s="2">
        <v>33000000</v>
      </c>
      <c r="AG34" s="2">
        <v>33000000</v>
      </c>
      <c r="AH34" s="2">
        <v>33000000</v>
      </c>
      <c r="AI34" s="2">
        <v>33000000</v>
      </c>
      <c r="AJ34" s="2">
        <v>33000000</v>
      </c>
      <c r="AK34" s="2">
        <v>33000000</v>
      </c>
      <c r="AL34" s="2">
        <v>34000000</v>
      </c>
      <c r="AM34" s="2">
        <v>35000000</v>
      </c>
      <c r="AN34" s="2">
        <v>36000000</v>
      </c>
      <c r="AO34" s="2">
        <v>36000000</v>
      </c>
      <c r="AP34" s="2"/>
    </row>
    <row r="35" spans="1:42" x14ac:dyDescent="0.25">
      <c r="A35" t="s">
        <v>28</v>
      </c>
      <c r="B35" t="s">
        <v>31</v>
      </c>
      <c r="C35" s="2">
        <v>58000000</v>
      </c>
      <c r="D35" s="2">
        <v>57000000</v>
      </c>
      <c r="E35" s="2">
        <v>57000000</v>
      </c>
      <c r="F35" s="2">
        <v>57000000</v>
      </c>
      <c r="G35" s="2">
        <v>58000000</v>
      </c>
      <c r="H35" s="2">
        <v>58000000</v>
      </c>
      <c r="I35" s="2">
        <v>59000000</v>
      </c>
      <c r="J35" s="2">
        <v>60000000</v>
      </c>
      <c r="K35" s="2">
        <v>60000000</v>
      </c>
      <c r="L35" s="2">
        <v>59000000</v>
      </c>
      <c r="M35" s="2">
        <v>60000000</v>
      </c>
      <c r="N35" s="2">
        <v>60000000</v>
      </c>
      <c r="O35" s="2">
        <v>61000000</v>
      </c>
      <c r="P35" s="2">
        <v>61000000</v>
      </c>
      <c r="Q35" s="2">
        <v>61000000</v>
      </c>
      <c r="R35" s="2">
        <v>61000000</v>
      </c>
      <c r="S35" s="2">
        <v>60000000</v>
      </c>
      <c r="T35" s="2">
        <v>61000000</v>
      </c>
      <c r="U35" s="2">
        <v>60000000</v>
      </c>
      <c r="V35" s="2">
        <v>60000000</v>
      </c>
      <c r="W35" s="2">
        <v>60000000</v>
      </c>
      <c r="X35" s="2">
        <v>61000000</v>
      </c>
      <c r="Y35" s="2">
        <v>61000000</v>
      </c>
      <c r="Z35" s="2">
        <v>61000000</v>
      </c>
      <c r="AA35" s="2">
        <v>61000000</v>
      </c>
      <c r="AB35" s="2">
        <v>61000000</v>
      </c>
      <c r="AC35" s="2">
        <v>61000000</v>
      </c>
      <c r="AD35" s="2">
        <v>61000000</v>
      </c>
      <c r="AE35" s="2">
        <v>61000000</v>
      </c>
      <c r="AF35" s="2">
        <v>62000000</v>
      </c>
      <c r="AG35" s="2">
        <v>62000000</v>
      </c>
      <c r="AH35" s="2">
        <v>62000000</v>
      </c>
      <c r="AI35" s="2">
        <v>62000000</v>
      </c>
      <c r="AJ35" s="2">
        <v>62000000</v>
      </c>
      <c r="AK35" s="2">
        <v>62000000</v>
      </c>
      <c r="AL35" s="2">
        <v>61000000</v>
      </c>
      <c r="AM35" s="2">
        <v>61000000</v>
      </c>
      <c r="AN35" s="2">
        <v>61000000</v>
      </c>
      <c r="AO35" s="2">
        <v>61000000</v>
      </c>
      <c r="AP35" s="2"/>
    </row>
    <row r="36" spans="1:42" x14ac:dyDescent="0.25">
      <c r="A36" t="s">
        <v>28</v>
      </c>
      <c r="B36" t="s">
        <v>32</v>
      </c>
      <c r="C36" s="2">
        <v>41000000</v>
      </c>
      <c r="D36" s="2">
        <v>40000000</v>
      </c>
      <c r="E36" s="2">
        <v>40000000</v>
      </c>
      <c r="F36" s="2">
        <v>41000000</v>
      </c>
      <c r="G36" s="2">
        <v>41000000</v>
      </c>
      <c r="H36" s="2">
        <v>41000000</v>
      </c>
      <c r="I36" s="2">
        <v>41000000</v>
      </c>
      <c r="J36" s="2">
        <v>41000000</v>
      </c>
      <c r="K36" s="2">
        <v>41000000</v>
      </c>
      <c r="L36" s="2">
        <v>41000000</v>
      </c>
      <c r="M36" s="2">
        <v>41000000</v>
      </c>
      <c r="N36" s="2">
        <v>41000000</v>
      </c>
      <c r="O36" s="2">
        <v>42000000</v>
      </c>
      <c r="P36" s="2">
        <v>42000000</v>
      </c>
      <c r="Q36" s="2">
        <v>42000000</v>
      </c>
      <c r="R36" s="2">
        <v>41000000</v>
      </c>
      <c r="S36" s="2">
        <v>41000000</v>
      </c>
      <c r="T36" s="2">
        <v>42000000</v>
      </c>
      <c r="U36" s="2">
        <v>42000000</v>
      </c>
      <c r="V36" s="2">
        <v>42000000</v>
      </c>
      <c r="W36" s="2">
        <v>42000000</v>
      </c>
      <c r="X36" s="2">
        <v>42000000</v>
      </c>
      <c r="Y36" s="2">
        <v>42000000</v>
      </c>
      <c r="Z36" s="2">
        <v>42000000</v>
      </c>
      <c r="AA36" s="2">
        <v>42000000</v>
      </c>
      <c r="AB36" s="2">
        <v>42000000</v>
      </c>
      <c r="AC36" s="2">
        <v>43000000</v>
      </c>
      <c r="AD36" s="2">
        <v>42000000</v>
      </c>
      <c r="AE36" s="2">
        <v>43000000</v>
      </c>
      <c r="AF36" s="2">
        <v>43000000</v>
      </c>
      <c r="AG36" s="2">
        <v>43000000</v>
      </c>
      <c r="AH36" s="2">
        <v>43000000</v>
      </c>
      <c r="AI36" s="2">
        <v>43000000</v>
      </c>
      <c r="AJ36" s="2">
        <v>43000000</v>
      </c>
      <c r="AK36" s="2">
        <v>43000000</v>
      </c>
      <c r="AL36" s="2">
        <v>43000000</v>
      </c>
      <c r="AM36" s="2">
        <v>43000000</v>
      </c>
      <c r="AN36" s="2">
        <v>42000000</v>
      </c>
      <c r="AO36" s="2">
        <v>42000000</v>
      </c>
      <c r="AP36" s="2"/>
    </row>
    <row r="37" spans="1:42" x14ac:dyDescent="0.25">
      <c r="A37" t="s">
        <v>28</v>
      </c>
      <c r="B37" t="s">
        <v>33</v>
      </c>
      <c r="C37" s="2">
        <v>32000000</v>
      </c>
      <c r="D37" s="2">
        <v>32000000</v>
      </c>
      <c r="E37" s="2">
        <v>32000000</v>
      </c>
      <c r="F37" s="2">
        <v>32000000</v>
      </c>
      <c r="G37" s="2">
        <v>32000000</v>
      </c>
      <c r="H37" s="2">
        <v>32000000</v>
      </c>
      <c r="I37" s="2">
        <v>32000000</v>
      </c>
      <c r="J37" s="2">
        <v>32000000</v>
      </c>
      <c r="K37" s="2">
        <v>32000000</v>
      </c>
      <c r="L37" s="2">
        <v>32000000</v>
      </c>
      <c r="M37" s="2">
        <v>32000000</v>
      </c>
      <c r="N37" s="2">
        <v>32000000</v>
      </c>
      <c r="O37" s="2">
        <v>32000000</v>
      </c>
      <c r="P37" s="2">
        <v>32000000</v>
      </c>
      <c r="Q37" s="2">
        <v>32000000</v>
      </c>
      <c r="R37" s="2">
        <v>32000000</v>
      </c>
      <c r="S37" s="2">
        <v>32000000</v>
      </c>
      <c r="T37" s="2">
        <v>32000000</v>
      </c>
      <c r="U37" s="2">
        <v>32000000</v>
      </c>
      <c r="V37" s="2">
        <v>32000000</v>
      </c>
      <c r="W37" s="2">
        <v>32000000</v>
      </c>
      <c r="X37" s="2">
        <v>33000000</v>
      </c>
      <c r="Y37" s="2">
        <v>33000000</v>
      </c>
      <c r="Z37" s="2">
        <v>33000000</v>
      </c>
      <c r="AA37" s="2">
        <v>33000000</v>
      </c>
      <c r="AB37" s="2">
        <v>33000000</v>
      </c>
      <c r="AC37" s="2">
        <v>33000000</v>
      </c>
      <c r="AD37" s="2">
        <v>33000000</v>
      </c>
      <c r="AE37" s="2">
        <v>33000000</v>
      </c>
      <c r="AF37" s="2">
        <v>33000000</v>
      </c>
      <c r="AG37" s="2">
        <v>33000000</v>
      </c>
      <c r="AH37" s="2">
        <v>33000000</v>
      </c>
      <c r="AI37" s="2">
        <v>33000000</v>
      </c>
      <c r="AJ37" s="2">
        <v>33000000</v>
      </c>
      <c r="AK37" s="2">
        <v>33000000</v>
      </c>
      <c r="AL37" s="2">
        <v>33000000</v>
      </c>
      <c r="AM37" s="2">
        <v>33000000</v>
      </c>
      <c r="AN37" s="2">
        <v>33000000</v>
      </c>
      <c r="AO37" s="2">
        <v>33000000</v>
      </c>
      <c r="AP37" s="2"/>
    </row>
    <row r="38" spans="1:42" x14ac:dyDescent="0.25">
      <c r="A38" t="s">
        <v>28</v>
      </c>
      <c r="B38" t="s">
        <v>34</v>
      </c>
      <c r="C38" s="2">
        <v>25000000</v>
      </c>
      <c r="D38" s="2">
        <v>25000000</v>
      </c>
      <c r="E38" s="2">
        <v>25000000</v>
      </c>
      <c r="F38" s="2">
        <v>25000000</v>
      </c>
      <c r="G38" s="2">
        <v>25000000</v>
      </c>
      <c r="H38" s="2">
        <v>25000000</v>
      </c>
      <c r="I38" s="2">
        <v>25000000</v>
      </c>
      <c r="J38" s="2">
        <v>25000000</v>
      </c>
      <c r="K38" s="2">
        <v>25000000</v>
      </c>
      <c r="L38" s="2">
        <v>25000000</v>
      </c>
      <c r="M38" s="2">
        <v>25000000</v>
      </c>
      <c r="N38" s="2">
        <v>25000000</v>
      </c>
      <c r="O38" s="2">
        <v>25000000</v>
      </c>
      <c r="P38" s="2">
        <v>25000000</v>
      </c>
      <c r="Q38" s="2">
        <v>25000000</v>
      </c>
      <c r="R38" s="2">
        <v>25000000</v>
      </c>
      <c r="S38" s="2">
        <v>25000000</v>
      </c>
      <c r="T38" s="2">
        <v>25000000</v>
      </c>
      <c r="U38" s="2">
        <v>26000000</v>
      </c>
      <c r="V38" s="2">
        <v>26000000</v>
      </c>
      <c r="W38" s="2">
        <v>26000000</v>
      </c>
      <c r="X38" s="2">
        <v>26000000</v>
      </c>
      <c r="Y38" s="2">
        <v>26000000</v>
      </c>
      <c r="Z38" s="2">
        <v>26000000</v>
      </c>
      <c r="AA38" s="2">
        <v>26000000</v>
      </c>
      <c r="AB38" s="2">
        <v>27000000</v>
      </c>
      <c r="AC38" s="2">
        <v>27000000</v>
      </c>
      <c r="AD38" s="2">
        <v>27000000</v>
      </c>
      <c r="AE38" s="2">
        <v>27000000</v>
      </c>
      <c r="AF38" s="2">
        <v>27000000</v>
      </c>
      <c r="AG38" s="2">
        <v>27000000</v>
      </c>
      <c r="AH38" s="2">
        <v>27000000</v>
      </c>
      <c r="AI38" s="2">
        <v>27000000</v>
      </c>
      <c r="AJ38" s="2">
        <v>27000000</v>
      </c>
      <c r="AK38" s="2">
        <v>27000000</v>
      </c>
      <c r="AL38" s="2">
        <v>27000000</v>
      </c>
      <c r="AM38" s="2">
        <v>27000000</v>
      </c>
      <c r="AN38" s="2">
        <v>27000000</v>
      </c>
      <c r="AO38" s="2">
        <v>27000000</v>
      </c>
      <c r="AP38" s="2"/>
    </row>
    <row r="39" spans="1:42" x14ac:dyDescent="0.25">
      <c r="A39" t="s">
        <v>28</v>
      </c>
      <c r="B39" t="s">
        <v>35</v>
      </c>
      <c r="C39" s="2">
        <v>21000000</v>
      </c>
      <c r="D39" s="2">
        <v>21000000</v>
      </c>
      <c r="E39" s="2">
        <v>21000000</v>
      </c>
      <c r="F39" s="2">
        <v>21000000</v>
      </c>
      <c r="G39" s="2">
        <v>22000000</v>
      </c>
      <c r="H39" s="2">
        <v>22000000</v>
      </c>
      <c r="I39" s="2">
        <v>22000000</v>
      </c>
      <c r="J39" s="2">
        <v>22000000</v>
      </c>
      <c r="K39" s="2">
        <v>22000000</v>
      </c>
      <c r="L39" s="2">
        <v>22000000</v>
      </c>
      <c r="M39" s="2">
        <v>22000000</v>
      </c>
      <c r="N39" s="2">
        <v>22000000</v>
      </c>
      <c r="O39" s="2">
        <v>22000000</v>
      </c>
      <c r="P39" s="2">
        <v>22000000</v>
      </c>
      <c r="Q39" s="2">
        <v>22000000</v>
      </c>
      <c r="R39" s="2">
        <v>22000000</v>
      </c>
      <c r="S39" s="2">
        <v>22000000</v>
      </c>
      <c r="T39" s="2">
        <v>22000000</v>
      </c>
      <c r="U39" s="2">
        <v>23000000</v>
      </c>
      <c r="V39" s="2">
        <v>23000000</v>
      </c>
      <c r="W39" s="2">
        <v>23000000</v>
      </c>
      <c r="X39" s="2">
        <v>23000000</v>
      </c>
      <c r="Y39" s="2">
        <v>24000000</v>
      </c>
      <c r="Z39" s="2">
        <v>24000000</v>
      </c>
      <c r="AA39" s="2">
        <v>24000000</v>
      </c>
      <c r="AB39" s="2">
        <v>24000000</v>
      </c>
      <c r="AC39" s="2">
        <v>24000000</v>
      </c>
      <c r="AD39" s="2">
        <v>24000000</v>
      </c>
      <c r="AE39" s="2">
        <v>24000000</v>
      </c>
      <c r="AF39" s="2">
        <v>24000000</v>
      </c>
      <c r="AG39" s="2">
        <v>24000000</v>
      </c>
      <c r="AH39" s="2">
        <v>24000000</v>
      </c>
      <c r="AI39" s="2">
        <v>24000000</v>
      </c>
      <c r="AJ39" s="2">
        <v>24000000</v>
      </c>
      <c r="AK39" s="2">
        <v>24000000</v>
      </c>
      <c r="AL39" s="2">
        <v>24000000</v>
      </c>
      <c r="AM39" s="2">
        <v>24000000</v>
      </c>
      <c r="AN39" s="2">
        <v>25000000</v>
      </c>
      <c r="AO39" s="2">
        <v>25000000</v>
      </c>
      <c r="AP39" s="2"/>
    </row>
    <row r="40" spans="1:42" x14ac:dyDescent="0.25">
      <c r="A40" t="s">
        <v>55</v>
      </c>
      <c r="B40" t="s">
        <v>56</v>
      </c>
      <c r="C40" s="2">
        <v>23000000</v>
      </c>
      <c r="D40" s="2">
        <v>23000000</v>
      </c>
      <c r="E40" s="2">
        <v>23000000</v>
      </c>
      <c r="F40" s="2">
        <v>23000000</v>
      </c>
      <c r="G40" s="2">
        <v>23000000</v>
      </c>
      <c r="H40" s="2">
        <v>23000000</v>
      </c>
      <c r="I40" s="2">
        <v>23000000</v>
      </c>
      <c r="J40" s="2">
        <v>19000000</v>
      </c>
      <c r="K40" s="2">
        <v>20000000</v>
      </c>
      <c r="L40" s="2">
        <v>19000000</v>
      </c>
      <c r="M40" s="2">
        <v>30000000</v>
      </c>
      <c r="N40" s="2">
        <v>32000000</v>
      </c>
      <c r="O40" s="2">
        <v>32000000</v>
      </c>
      <c r="P40" s="2">
        <v>31000000</v>
      </c>
      <c r="Q40" s="2">
        <v>31000000</v>
      </c>
      <c r="R40" s="2">
        <v>30000000</v>
      </c>
      <c r="S40" s="2">
        <v>30000000</v>
      </c>
      <c r="T40" s="2">
        <v>82000000</v>
      </c>
      <c r="U40" s="2">
        <v>73000000</v>
      </c>
      <c r="V40" s="2">
        <v>110000000</v>
      </c>
      <c r="W40" s="2">
        <v>110000000</v>
      </c>
      <c r="X40" s="2">
        <v>110000000</v>
      </c>
      <c r="Y40" s="2">
        <v>110000000</v>
      </c>
      <c r="Z40" s="2">
        <v>110000000</v>
      </c>
      <c r="AA40" s="2">
        <v>110000000</v>
      </c>
      <c r="AB40" s="2">
        <v>110000000</v>
      </c>
      <c r="AC40" s="2">
        <v>110000000</v>
      </c>
      <c r="AD40" s="2">
        <v>110000000</v>
      </c>
      <c r="AE40" s="2">
        <v>110000000</v>
      </c>
      <c r="AF40" s="2">
        <v>110000000</v>
      </c>
      <c r="AG40" s="2">
        <v>110000000</v>
      </c>
      <c r="AH40" s="2">
        <v>110000000</v>
      </c>
      <c r="AI40" s="2">
        <v>110000000</v>
      </c>
      <c r="AJ40" s="2">
        <v>110000000</v>
      </c>
      <c r="AK40" s="2">
        <v>110000000</v>
      </c>
      <c r="AL40" s="2">
        <v>110000000</v>
      </c>
      <c r="AM40" s="2">
        <v>99000000</v>
      </c>
      <c r="AN40" s="2">
        <v>103000000</v>
      </c>
      <c r="AO40" s="2">
        <v>102000000</v>
      </c>
      <c r="AP40" s="2"/>
    </row>
    <row r="41" spans="1:42" x14ac:dyDescent="0.25">
      <c r="A41" t="s">
        <v>55</v>
      </c>
      <c r="B41" t="s">
        <v>57</v>
      </c>
      <c r="C41" s="2">
        <v>4500000</v>
      </c>
      <c r="D41" s="2">
        <v>4400000</v>
      </c>
      <c r="E41" s="2">
        <v>4400000</v>
      </c>
      <c r="F41" s="2">
        <v>4400000</v>
      </c>
      <c r="G41" s="2">
        <v>4400000</v>
      </c>
      <c r="H41" s="2">
        <v>4400000</v>
      </c>
      <c r="I41" s="2">
        <v>4300000</v>
      </c>
      <c r="J41" s="2">
        <v>4000000</v>
      </c>
      <c r="K41" s="2">
        <v>4000000</v>
      </c>
      <c r="L41" s="2">
        <v>3900000</v>
      </c>
      <c r="M41" s="2">
        <v>4200000</v>
      </c>
      <c r="N41" s="2">
        <v>4200000</v>
      </c>
      <c r="O41" s="2">
        <v>4100000</v>
      </c>
      <c r="P41" s="2">
        <v>4000000</v>
      </c>
      <c r="Q41" s="2">
        <v>3900000</v>
      </c>
      <c r="R41" s="2">
        <v>3900000</v>
      </c>
      <c r="S41" s="2">
        <v>3800000</v>
      </c>
      <c r="T41" s="2">
        <v>3900000</v>
      </c>
      <c r="U41" s="2">
        <v>3700000</v>
      </c>
      <c r="V41" s="2">
        <v>5300000</v>
      </c>
      <c r="W41" s="2">
        <v>5300000</v>
      </c>
      <c r="X41" s="2">
        <v>5300000</v>
      </c>
      <c r="Y41" s="2">
        <v>5300000</v>
      </c>
      <c r="Z41" s="2">
        <v>5300000</v>
      </c>
      <c r="AA41" s="2">
        <v>5300000</v>
      </c>
      <c r="AB41" s="2">
        <v>5300000</v>
      </c>
      <c r="AC41" s="2">
        <v>5300000</v>
      </c>
      <c r="AD41" s="2">
        <v>5200000</v>
      </c>
      <c r="AE41" s="2">
        <v>5200000</v>
      </c>
      <c r="AF41" s="2">
        <v>5200000</v>
      </c>
      <c r="AG41" s="2">
        <v>5100000</v>
      </c>
      <c r="AH41" s="2">
        <v>5100000</v>
      </c>
      <c r="AI41" s="2">
        <v>5100000</v>
      </c>
      <c r="AJ41" s="2">
        <v>5000000</v>
      </c>
      <c r="AK41" s="2">
        <v>5000000</v>
      </c>
      <c r="AL41" s="2">
        <v>5000000</v>
      </c>
      <c r="AM41" s="2">
        <v>4700000</v>
      </c>
      <c r="AN41" s="2">
        <v>4800000</v>
      </c>
      <c r="AO41" s="2">
        <v>4700000</v>
      </c>
      <c r="AP41" s="2"/>
    </row>
    <row r="42" spans="1:42" x14ac:dyDescent="0.25">
      <c r="A42" t="s">
        <v>55</v>
      </c>
      <c r="B42" t="s">
        <v>58</v>
      </c>
      <c r="C42" s="2">
        <v>24000000</v>
      </c>
      <c r="D42" s="2">
        <v>24000000</v>
      </c>
      <c r="E42" s="2">
        <v>24000000</v>
      </c>
      <c r="F42" s="2">
        <v>24000000</v>
      </c>
      <c r="G42" s="2">
        <v>24000000</v>
      </c>
      <c r="H42" s="2">
        <v>24000000</v>
      </c>
      <c r="I42" s="2">
        <v>24000000</v>
      </c>
      <c r="J42" s="2">
        <v>23000000</v>
      </c>
      <c r="K42" s="2">
        <v>67000000</v>
      </c>
      <c r="L42" s="2">
        <v>67000000</v>
      </c>
      <c r="M42" s="2">
        <v>23000000</v>
      </c>
      <c r="N42" s="2">
        <v>23000000</v>
      </c>
      <c r="O42" s="2">
        <v>23000000</v>
      </c>
      <c r="P42" s="2">
        <v>22000000</v>
      </c>
      <c r="Q42" s="2">
        <v>22000000</v>
      </c>
      <c r="R42" s="2">
        <v>22000000</v>
      </c>
      <c r="S42" s="2">
        <v>22000000</v>
      </c>
      <c r="T42" s="2">
        <v>21000000</v>
      </c>
      <c r="U42" s="2">
        <v>18000000</v>
      </c>
      <c r="V42" s="2">
        <v>25000000</v>
      </c>
      <c r="W42" s="2">
        <v>25000000</v>
      </c>
      <c r="X42" s="2">
        <v>25000000</v>
      </c>
      <c r="Y42" s="2">
        <v>25000000</v>
      </c>
      <c r="Z42" s="2">
        <v>24000000</v>
      </c>
      <c r="AA42" s="2">
        <v>24000000</v>
      </c>
      <c r="AB42" s="2">
        <v>24000000</v>
      </c>
      <c r="AC42" s="2">
        <v>24000000</v>
      </c>
      <c r="AD42" s="2">
        <v>24000000</v>
      </c>
      <c r="AE42" s="2">
        <v>24000000</v>
      </c>
      <c r="AF42" s="2">
        <v>24000000</v>
      </c>
      <c r="AG42" s="2">
        <v>24000000</v>
      </c>
      <c r="AH42" s="2">
        <v>24000000</v>
      </c>
      <c r="AI42" s="2">
        <v>23000000</v>
      </c>
      <c r="AJ42" s="2">
        <v>23000000</v>
      </c>
      <c r="AK42" s="2">
        <v>23000000</v>
      </c>
      <c r="AL42" s="2">
        <v>25000000</v>
      </c>
      <c r="AM42" s="2">
        <v>24000000</v>
      </c>
      <c r="AN42" s="2">
        <v>25000000</v>
      </c>
      <c r="AO42" s="2">
        <v>25000000</v>
      </c>
      <c r="AP42" s="2"/>
    </row>
    <row r="43" spans="1:42" x14ac:dyDescent="0.25">
      <c r="A43" t="s">
        <v>55</v>
      </c>
      <c r="B43" t="s">
        <v>59</v>
      </c>
      <c r="C43" s="2">
        <v>160000000</v>
      </c>
      <c r="D43" s="2">
        <v>160000000</v>
      </c>
      <c r="E43" s="2">
        <v>160000000</v>
      </c>
      <c r="F43" s="2">
        <v>160000000</v>
      </c>
      <c r="G43" s="2">
        <v>170000000</v>
      </c>
      <c r="H43" s="2">
        <v>160000000</v>
      </c>
      <c r="I43" s="2">
        <v>170000000</v>
      </c>
      <c r="J43" s="2">
        <v>170000000</v>
      </c>
      <c r="K43" s="2">
        <v>140000000</v>
      </c>
      <c r="L43" s="2">
        <v>140000000</v>
      </c>
      <c r="M43" s="2">
        <v>160000000</v>
      </c>
      <c r="N43" s="2">
        <v>160000000</v>
      </c>
      <c r="O43" s="2">
        <v>160000000</v>
      </c>
      <c r="P43" s="2">
        <v>160000000</v>
      </c>
      <c r="Q43" s="2">
        <v>160000000</v>
      </c>
      <c r="R43" s="2">
        <v>160000000</v>
      </c>
      <c r="S43" s="2">
        <v>160000000</v>
      </c>
      <c r="T43" s="2">
        <v>120000000</v>
      </c>
      <c r="U43" s="2">
        <v>130000000</v>
      </c>
      <c r="V43" s="2">
        <v>88000000</v>
      </c>
      <c r="W43" s="2">
        <v>90000000</v>
      </c>
      <c r="X43" s="2">
        <v>92000000</v>
      </c>
      <c r="Y43" s="2">
        <v>93000000</v>
      </c>
      <c r="Z43" s="2">
        <v>94000000</v>
      </c>
      <c r="AA43" s="2">
        <v>95000000</v>
      </c>
      <c r="AB43" s="2">
        <v>95000000</v>
      </c>
      <c r="AC43" s="2">
        <v>97000000</v>
      </c>
      <c r="AD43" s="2">
        <v>97000000</v>
      </c>
      <c r="AE43" s="2">
        <v>98000000</v>
      </c>
      <c r="AF43" s="2">
        <v>100000000</v>
      </c>
      <c r="AG43" s="2">
        <v>100000000</v>
      </c>
      <c r="AH43" s="2">
        <v>100000000</v>
      </c>
      <c r="AI43" s="2">
        <v>100000000</v>
      </c>
      <c r="AJ43" s="2">
        <v>100000000</v>
      </c>
      <c r="AK43" s="2">
        <v>110000000</v>
      </c>
      <c r="AL43" s="2">
        <v>100000000</v>
      </c>
      <c r="AM43" s="2">
        <v>110000000</v>
      </c>
      <c r="AN43" s="2">
        <v>109000000</v>
      </c>
      <c r="AO43" s="2">
        <v>110000000</v>
      </c>
      <c r="AP43" s="2"/>
    </row>
    <row r="44" spans="1:42" x14ac:dyDescent="0.25">
      <c r="A44" t="s">
        <v>36</v>
      </c>
      <c r="B44" t="s">
        <v>37</v>
      </c>
      <c r="C44" s="2">
        <v>25000000</v>
      </c>
      <c r="D44" s="2">
        <v>24000000</v>
      </c>
      <c r="E44" s="2">
        <v>24000000</v>
      </c>
      <c r="F44" s="2">
        <v>24000000</v>
      </c>
      <c r="G44" s="2">
        <v>24000000</v>
      </c>
      <c r="H44" s="2">
        <v>24000000</v>
      </c>
      <c r="I44" s="2">
        <v>24000000</v>
      </c>
      <c r="J44" s="2">
        <v>24000000</v>
      </c>
      <c r="K44" s="2">
        <v>24000000</v>
      </c>
      <c r="L44" s="2">
        <v>24000000</v>
      </c>
      <c r="M44" s="2">
        <v>23000000</v>
      </c>
      <c r="N44" s="2">
        <v>23000000</v>
      </c>
      <c r="O44" s="2">
        <v>23000000</v>
      </c>
      <c r="P44" s="2">
        <v>23000000</v>
      </c>
      <c r="Q44" s="2">
        <v>22000000</v>
      </c>
      <c r="R44" s="2">
        <v>22000000</v>
      </c>
      <c r="S44" s="2">
        <v>22000000</v>
      </c>
      <c r="T44" s="2">
        <v>22000000</v>
      </c>
      <c r="U44" s="2">
        <v>20000000</v>
      </c>
      <c r="V44" s="2">
        <v>27000000</v>
      </c>
      <c r="W44" s="2">
        <v>27000000</v>
      </c>
      <c r="X44" s="2">
        <v>27000000</v>
      </c>
      <c r="Y44" s="2">
        <v>27000000</v>
      </c>
      <c r="Z44" s="2">
        <v>27000000</v>
      </c>
      <c r="AA44" s="2">
        <v>27000000</v>
      </c>
      <c r="AB44" s="2">
        <v>27000000</v>
      </c>
      <c r="AC44" s="2">
        <v>27000000</v>
      </c>
      <c r="AD44" s="2">
        <v>27000000</v>
      </c>
      <c r="AE44" s="2">
        <v>27000000</v>
      </c>
      <c r="AF44" s="2">
        <v>27000000</v>
      </c>
      <c r="AG44" s="2">
        <v>27000000</v>
      </c>
      <c r="AH44" s="2">
        <v>27000000</v>
      </c>
      <c r="AI44" s="2">
        <v>27000000</v>
      </c>
      <c r="AJ44" s="2">
        <v>27000000</v>
      </c>
      <c r="AK44" s="2">
        <v>27000000</v>
      </c>
      <c r="AL44" s="2">
        <v>27000000</v>
      </c>
      <c r="AM44" s="2">
        <v>26000000</v>
      </c>
      <c r="AN44" s="2">
        <v>27000000</v>
      </c>
      <c r="AO44" s="2">
        <v>27000000</v>
      </c>
      <c r="AP44" s="2"/>
    </row>
    <row r="45" spans="1:42" x14ac:dyDescent="0.25">
      <c r="A45" t="s">
        <v>36</v>
      </c>
      <c r="B45" t="s">
        <v>38</v>
      </c>
      <c r="C45" s="2">
        <v>7200000</v>
      </c>
      <c r="D45" s="2">
        <v>7200000</v>
      </c>
      <c r="E45" s="2">
        <v>7100000</v>
      </c>
      <c r="F45" s="2">
        <v>7200000</v>
      </c>
      <c r="G45" s="2">
        <v>7100000</v>
      </c>
      <c r="H45" s="2">
        <v>7100000</v>
      </c>
      <c r="I45" s="2">
        <v>7100000</v>
      </c>
      <c r="J45" s="2">
        <v>7100000</v>
      </c>
      <c r="K45" s="2">
        <v>7000000</v>
      </c>
      <c r="L45" s="2">
        <v>7000000</v>
      </c>
      <c r="M45" s="2">
        <v>6900000</v>
      </c>
      <c r="N45" s="2">
        <v>6900000</v>
      </c>
      <c r="O45" s="2">
        <v>6800000</v>
      </c>
      <c r="P45" s="2">
        <v>6800000</v>
      </c>
      <c r="Q45" s="2">
        <v>6700000</v>
      </c>
      <c r="R45" s="2">
        <v>6600000</v>
      </c>
      <c r="S45" s="2">
        <v>6600000</v>
      </c>
      <c r="T45" s="2">
        <v>6800000</v>
      </c>
      <c r="U45" s="2">
        <v>6000000</v>
      </c>
      <c r="V45" s="2">
        <v>7800000</v>
      </c>
      <c r="W45" s="2">
        <v>7700000</v>
      </c>
      <c r="X45" s="2">
        <v>7700000</v>
      </c>
      <c r="Y45" s="2">
        <v>7700000</v>
      </c>
      <c r="Z45" s="2">
        <v>7700000</v>
      </c>
      <c r="AA45" s="2">
        <v>7700000</v>
      </c>
      <c r="AB45" s="2">
        <v>7700000</v>
      </c>
      <c r="AC45" s="2">
        <v>7600000</v>
      </c>
      <c r="AD45" s="2">
        <v>7800000</v>
      </c>
      <c r="AE45" s="2">
        <v>7800000</v>
      </c>
      <c r="AF45" s="2">
        <v>7900000</v>
      </c>
      <c r="AG45" s="2">
        <v>7800000</v>
      </c>
      <c r="AH45" s="2">
        <v>7800000</v>
      </c>
      <c r="AI45" s="2">
        <v>7800000</v>
      </c>
      <c r="AJ45" s="2">
        <v>7800000</v>
      </c>
      <c r="AK45" s="2">
        <v>7800000</v>
      </c>
      <c r="AL45" s="2">
        <v>7800000</v>
      </c>
      <c r="AM45" s="2">
        <v>7600000</v>
      </c>
      <c r="AN45" s="2">
        <v>7900000</v>
      </c>
      <c r="AO45" s="2">
        <v>7800000</v>
      </c>
      <c r="AP45" s="2"/>
    </row>
    <row r="46" spans="1:42" x14ac:dyDescent="0.25">
      <c r="A46" t="s">
        <v>36</v>
      </c>
      <c r="B46" t="s">
        <v>39</v>
      </c>
      <c r="C46" s="2">
        <v>1400000</v>
      </c>
      <c r="D46" s="2">
        <v>1300000</v>
      </c>
      <c r="E46" s="2">
        <v>1300000</v>
      </c>
      <c r="F46" s="2">
        <v>1300000</v>
      </c>
      <c r="G46" s="2">
        <v>1300000</v>
      </c>
      <c r="H46" s="2">
        <v>1300000</v>
      </c>
      <c r="I46" s="2">
        <v>1200000</v>
      </c>
      <c r="J46" s="2">
        <v>1200000</v>
      </c>
      <c r="K46" s="2">
        <v>1200000</v>
      </c>
      <c r="L46" s="2">
        <v>1200000</v>
      </c>
      <c r="M46" s="2">
        <v>1100000</v>
      </c>
      <c r="N46" s="2">
        <v>1100000</v>
      </c>
      <c r="O46" s="2">
        <v>1100000</v>
      </c>
      <c r="P46" s="2">
        <v>1100000</v>
      </c>
      <c r="Q46" s="2">
        <v>1100000</v>
      </c>
      <c r="R46" s="2">
        <v>1100000</v>
      </c>
      <c r="S46" s="2">
        <v>1000000</v>
      </c>
      <c r="T46" s="2">
        <v>1100000</v>
      </c>
      <c r="U46" s="2">
        <v>960000</v>
      </c>
      <c r="V46" s="2">
        <v>1600000</v>
      </c>
      <c r="W46" s="2">
        <v>1600000</v>
      </c>
      <c r="X46" s="2">
        <v>1600000</v>
      </c>
      <c r="Y46" s="2">
        <v>1500000</v>
      </c>
      <c r="Z46" s="2">
        <v>1500000</v>
      </c>
      <c r="AA46" s="2">
        <v>1500000</v>
      </c>
      <c r="AB46" s="2">
        <v>1500000</v>
      </c>
      <c r="AC46" s="2">
        <v>1500000</v>
      </c>
      <c r="AD46" s="2">
        <v>1500000</v>
      </c>
      <c r="AE46" s="2">
        <v>1400000</v>
      </c>
      <c r="AF46" s="2">
        <v>1400000</v>
      </c>
      <c r="AG46" s="2">
        <v>1400000</v>
      </c>
      <c r="AH46" s="2">
        <v>1400000</v>
      </c>
      <c r="AI46" s="2">
        <v>1400000</v>
      </c>
      <c r="AJ46" s="2">
        <v>1400000</v>
      </c>
      <c r="AK46" s="2">
        <v>1400000</v>
      </c>
      <c r="AL46" s="2">
        <v>1400000</v>
      </c>
      <c r="AM46" s="2">
        <v>1300000</v>
      </c>
      <c r="AN46" s="2">
        <v>1400000</v>
      </c>
      <c r="AO46" s="2">
        <v>1400000</v>
      </c>
    </row>
    <row r="47" spans="1:42" x14ac:dyDescent="0.25">
      <c r="A47" t="s">
        <v>36</v>
      </c>
      <c r="B47" t="s">
        <v>40</v>
      </c>
      <c r="C47" s="2">
        <v>550000</v>
      </c>
      <c r="D47" s="2">
        <v>540000</v>
      </c>
      <c r="E47" s="2">
        <v>540000</v>
      </c>
      <c r="F47" s="2">
        <v>540000</v>
      </c>
      <c r="G47" s="2">
        <v>540000</v>
      </c>
      <c r="H47" s="2">
        <v>540000</v>
      </c>
      <c r="I47" s="2">
        <v>530000</v>
      </c>
      <c r="J47" s="2">
        <v>530000</v>
      </c>
      <c r="K47" s="2">
        <v>530000</v>
      </c>
      <c r="L47" s="2">
        <v>530000</v>
      </c>
      <c r="M47" s="2">
        <v>510000</v>
      </c>
      <c r="N47" s="2">
        <v>510000</v>
      </c>
      <c r="O47" s="2">
        <v>510000</v>
      </c>
      <c r="P47" s="2">
        <v>500000</v>
      </c>
      <c r="Q47" s="2">
        <v>500000</v>
      </c>
      <c r="R47" s="2">
        <v>490000</v>
      </c>
      <c r="S47" s="2">
        <v>480000</v>
      </c>
      <c r="T47" s="2">
        <v>490000</v>
      </c>
      <c r="U47" s="2">
        <v>430000</v>
      </c>
      <c r="V47" s="2">
        <v>640000</v>
      </c>
      <c r="W47" s="2">
        <v>630000</v>
      </c>
      <c r="X47" s="2">
        <v>630000</v>
      </c>
      <c r="Y47" s="2">
        <v>630000</v>
      </c>
      <c r="Z47" s="2">
        <v>620000</v>
      </c>
      <c r="AA47" s="2">
        <v>620000</v>
      </c>
      <c r="AB47" s="2">
        <v>620000</v>
      </c>
      <c r="AC47" s="2">
        <v>620000</v>
      </c>
      <c r="AD47" s="2">
        <v>650000</v>
      </c>
      <c r="AE47" s="2">
        <v>640000</v>
      </c>
      <c r="AF47" s="2">
        <v>650000</v>
      </c>
      <c r="AG47" s="2">
        <v>650000</v>
      </c>
      <c r="AH47" s="2">
        <v>650000</v>
      </c>
      <c r="AI47" s="2">
        <v>650000</v>
      </c>
      <c r="AJ47" s="2">
        <v>650000</v>
      </c>
      <c r="AK47" s="2">
        <v>640000</v>
      </c>
      <c r="AL47" s="2">
        <v>640000</v>
      </c>
      <c r="AM47" s="2">
        <v>630000</v>
      </c>
      <c r="AN47" s="2">
        <v>640000</v>
      </c>
      <c r="AO47" s="2">
        <v>640000</v>
      </c>
    </row>
    <row r="48" spans="1:42" x14ac:dyDescent="0.25">
      <c r="A48" t="s">
        <v>36</v>
      </c>
      <c r="B48" t="s">
        <v>41</v>
      </c>
      <c r="C48" s="2">
        <v>2500000</v>
      </c>
      <c r="D48" s="2">
        <v>2500000</v>
      </c>
      <c r="E48" s="2">
        <v>2400000</v>
      </c>
      <c r="F48" s="2">
        <v>2500000</v>
      </c>
      <c r="G48" s="2">
        <v>2500000</v>
      </c>
      <c r="H48" s="2">
        <v>2400000</v>
      </c>
      <c r="I48" s="2">
        <v>2400000</v>
      </c>
      <c r="J48" s="2">
        <v>2400000</v>
      </c>
      <c r="K48" s="2">
        <v>2400000</v>
      </c>
      <c r="L48" s="2">
        <v>2300000</v>
      </c>
      <c r="M48" s="2">
        <v>2300000</v>
      </c>
      <c r="N48" s="2">
        <v>2300000</v>
      </c>
      <c r="O48" s="2">
        <v>2300000</v>
      </c>
      <c r="P48" s="2">
        <v>2300000</v>
      </c>
      <c r="Q48" s="2">
        <v>2300000</v>
      </c>
      <c r="R48" s="2">
        <v>2200000</v>
      </c>
      <c r="S48" s="2">
        <v>2200000</v>
      </c>
      <c r="T48" s="2">
        <v>2300000</v>
      </c>
      <c r="U48" s="2">
        <v>2000000</v>
      </c>
      <c r="V48" s="2">
        <v>2700000</v>
      </c>
      <c r="W48" s="2">
        <v>2700000</v>
      </c>
      <c r="X48" s="2">
        <v>2700000</v>
      </c>
      <c r="Y48" s="2">
        <v>2700000</v>
      </c>
      <c r="Z48" s="2">
        <v>2700000</v>
      </c>
      <c r="AA48" s="2">
        <v>2700000</v>
      </c>
      <c r="AB48" s="2">
        <v>2700000</v>
      </c>
      <c r="AC48" s="2">
        <v>2700000</v>
      </c>
      <c r="AD48" s="2">
        <v>2700000</v>
      </c>
      <c r="AE48" s="2">
        <v>2700000</v>
      </c>
      <c r="AF48" s="2">
        <v>2700000</v>
      </c>
      <c r="AG48" s="2">
        <v>2700000</v>
      </c>
      <c r="AH48" s="2">
        <v>2700000</v>
      </c>
      <c r="AI48" s="2">
        <v>2700000</v>
      </c>
      <c r="AJ48" s="2">
        <v>2700000</v>
      </c>
      <c r="AK48" s="2">
        <v>2700000</v>
      </c>
      <c r="AL48" s="2">
        <v>2700000</v>
      </c>
      <c r="AM48" s="2">
        <v>2600000</v>
      </c>
      <c r="AN48" s="2">
        <v>2600000</v>
      </c>
      <c r="AO48" s="2">
        <v>2600000</v>
      </c>
    </row>
    <row r="49" spans="1:41" x14ac:dyDescent="0.25">
      <c r="A49" t="s">
        <v>36</v>
      </c>
      <c r="B49" t="s">
        <v>42</v>
      </c>
      <c r="C49" s="2">
        <v>5900000</v>
      </c>
      <c r="D49" s="2">
        <v>5800000</v>
      </c>
      <c r="E49" s="2">
        <v>5800000</v>
      </c>
      <c r="F49" s="2">
        <v>5800000</v>
      </c>
      <c r="G49" s="2">
        <v>5800000</v>
      </c>
      <c r="H49" s="2">
        <v>5800000</v>
      </c>
      <c r="I49" s="2">
        <v>5900000</v>
      </c>
      <c r="J49" s="2">
        <v>5900000</v>
      </c>
      <c r="K49" s="2">
        <v>5800000</v>
      </c>
      <c r="L49" s="2">
        <v>5800000</v>
      </c>
      <c r="M49" s="2">
        <v>5700000</v>
      </c>
      <c r="N49" s="2">
        <v>5800000</v>
      </c>
      <c r="O49" s="2">
        <v>5700000</v>
      </c>
      <c r="P49" s="2">
        <v>5600000</v>
      </c>
      <c r="Q49" s="2">
        <v>5600000</v>
      </c>
      <c r="R49" s="2">
        <v>5500000</v>
      </c>
      <c r="S49" s="2">
        <v>5500000</v>
      </c>
      <c r="T49" s="2">
        <v>5700000</v>
      </c>
      <c r="U49" s="2">
        <v>5200000</v>
      </c>
      <c r="V49" s="2">
        <v>6700000</v>
      </c>
      <c r="W49" s="2">
        <v>6600000</v>
      </c>
      <c r="X49" s="2">
        <v>6600000</v>
      </c>
      <c r="Y49" s="2">
        <v>6600000</v>
      </c>
      <c r="Z49" s="2">
        <v>6600000</v>
      </c>
      <c r="AA49" s="2">
        <v>6600000</v>
      </c>
      <c r="AB49" s="2">
        <v>6500000</v>
      </c>
      <c r="AC49" s="2">
        <v>6500000</v>
      </c>
      <c r="AD49" s="2">
        <v>6600000</v>
      </c>
      <c r="AE49" s="2">
        <v>6600000</v>
      </c>
      <c r="AF49" s="2">
        <v>6600000</v>
      </c>
      <c r="AG49" s="2">
        <v>6700000</v>
      </c>
      <c r="AH49" s="2">
        <v>6700000</v>
      </c>
      <c r="AI49" s="2">
        <v>6600000</v>
      </c>
      <c r="AJ49" s="2">
        <v>6700000</v>
      </c>
      <c r="AK49" s="2">
        <v>6700000</v>
      </c>
      <c r="AL49" s="2">
        <v>6700000</v>
      </c>
      <c r="AM49" s="2">
        <v>6400000</v>
      </c>
      <c r="AN49" s="2">
        <v>6600000</v>
      </c>
      <c r="AO49" s="2">
        <v>6600000</v>
      </c>
    </row>
    <row r="50" spans="1:41" x14ac:dyDescent="0.25">
      <c r="A50" t="s">
        <v>36</v>
      </c>
      <c r="B50" t="s">
        <v>43</v>
      </c>
      <c r="C50" s="2">
        <v>140000</v>
      </c>
      <c r="D50" s="2">
        <v>140000</v>
      </c>
      <c r="E50" s="2">
        <v>140000</v>
      </c>
      <c r="F50" s="2">
        <v>140000</v>
      </c>
      <c r="G50" s="2">
        <v>140000</v>
      </c>
      <c r="H50" s="2">
        <v>140000</v>
      </c>
      <c r="I50" s="2">
        <v>130000</v>
      </c>
      <c r="J50" s="2">
        <v>130000</v>
      </c>
      <c r="K50" s="2">
        <v>130000</v>
      </c>
      <c r="L50" s="2">
        <v>130000</v>
      </c>
      <c r="M50" s="2">
        <v>120000</v>
      </c>
      <c r="N50" s="2">
        <v>120000</v>
      </c>
      <c r="O50" s="2">
        <v>120000</v>
      </c>
      <c r="P50" s="2">
        <v>120000</v>
      </c>
      <c r="Q50" s="2">
        <v>120000</v>
      </c>
      <c r="R50" s="2">
        <v>110000</v>
      </c>
      <c r="S50" s="2">
        <v>110000</v>
      </c>
      <c r="T50" s="2">
        <v>120000</v>
      </c>
      <c r="U50" s="2">
        <v>110000</v>
      </c>
      <c r="V50" s="2">
        <v>160000</v>
      </c>
      <c r="W50" s="2">
        <v>160000</v>
      </c>
      <c r="X50" s="2">
        <v>160000</v>
      </c>
      <c r="Y50" s="2">
        <v>160000</v>
      </c>
      <c r="Z50" s="2">
        <v>160000</v>
      </c>
      <c r="AA50" s="2">
        <v>160000</v>
      </c>
      <c r="AB50" s="2">
        <v>160000</v>
      </c>
      <c r="AC50" s="2">
        <v>160000</v>
      </c>
      <c r="AD50" s="2">
        <v>160000</v>
      </c>
      <c r="AE50" s="2">
        <v>160000</v>
      </c>
      <c r="AF50" s="2">
        <v>160000</v>
      </c>
      <c r="AG50" s="2">
        <v>160000</v>
      </c>
      <c r="AH50" s="2">
        <v>160000</v>
      </c>
      <c r="AI50" s="2">
        <v>160000</v>
      </c>
      <c r="AJ50" s="2">
        <v>160000</v>
      </c>
      <c r="AK50" s="2">
        <v>160000</v>
      </c>
      <c r="AL50" s="2">
        <v>160000</v>
      </c>
      <c r="AM50" s="2">
        <v>150000</v>
      </c>
      <c r="AN50" s="2">
        <v>150000</v>
      </c>
      <c r="AO50" s="2">
        <v>150000</v>
      </c>
    </row>
    <row r="51" spans="1:41" x14ac:dyDescent="0.25">
      <c r="A51" t="s">
        <v>36</v>
      </c>
      <c r="B51" t="s">
        <v>44</v>
      </c>
      <c r="C51" s="2">
        <v>320000</v>
      </c>
      <c r="D51" s="2">
        <v>320000</v>
      </c>
      <c r="E51" s="2">
        <v>310000</v>
      </c>
      <c r="F51" s="2">
        <v>310000</v>
      </c>
      <c r="G51" s="2">
        <v>310000</v>
      </c>
      <c r="H51" s="2">
        <v>310000</v>
      </c>
      <c r="I51" s="2">
        <v>300000</v>
      </c>
      <c r="J51" s="2">
        <v>300000</v>
      </c>
      <c r="K51" s="2">
        <v>300000</v>
      </c>
      <c r="L51" s="2">
        <v>290000</v>
      </c>
      <c r="M51" s="2">
        <v>280000</v>
      </c>
      <c r="N51" s="2">
        <v>280000</v>
      </c>
      <c r="O51" s="2">
        <v>270000</v>
      </c>
      <c r="P51" s="2">
        <v>270000</v>
      </c>
      <c r="Q51" s="2">
        <v>260000</v>
      </c>
      <c r="R51" s="2">
        <v>260000</v>
      </c>
      <c r="S51" s="2">
        <v>250000</v>
      </c>
      <c r="T51" s="2">
        <v>280000</v>
      </c>
      <c r="U51" s="2">
        <v>250000</v>
      </c>
      <c r="V51" s="2">
        <v>360000</v>
      </c>
      <c r="W51" s="2">
        <v>350000</v>
      </c>
      <c r="X51" s="2">
        <v>350000</v>
      </c>
      <c r="Y51" s="2">
        <v>350000</v>
      </c>
      <c r="Z51" s="2">
        <v>350000</v>
      </c>
      <c r="AA51" s="2">
        <v>350000</v>
      </c>
      <c r="AB51" s="2">
        <v>350000</v>
      </c>
      <c r="AC51" s="2">
        <v>350000</v>
      </c>
      <c r="AD51" s="2">
        <v>350000</v>
      </c>
      <c r="AE51" s="2">
        <v>350000</v>
      </c>
      <c r="AF51" s="2">
        <v>360000</v>
      </c>
      <c r="AG51" s="2">
        <v>350000</v>
      </c>
      <c r="AH51" s="2">
        <v>350000</v>
      </c>
      <c r="AI51" s="2">
        <v>350000</v>
      </c>
      <c r="AJ51" s="2">
        <v>350000</v>
      </c>
      <c r="AK51" s="2">
        <v>350000</v>
      </c>
      <c r="AL51" s="2">
        <v>350000</v>
      </c>
      <c r="AM51" s="2">
        <v>330000</v>
      </c>
      <c r="AN51" s="2">
        <v>340000</v>
      </c>
      <c r="AO51" s="2">
        <v>340000</v>
      </c>
    </row>
    <row r="52" spans="1:41" x14ac:dyDescent="0.25">
      <c r="A52" t="s">
        <v>36</v>
      </c>
      <c r="B52" t="s">
        <v>45</v>
      </c>
      <c r="C52" s="2">
        <v>1500000</v>
      </c>
      <c r="D52" s="2">
        <v>1500000</v>
      </c>
      <c r="E52" s="2">
        <v>1400000</v>
      </c>
      <c r="F52" s="2">
        <v>1400000</v>
      </c>
      <c r="G52" s="2">
        <v>1400000</v>
      </c>
      <c r="H52" s="2">
        <v>1400000</v>
      </c>
      <c r="I52" s="2">
        <v>1400000</v>
      </c>
      <c r="J52" s="2">
        <v>1400000</v>
      </c>
      <c r="K52" s="2">
        <v>1400000</v>
      </c>
      <c r="L52" s="2">
        <v>1400000</v>
      </c>
      <c r="M52" s="2">
        <v>1400000</v>
      </c>
      <c r="N52" s="2">
        <v>1400000</v>
      </c>
      <c r="O52" s="2">
        <v>1400000</v>
      </c>
      <c r="P52" s="2">
        <v>1300000</v>
      </c>
      <c r="Q52" s="2">
        <v>1300000</v>
      </c>
      <c r="R52" s="2">
        <v>1300000</v>
      </c>
      <c r="S52" s="2">
        <v>1300000</v>
      </c>
      <c r="T52" s="2">
        <v>1300000</v>
      </c>
      <c r="U52" s="2">
        <v>1100000</v>
      </c>
      <c r="V52" s="2">
        <v>1600000</v>
      </c>
      <c r="W52" s="2">
        <v>1600000</v>
      </c>
      <c r="X52" s="2">
        <v>1600000</v>
      </c>
      <c r="Y52" s="2">
        <v>1600000</v>
      </c>
      <c r="Z52" s="2">
        <v>1600000</v>
      </c>
      <c r="AA52" s="2">
        <v>1600000</v>
      </c>
      <c r="AB52" s="2">
        <v>1600000</v>
      </c>
      <c r="AC52" s="2">
        <v>1600000</v>
      </c>
      <c r="AD52" s="2">
        <v>1700000</v>
      </c>
      <c r="AE52" s="2">
        <v>1700000</v>
      </c>
      <c r="AF52" s="2">
        <v>1700000</v>
      </c>
      <c r="AG52" s="2">
        <v>1700000</v>
      </c>
      <c r="AH52" s="2">
        <v>1700000</v>
      </c>
      <c r="AI52" s="2">
        <v>1700000</v>
      </c>
      <c r="AJ52" s="2">
        <v>1700000</v>
      </c>
      <c r="AK52" s="2">
        <v>1700000</v>
      </c>
      <c r="AL52" s="2">
        <v>1700000</v>
      </c>
      <c r="AM52" s="2">
        <v>1600000</v>
      </c>
      <c r="AN52" s="2">
        <v>1700000</v>
      </c>
      <c r="AO52" s="2">
        <v>1700000</v>
      </c>
    </row>
    <row r="53" spans="1:41" x14ac:dyDescent="0.25">
      <c r="A53" t="s">
        <v>46</v>
      </c>
      <c r="B53" t="s">
        <v>47</v>
      </c>
      <c r="C53" s="2">
        <v>98000000</v>
      </c>
      <c r="D53" s="2">
        <v>97000000</v>
      </c>
      <c r="E53" s="2">
        <v>96000000</v>
      </c>
      <c r="F53" s="2">
        <v>98000000</v>
      </c>
      <c r="G53" s="2">
        <v>98000000</v>
      </c>
      <c r="H53" s="2">
        <v>98000000</v>
      </c>
      <c r="I53" s="2">
        <v>98000000</v>
      </c>
      <c r="J53" s="2">
        <v>98000000</v>
      </c>
      <c r="K53" s="2">
        <v>98000000</v>
      </c>
      <c r="L53" s="2">
        <v>98000000</v>
      </c>
      <c r="M53" s="2">
        <v>98000000</v>
      </c>
      <c r="N53" s="2">
        <v>98000000</v>
      </c>
      <c r="O53" s="2">
        <v>99000000</v>
      </c>
      <c r="P53" s="2">
        <v>99000000</v>
      </c>
      <c r="Q53" s="2">
        <v>99000000</v>
      </c>
      <c r="R53" s="2">
        <v>99000000</v>
      </c>
      <c r="S53" s="2">
        <v>98000000</v>
      </c>
      <c r="T53" s="2">
        <v>100000000</v>
      </c>
      <c r="U53" s="2">
        <v>100000000</v>
      </c>
      <c r="V53" s="2">
        <v>100000000</v>
      </c>
      <c r="W53" s="2">
        <v>100000000</v>
      </c>
      <c r="X53" s="2">
        <v>100000000</v>
      </c>
      <c r="Y53" s="2">
        <v>100000000</v>
      </c>
      <c r="Z53" s="2">
        <v>100000000</v>
      </c>
      <c r="AA53" s="2">
        <v>100000000</v>
      </c>
      <c r="AB53" s="2">
        <v>100000000</v>
      </c>
      <c r="AC53" s="2">
        <v>100000000</v>
      </c>
      <c r="AD53" s="2">
        <v>100000000</v>
      </c>
      <c r="AE53" s="2">
        <v>100000000</v>
      </c>
      <c r="AF53" s="2">
        <v>100000000</v>
      </c>
      <c r="AG53" s="2">
        <v>100000000</v>
      </c>
      <c r="AH53" s="2">
        <v>100000000</v>
      </c>
      <c r="AI53" s="2">
        <v>100000000</v>
      </c>
      <c r="AJ53" s="2">
        <v>100000000</v>
      </c>
      <c r="AK53" s="2">
        <v>100000000</v>
      </c>
      <c r="AL53" s="2">
        <v>100000000</v>
      </c>
      <c r="AM53" s="2">
        <v>100000000</v>
      </c>
      <c r="AN53" s="2">
        <v>104000000</v>
      </c>
      <c r="AO53" s="2">
        <v>104000000</v>
      </c>
    </row>
    <row r="54" spans="1:41" x14ac:dyDescent="0.25">
      <c r="A54" t="s">
        <v>46</v>
      </c>
      <c r="B54" t="s">
        <v>48</v>
      </c>
      <c r="C54" s="2">
        <v>120000000</v>
      </c>
      <c r="D54" s="2">
        <v>120000000</v>
      </c>
      <c r="E54" s="2">
        <v>110000000</v>
      </c>
      <c r="F54" s="2">
        <v>120000000</v>
      </c>
      <c r="G54" s="2">
        <v>120000000</v>
      </c>
      <c r="H54" s="2">
        <v>120000000</v>
      </c>
      <c r="I54" s="2">
        <v>120000000</v>
      </c>
      <c r="J54" s="2">
        <v>120000000</v>
      </c>
      <c r="K54" s="2">
        <v>120000000</v>
      </c>
      <c r="L54" s="2">
        <v>120000000</v>
      </c>
      <c r="M54" s="2">
        <v>120000000</v>
      </c>
      <c r="N54" s="2">
        <v>120000000</v>
      </c>
      <c r="O54" s="2">
        <v>120000000</v>
      </c>
      <c r="P54" s="2">
        <v>120000000</v>
      </c>
      <c r="Q54" s="2">
        <v>120000000</v>
      </c>
      <c r="R54" s="2">
        <v>120000000</v>
      </c>
      <c r="S54" s="2">
        <v>120000000</v>
      </c>
      <c r="T54" s="2">
        <v>120000000</v>
      </c>
      <c r="U54" s="2">
        <v>120000000</v>
      </c>
      <c r="V54" s="2">
        <v>120000000</v>
      </c>
      <c r="W54" s="2">
        <v>120000000</v>
      </c>
      <c r="X54" s="2">
        <v>120000000</v>
      </c>
      <c r="Y54" s="2">
        <v>120000000</v>
      </c>
      <c r="Z54" s="2">
        <v>120000000</v>
      </c>
      <c r="AA54" s="2">
        <v>120000000</v>
      </c>
      <c r="AB54" s="2">
        <v>120000000</v>
      </c>
      <c r="AC54" s="2">
        <v>120000000</v>
      </c>
      <c r="AD54" s="2">
        <v>120000000</v>
      </c>
      <c r="AE54" s="2">
        <v>120000000</v>
      </c>
      <c r="AF54" s="2">
        <v>120000000</v>
      </c>
      <c r="AG54" s="2">
        <v>120000000</v>
      </c>
      <c r="AH54" s="2">
        <v>120000000</v>
      </c>
      <c r="AI54" s="2">
        <v>120000000</v>
      </c>
      <c r="AJ54" s="2">
        <v>120000000</v>
      </c>
      <c r="AK54" s="2">
        <v>120000000</v>
      </c>
      <c r="AL54" s="2">
        <v>120000000</v>
      </c>
      <c r="AM54" s="2">
        <v>120000000</v>
      </c>
      <c r="AN54" s="2">
        <v>123000000</v>
      </c>
      <c r="AO54" s="2">
        <v>122000000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9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AO5" sqref="AO5"/>
    </sheetView>
  </sheetViews>
  <sheetFormatPr defaultRowHeight="15" x14ac:dyDescent="0.25"/>
  <cols>
    <col min="1" max="1" width="18.28515625" bestFit="1" customWidth="1"/>
    <col min="2" max="2" width="22.42578125" bestFit="1" customWidth="1"/>
    <col min="3" max="39" width="11.140625" bestFit="1" customWidth="1"/>
    <col min="40" max="40" width="10.7109375" bestFit="1" customWidth="1"/>
  </cols>
  <sheetData>
    <row r="1" spans="1:41" s="1" customFormat="1" x14ac:dyDescent="0.25">
      <c r="C1" s="1">
        <v>44110</v>
      </c>
      <c r="D1" s="1">
        <v>44118</v>
      </c>
      <c r="E1" s="1">
        <v>44124</v>
      </c>
      <c r="F1" s="1">
        <v>44141</v>
      </c>
      <c r="G1" s="1">
        <v>44216</v>
      </c>
      <c r="H1" s="1">
        <v>44222</v>
      </c>
      <c r="I1" s="1">
        <v>44228</v>
      </c>
      <c r="J1" s="1">
        <v>44237</v>
      </c>
      <c r="K1" s="1">
        <v>44256</v>
      </c>
      <c r="L1" s="1">
        <v>44268</v>
      </c>
      <c r="M1" s="1">
        <v>44277</v>
      </c>
      <c r="N1" s="1">
        <v>44283</v>
      </c>
      <c r="O1" s="1">
        <v>44291</v>
      </c>
      <c r="P1" s="1">
        <v>44298</v>
      </c>
      <c r="Q1" s="1">
        <v>44305</v>
      </c>
      <c r="R1" s="1">
        <v>44316</v>
      </c>
      <c r="S1" s="1">
        <v>44320</v>
      </c>
      <c r="T1" s="1">
        <v>44323</v>
      </c>
      <c r="U1" s="1">
        <v>44327</v>
      </c>
      <c r="V1" s="1">
        <v>44339</v>
      </c>
      <c r="W1" s="1">
        <v>44358</v>
      </c>
      <c r="X1" s="1">
        <v>44361</v>
      </c>
      <c r="Y1" s="1">
        <v>44369</v>
      </c>
      <c r="Z1" s="1">
        <v>44375</v>
      </c>
      <c r="AA1" s="1">
        <v>44380</v>
      </c>
      <c r="AB1" s="1">
        <v>44396</v>
      </c>
      <c r="AC1" s="1">
        <v>44403</v>
      </c>
      <c r="AD1" s="1">
        <v>44410</v>
      </c>
      <c r="AE1" s="1">
        <v>44430</v>
      </c>
      <c r="AF1" s="1">
        <v>44438</v>
      </c>
      <c r="AG1" s="1">
        <v>44453</v>
      </c>
      <c r="AH1" s="1">
        <v>44459</v>
      </c>
      <c r="AI1" s="1">
        <v>44473</v>
      </c>
      <c r="AJ1" s="1">
        <v>44480</v>
      </c>
      <c r="AK1" s="1">
        <v>44487</v>
      </c>
      <c r="AL1" s="1">
        <v>44492</v>
      </c>
      <c r="AM1" s="1">
        <v>44503</v>
      </c>
    </row>
    <row r="2" spans="1:41" x14ac:dyDescent="0.25">
      <c r="A2" t="s">
        <v>0</v>
      </c>
      <c r="B2" t="s">
        <v>0</v>
      </c>
      <c r="C2" s="2">
        <v>230000000</v>
      </c>
      <c r="D2" s="2">
        <v>230000000</v>
      </c>
      <c r="E2" s="2">
        <v>230000000</v>
      </c>
      <c r="F2" s="2">
        <v>230000000</v>
      </c>
      <c r="G2" s="2">
        <v>230000000</v>
      </c>
      <c r="H2" s="2">
        <v>230000000</v>
      </c>
      <c r="I2" s="2">
        <v>230000000</v>
      </c>
      <c r="J2" s="2">
        <v>230000000</v>
      </c>
      <c r="K2" s="2">
        <v>230000000</v>
      </c>
      <c r="L2" s="2">
        <v>230000000</v>
      </c>
      <c r="M2" s="2">
        <v>230000000</v>
      </c>
      <c r="N2" s="2">
        <v>230000000</v>
      </c>
      <c r="O2" s="2">
        <v>230000000</v>
      </c>
      <c r="P2" s="2">
        <v>230000000</v>
      </c>
      <c r="Q2" s="2">
        <v>230000000</v>
      </c>
      <c r="R2" s="2">
        <v>230000000</v>
      </c>
      <c r="S2" s="2">
        <v>230000000</v>
      </c>
      <c r="T2" s="2">
        <v>230000000</v>
      </c>
      <c r="U2" s="2">
        <v>240000000</v>
      </c>
      <c r="V2" s="2">
        <v>240000000</v>
      </c>
      <c r="W2" s="2">
        <v>240000000</v>
      </c>
      <c r="X2" s="2">
        <v>250000000</v>
      </c>
      <c r="Y2" s="2">
        <v>250000000</v>
      </c>
      <c r="Z2" s="2">
        <v>260000000</v>
      </c>
      <c r="AA2" s="2">
        <v>270000000</v>
      </c>
      <c r="AB2" s="2">
        <v>260000000</v>
      </c>
      <c r="AC2" s="2">
        <v>270000000</v>
      </c>
      <c r="AD2" s="2">
        <v>270000000</v>
      </c>
      <c r="AE2" s="2">
        <v>250000000</v>
      </c>
      <c r="AF2" s="2">
        <v>250000000</v>
      </c>
      <c r="AG2" s="2">
        <v>250000000</v>
      </c>
      <c r="AH2" s="2">
        <v>250000000</v>
      </c>
      <c r="AI2" s="2">
        <v>249100000</v>
      </c>
      <c r="AJ2" s="2">
        <v>248900000</v>
      </c>
      <c r="AK2" s="2">
        <v>254300000</v>
      </c>
      <c r="AL2" s="2">
        <v>253800000</v>
      </c>
      <c r="AM2" s="2">
        <v>253900000</v>
      </c>
      <c r="AN2" s="2"/>
    </row>
    <row r="3" spans="1:41" x14ac:dyDescent="0.25">
      <c r="A3" t="s">
        <v>1</v>
      </c>
      <c r="B3" t="s">
        <v>2</v>
      </c>
      <c r="C3" s="2">
        <v>1300000</v>
      </c>
      <c r="D3" s="2">
        <v>1300000</v>
      </c>
      <c r="E3" s="2">
        <v>1300000</v>
      </c>
      <c r="F3" s="2">
        <v>1300000</v>
      </c>
      <c r="G3" s="2">
        <v>1200000</v>
      </c>
      <c r="H3" s="2">
        <v>1200000</v>
      </c>
      <c r="I3" s="2">
        <v>1200000</v>
      </c>
      <c r="J3" s="2">
        <v>1200000</v>
      </c>
      <c r="K3" s="2">
        <v>1200000</v>
      </c>
      <c r="L3" s="2">
        <v>1200000</v>
      </c>
      <c r="M3" s="2">
        <v>1200000</v>
      </c>
      <c r="N3" s="2">
        <v>1200000</v>
      </c>
      <c r="O3" s="2">
        <v>1200000</v>
      </c>
      <c r="P3" s="2">
        <v>1200000</v>
      </c>
      <c r="Q3" s="2">
        <v>1200000</v>
      </c>
      <c r="R3" s="2">
        <v>1200000</v>
      </c>
      <c r="S3" s="2">
        <v>1100000</v>
      </c>
      <c r="T3" s="2">
        <v>1100000</v>
      </c>
      <c r="U3" s="2">
        <v>1100000</v>
      </c>
      <c r="V3" s="2">
        <v>1100000</v>
      </c>
      <c r="W3" s="2">
        <v>1100000</v>
      </c>
      <c r="X3" s="2">
        <v>1100000</v>
      </c>
      <c r="Y3" s="2">
        <v>1100000</v>
      </c>
      <c r="Z3" s="2">
        <v>1000000</v>
      </c>
      <c r="AA3" s="2">
        <v>1000000</v>
      </c>
      <c r="AB3" s="2">
        <v>1000000</v>
      </c>
      <c r="AC3" s="2">
        <v>980000</v>
      </c>
      <c r="AD3" s="2">
        <v>950000</v>
      </c>
      <c r="AE3" s="2">
        <v>950000</v>
      </c>
      <c r="AF3" s="2">
        <v>950000</v>
      </c>
      <c r="AG3" s="2">
        <v>930000</v>
      </c>
      <c r="AH3" s="2">
        <v>930000</v>
      </c>
      <c r="AI3" s="2">
        <v>877800</v>
      </c>
      <c r="AJ3" s="2">
        <v>785700</v>
      </c>
      <c r="AK3" s="2">
        <v>784700</v>
      </c>
      <c r="AL3" s="2">
        <v>783900</v>
      </c>
      <c r="AM3" s="2">
        <v>777800</v>
      </c>
      <c r="AN3" s="2"/>
      <c r="AO3" t="s">
        <v>1134</v>
      </c>
    </row>
    <row r="4" spans="1:41" x14ac:dyDescent="0.25">
      <c r="A4" t="s">
        <v>1</v>
      </c>
      <c r="B4" t="s">
        <v>3</v>
      </c>
      <c r="C4" s="2">
        <v>7900000</v>
      </c>
      <c r="D4" s="2">
        <v>7900000</v>
      </c>
      <c r="E4" s="2">
        <v>8000000</v>
      </c>
      <c r="F4" s="2">
        <v>7900000</v>
      </c>
      <c r="G4" s="2">
        <v>7700000</v>
      </c>
      <c r="H4" s="2">
        <v>7700000</v>
      </c>
      <c r="I4" s="2">
        <v>7700000</v>
      </c>
      <c r="J4" s="2">
        <v>7700000</v>
      </c>
      <c r="K4" s="2">
        <v>7700000</v>
      </c>
      <c r="L4" s="2">
        <v>7700000</v>
      </c>
      <c r="M4" s="2">
        <v>7700000</v>
      </c>
      <c r="N4" s="2">
        <v>7700000</v>
      </c>
      <c r="O4" s="2">
        <v>7700000</v>
      </c>
      <c r="P4" s="2">
        <v>7700000</v>
      </c>
      <c r="Q4" s="2">
        <v>7700000</v>
      </c>
      <c r="R4" s="2">
        <v>7700000</v>
      </c>
      <c r="S4" s="2">
        <v>7700000</v>
      </c>
      <c r="T4" s="2">
        <v>7700000</v>
      </c>
      <c r="U4" s="2">
        <v>7700000</v>
      </c>
      <c r="V4" s="2">
        <v>7700000</v>
      </c>
      <c r="W4" s="2">
        <v>7600000</v>
      </c>
      <c r="X4" s="2">
        <v>7600000</v>
      </c>
      <c r="Y4" s="2">
        <v>7500000</v>
      </c>
      <c r="Z4" s="2">
        <v>7700000</v>
      </c>
      <c r="AA4" s="2">
        <v>7600000</v>
      </c>
      <c r="AB4" s="2">
        <v>7300000</v>
      </c>
      <c r="AC4" s="2">
        <v>7400000</v>
      </c>
      <c r="AD4" s="2">
        <v>7600000</v>
      </c>
      <c r="AE4" s="2">
        <v>7400000</v>
      </c>
      <c r="AF4" s="2">
        <v>7400000</v>
      </c>
      <c r="AG4" s="2">
        <v>7400000</v>
      </c>
      <c r="AH4" s="2">
        <v>7400000</v>
      </c>
      <c r="AI4" s="2">
        <v>7400000</v>
      </c>
      <c r="AJ4" s="2">
        <v>7400000</v>
      </c>
      <c r="AK4" s="2">
        <v>7400000</v>
      </c>
      <c r="AL4" s="2">
        <v>7400000</v>
      </c>
      <c r="AM4" s="2">
        <v>7400000</v>
      </c>
      <c r="AN4" s="2"/>
      <c r="AO4" t="s">
        <v>1135</v>
      </c>
    </row>
    <row r="5" spans="1:41" x14ac:dyDescent="0.25">
      <c r="A5" t="s">
        <v>1</v>
      </c>
      <c r="B5" t="s">
        <v>4</v>
      </c>
      <c r="C5" s="2">
        <v>64000000</v>
      </c>
      <c r="D5" s="2">
        <v>64000000</v>
      </c>
      <c r="E5" s="2">
        <v>64000000</v>
      </c>
      <c r="F5" s="2">
        <v>64000000</v>
      </c>
      <c r="G5" s="2">
        <v>63000000</v>
      </c>
      <c r="H5" s="2">
        <v>63000000</v>
      </c>
      <c r="I5" s="2">
        <v>63000000</v>
      </c>
      <c r="J5" s="2">
        <v>63000000</v>
      </c>
      <c r="K5" s="2">
        <v>63000000</v>
      </c>
      <c r="L5" s="2">
        <v>62000000</v>
      </c>
      <c r="M5" s="2">
        <v>62000000</v>
      </c>
      <c r="N5" s="2">
        <v>62000000</v>
      </c>
      <c r="O5" s="2">
        <v>62000000</v>
      </c>
      <c r="P5" s="2">
        <v>62000000</v>
      </c>
      <c r="Q5" s="2">
        <v>62000000</v>
      </c>
      <c r="R5" s="2">
        <v>62000000</v>
      </c>
      <c r="S5" s="2">
        <v>62000000</v>
      </c>
      <c r="T5" s="2">
        <v>62000000</v>
      </c>
      <c r="U5" s="2">
        <v>62000000</v>
      </c>
      <c r="V5" s="2">
        <v>62000000</v>
      </c>
      <c r="W5" s="2">
        <v>62000000</v>
      </c>
      <c r="X5" s="2">
        <v>62000000</v>
      </c>
      <c r="Y5" s="2">
        <v>62000000</v>
      </c>
      <c r="Z5" s="2">
        <v>63000000</v>
      </c>
      <c r="AA5" s="2">
        <v>62000000</v>
      </c>
      <c r="AB5" s="2">
        <v>61000000</v>
      </c>
      <c r="AC5" s="2">
        <v>61000000</v>
      </c>
      <c r="AD5" s="2">
        <v>61000000</v>
      </c>
      <c r="AE5" s="2">
        <v>61000000</v>
      </c>
      <c r="AF5" s="2">
        <v>61000000</v>
      </c>
      <c r="AG5" s="2">
        <v>61000000</v>
      </c>
      <c r="AH5" s="2">
        <v>61000000</v>
      </c>
      <c r="AI5" s="2">
        <v>60700000</v>
      </c>
      <c r="AJ5" s="2">
        <v>60800000</v>
      </c>
      <c r="AK5" s="2">
        <v>60800000</v>
      </c>
      <c r="AL5" s="2">
        <v>60700000</v>
      </c>
      <c r="AM5" s="2">
        <v>60500000</v>
      </c>
      <c r="AN5" s="2"/>
    </row>
    <row r="6" spans="1:41" x14ac:dyDescent="0.25">
      <c r="A6" t="s">
        <v>1</v>
      </c>
      <c r="B6" t="s">
        <v>5</v>
      </c>
      <c r="C6" s="2">
        <v>36000000</v>
      </c>
      <c r="D6" s="2">
        <v>36000000</v>
      </c>
      <c r="E6" s="2">
        <v>36000000</v>
      </c>
      <c r="F6" s="2">
        <v>36000000</v>
      </c>
      <c r="G6" s="2">
        <v>36000000</v>
      </c>
      <c r="H6" s="2">
        <v>36000000</v>
      </c>
      <c r="I6" s="2">
        <v>36000000</v>
      </c>
      <c r="J6" s="2">
        <v>36000000</v>
      </c>
      <c r="K6" s="2">
        <v>35000000</v>
      </c>
      <c r="L6" s="2">
        <v>35000000</v>
      </c>
      <c r="M6" s="2">
        <v>35000000</v>
      </c>
      <c r="N6" s="2">
        <v>35000000</v>
      </c>
      <c r="O6" s="2">
        <v>35000000</v>
      </c>
      <c r="P6" s="2">
        <v>35000000</v>
      </c>
      <c r="Q6" s="2">
        <v>35000000</v>
      </c>
      <c r="R6" s="2">
        <v>35000000</v>
      </c>
      <c r="S6" s="2">
        <v>35000000</v>
      </c>
      <c r="T6" s="2">
        <v>35000000</v>
      </c>
      <c r="U6" s="2">
        <v>35000000</v>
      </c>
      <c r="V6" s="2">
        <v>35000000</v>
      </c>
      <c r="W6" s="2">
        <v>35000000</v>
      </c>
      <c r="X6" s="2">
        <v>35000000</v>
      </c>
      <c r="Y6" s="2">
        <v>35000000</v>
      </c>
      <c r="Z6" s="2">
        <v>35000000</v>
      </c>
      <c r="AA6" s="2">
        <v>34000000</v>
      </c>
      <c r="AB6" s="2">
        <v>35000000</v>
      </c>
      <c r="AC6" s="2">
        <v>35000000</v>
      </c>
      <c r="AD6" s="2">
        <v>34000000</v>
      </c>
      <c r="AE6" s="2">
        <v>35000000</v>
      </c>
      <c r="AF6" s="2">
        <v>34000000</v>
      </c>
      <c r="AG6" s="2">
        <v>34000000</v>
      </c>
      <c r="AH6" s="2">
        <v>34000000</v>
      </c>
      <c r="AI6" s="2">
        <v>34000000</v>
      </c>
      <c r="AJ6" s="2">
        <v>33700000</v>
      </c>
      <c r="AK6" s="2">
        <v>33600000</v>
      </c>
      <c r="AL6" s="2">
        <v>33700000</v>
      </c>
      <c r="AM6" s="2">
        <v>33600000</v>
      </c>
      <c r="AN6" s="2"/>
    </row>
    <row r="7" spans="1:41" x14ac:dyDescent="0.25">
      <c r="A7" t="s">
        <v>1</v>
      </c>
      <c r="B7" t="s">
        <v>6</v>
      </c>
      <c r="C7" s="2">
        <v>10000000</v>
      </c>
      <c r="D7" s="2">
        <v>10000000</v>
      </c>
      <c r="E7" s="2">
        <v>10000000</v>
      </c>
      <c r="F7" s="2">
        <v>10000000</v>
      </c>
      <c r="G7" s="2">
        <v>10000000</v>
      </c>
      <c r="H7" s="2">
        <v>10000000</v>
      </c>
      <c r="I7" s="2">
        <v>10000000</v>
      </c>
      <c r="J7" s="2">
        <v>10000000</v>
      </c>
      <c r="K7" s="2">
        <v>10000000</v>
      </c>
      <c r="L7" s="2">
        <v>10000000</v>
      </c>
      <c r="M7" s="2">
        <v>10000000</v>
      </c>
      <c r="N7" s="2">
        <v>10000000</v>
      </c>
      <c r="O7" s="2">
        <v>10000000</v>
      </c>
      <c r="P7" s="2">
        <v>10000000</v>
      </c>
      <c r="Q7" s="2">
        <v>10000000</v>
      </c>
      <c r="R7" s="2">
        <v>10000000</v>
      </c>
      <c r="S7" s="2">
        <v>10000000</v>
      </c>
      <c r="T7" s="2">
        <v>10000000</v>
      </c>
      <c r="U7" s="2">
        <v>10000000</v>
      </c>
      <c r="V7" s="2">
        <v>10000000</v>
      </c>
      <c r="W7" s="2">
        <v>10000000</v>
      </c>
      <c r="X7" s="2">
        <v>10000000</v>
      </c>
      <c r="Y7" s="2">
        <v>10000000</v>
      </c>
      <c r="Z7" s="2">
        <v>9900000</v>
      </c>
      <c r="AA7" s="2">
        <v>10000000</v>
      </c>
      <c r="AB7" s="2">
        <v>10000000</v>
      </c>
      <c r="AC7" s="2">
        <v>10000000</v>
      </c>
      <c r="AD7" s="2">
        <v>10000000</v>
      </c>
      <c r="AE7" s="2">
        <v>10000000</v>
      </c>
      <c r="AF7" s="2">
        <v>10000000</v>
      </c>
      <c r="AG7" s="2">
        <v>10000000</v>
      </c>
      <c r="AH7" s="2">
        <v>9900000</v>
      </c>
      <c r="AI7" s="2">
        <v>9900000</v>
      </c>
      <c r="AJ7" s="2">
        <v>9900000</v>
      </c>
      <c r="AK7" s="2">
        <v>9900000</v>
      </c>
      <c r="AL7" s="2">
        <v>9900000</v>
      </c>
      <c r="AM7" s="2">
        <v>9900000</v>
      </c>
      <c r="AN7" s="2"/>
    </row>
    <row r="8" spans="1:41" x14ac:dyDescent="0.25">
      <c r="A8" t="s">
        <v>1</v>
      </c>
      <c r="B8" t="s">
        <v>7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>
        <v>1000</v>
      </c>
      <c r="J8" s="2">
        <v>1000</v>
      </c>
      <c r="K8" s="2">
        <v>1000</v>
      </c>
      <c r="L8" s="2">
        <v>1000</v>
      </c>
      <c r="M8" s="2">
        <v>1000</v>
      </c>
      <c r="N8" s="2">
        <v>1000</v>
      </c>
      <c r="O8" s="2">
        <v>1000</v>
      </c>
      <c r="P8" s="2">
        <v>1000</v>
      </c>
      <c r="Q8" s="2">
        <v>1000</v>
      </c>
      <c r="R8" s="2">
        <v>1000</v>
      </c>
      <c r="S8" s="2">
        <v>1000</v>
      </c>
      <c r="T8" s="2">
        <v>1000</v>
      </c>
      <c r="U8" s="2">
        <v>1000</v>
      </c>
      <c r="V8" s="2">
        <v>1000</v>
      </c>
      <c r="W8" s="2">
        <v>1000</v>
      </c>
      <c r="X8" s="2">
        <v>1000</v>
      </c>
      <c r="Y8" s="2">
        <v>1000</v>
      </c>
      <c r="Z8" s="2">
        <v>1000</v>
      </c>
      <c r="AA8" s="2">
        <v>1000</v>
      </c>
      <c r="AB8" s="2">
        <v>1000</v>
      </c>
      <c r="AC8" s="2">
        <v>1000</v>
      </c>
      <c r="AD8" s="2">
        <v>1000</v>
      </c>
      <c r="AE8" s="2">
        <v>1000</v>
      </c>
      <c r="AF8" s="2">
        <v>1000</v>
      </c>
      <c r="AG8" s="2">
        <v>1000</v>
      </c>
      <c r="AH8" s="2">
        <v>1000</v>
      </c>
      <c r="AI8" s="2">
        <v>1000</v>
      </c>
      <c r="AJ8" s="2">
        <v>1000</v>
      </c>
      <c r="AK8" s="2">
        <v>1000</v>
      </c>
      <c r="AL8" s="2">
        <v>1000</v>
      </c>
      <c r="AM8" s="2">
        <v>1000</v>
      </c>
      <c r="AN8" s="2"/>
    </row>
    <row r="9" spans="1:41" x14ac:dyDescent="0.25">
      <c r="A9" t="s">
        <v>1</v>
      </c>
      <c r="B9" t="s">
        <v>8</v>
      </c>
      <c r="C9" s="2">
        <v>760000</v>
      </c>
      <c r="D9" s="2">
        <v>760000</v>
      </c>
      <c r="E9" s="2">
        <v>750000</v>
      </c>
      <c r="F9" s="2">
        <v>750000</v>
      </c>
      <c r="G9" s="2">
        <v>690000</v>
      </c>
      <c r="H9" s="2">
        <v>690000</v>
      </c>
      <c r="I9" s="2">
        <v>690000</v>
      </c>
      <c r="J9" s="2">
        <v>680000</v>
      </c>
      <c r="K9" s="2">
        <v>680000</v>
      </c>
      <c r="L9" s="2">
        <v>680000</v>
      </c>
      <c r="M9" s="2">
        <v>680000</v>
      </c>
      <c r="N9" s="2">
        <v>680000</v>
      </c>
      <c r="O9" s="2">
        <v>670000</v>
      </c>
      <c r="P9" s="2">
        <v>680000</v>
      </c>
      <c r="Q9" s="2">
        <v>670000</v>
      </c>
      <c r="R9" s="2">
        <v>670000</v>
      </c>
      <c r="S9" s="2">
        <v>670000</v>
      </c>
      <c r="T9" s="2">
        <v>670000</v>
      </c>
      <c r="U9" s="2">
        <v>670000</v>
      </c>
      <c r="V9" s="2">
        <v>660000</v>
      </c>
      <c r="W9" s="2">
        <v>650000</v>
      </c>
      <c r="X9" s="2">
        <v>640000</v>
      </c>
      <c r="Y9" s="2">
        <v>640000</v>
      </c>
      <c r="Z9" s="2">
        <v>630000</v>
      </c>
      <c r="AA9" s="2">
        <v>640000</v>
      </c>
      <c r="AB9" s="2">
        <v>630000</v>
      </c>
      <c r="AC9" s="2">
        <v>630000</v>
      </c>
      <c r="AD9" s="2">
        <v>630000</v>
      </c>
      <c r="AE9" s="2">
        <v>620000</v>
      </c>
      <c r="AF9" s="2">
        <v>620000</v>
      </c>
      <c r="AG9" s="2">
        <v>620000</v>
      </c>
      <c r="AH9" s="2">
        <v>620000</v>
      </c>
      <c r="AI9" s="2">
        <v>613100</v>
      </c>
      <c r="AJ9" s="2">
        <v>613000</v>
      </c>
      <c r="AK9" s="2">
        <v>612700</v>
      </c>
      <c r="AL9" s="2">
        <v>610300</v>
      </c>
      <c r="AM9" s="2">
        <v>609100</v>
      </c>
      <c r="AN9" s="2"/>
    </row>
    <row r="10" spans="1:41" x14ac:dyDescent="0.25">
      <c r="A10" t="s">
        <v>1</v>
      </c>
      <c r="B10" t="s">
        <v>9</v>
      </c>
      <c r="C10" s="2">
        <v>980000</v>
      </c>
      <c r="D10" s="2">
        <v>980000</v>
      </c>
      <c r="E10" s="2">
        <v>980000</v>
      </c>
      <c r="F10" s="2">
        <v>970000</v>
      </c>
      <c r="G10" s="2">
        <v>980000</v>
      </c>
      <c r="H10" s="2">
        <v>980000</v>
      </c>
      <c r="I10" s="2">
        <v>980000</v>
      </c>
      <c r="J10" s="2">
        <v>970000</v>
      </c>
      <c r="K10" s="2">
        <v>970000</v>
      </c>
      <c r="L10" s="2">
        <v>960000</v>
      </c>
      <c r="M10" s="2">
        <v>960000</v>
      </c>
      <c r="N10" s="2">
        <v>960000</v>
      </c>
      <c r="O10" s="2">
        <v>960000</v>
      </c>
      <c r="P10" s="2">
        <v>960000</v>
      </c>
      <c r="Q10" s="2">
        <v>960000</v>
      </c>
      <c r="R10" s="2">
        <v>960000</v>
      </c>
      <c r="S10" s="2">
        <v>960000</v>
      </c>
      <c r="T10" s="2">
        <v>960000</v>
      </c>
      <c r="U10" s="2">
        <v>960000</v>
      </c>
      <c r="V10" s="2">
        <v>960000</v>
      </c>
      <c r="W10" s="2">
        <v>960000</v>
      </c>
      <c r="X10" s="2">
        <v>960000</v>
      </c>
      <c r="Y10" s="2">
        <v>960000</v>
      </c>
      <c r="Z10" s="2">
        <v>960000</v>
      </c>
      <c r="AA10" s="2">
        <v>950000</v>
      </c>
      <c r="AB10" s="2">
        <v>950000</v>
      </c>
      <c r="AC10" s="2">
        <v>950000</v>
      </c>
      <c r="AD10" s="2">
        <v>950000</v>
      </c>
      <c r="AE10" s="2">
        <v>940000</v>
      </c>
      <c r="AF10" s="2">
        <v>940000</v>
      </c>
      <c r="AG10" s="2">
        <v>940000</v>
      </c>
      <c r="AH10" s="2">
        <v>940000</v>
      </c>
      <c r="AI10" s="2">
        <v>938400</v>
      </c>
      <c r="AJ10" s="2">
        <v>937200</v>
      </c>
      <c r="AK10" s="2">
        <v>936700</v>
      </c>
      <c r="AL10" s="2">
        <v>934700</v>
      </c>
      <c r="AM10" s="2">
        <v>931100</v>
      </c>
      <c r="AN10" s="2"/>
    </row>
    <row r="11" spans="1:41" x14ac:dyDescent="0.25">
      <c r="A11" t="s">
        <v>1</v>
      </c>
      <c r="B11" t="s">
        <v>10</v>
      </c>
      <c r="C11" s="2">
        <v>6800000</v>
      </c>
      <c r="D11" s="2">
        <v>6800000</v>
      </c>
      <c r="E11" s="2">
        <v>6800000</v>
      </c>
      <c r="F11" s="2">
        <v>6700000</v>
      </c>
      <c r="G11" s="2">
        <v>6700000</v>
      </c>
      <c r="H11" s="2">
        <v>6700000</v>
      </c>
      <c r="I11" s="2">
        <v>6600000</v>
      </c>
      <c r="J11" s="2">
        <v>6600000</v>
      </c>
      <c r="K11" s="2">
        <v>6600000</v>
      </c>
      <c r="L11" s="2">
        <v>6500000</v>
      </c>
      <c r="M11" s="2">
        <v>6500000</v>
      </c>
      <c r="N11" s="2">
        <v>6500000</v>
      </c>
      <c r="O11" s="2">
        <v>6500000</v>
      </c>
      <c r="P11" s="2">
        <v>6500000</v>
      </c>
      <c r="Q11" s="2">
        <v>6500000</v>
      </c>
      <c r="R11" s="2">
        <v>6500000</v>
      </c>
      <c r="S11" s="2">
        <v>6500000</v>
      </c>
      <c r="T11" s="2">
        <v>6500000</v>
      </c>
      <c r="U11" s="2">
        <v>6500000</v>
      </c>
      <c r="V11" s="2">
        <v>6500000</v>
      </c>
      <c r="W11" s="2">
        <v>6500000</v>
      </c>
      <c r="X11" s="2">
        <v>6400000</v>
      </c>
      <c r="Y11" s="2">
        <v>6400000</v>
      </c>
      <c r="Z11" s="2">
        <v>6400000</v>
      </c>
      <c r="AA11" s="2">
        <v>6500000</v>
      </c>
      <c r="AB11" s="2">
        <v>6400000</v>
      </c>
      <c r="AC11" s="2">
        <v>6300000</v>
      </c>
      <c r="AD11" s="2">
        <v>6400000</v>
      </c>
      <c r="AE11" s="2">
        <v>6400000</v>
      </c>
      <c r="AF11" s="2">
        <v>6400000</v>
      </c>
      <c r="AG11" s="2">
        <v>6400000</v>
      </c>
      <c r="AH11" s="2">
        <v>6400000</v>
      </c>
      <c r="AI11" s="2">
        <v>6300000</v>
      </c>
      <c r="AJ11" s="2">
        <v>6300000</v>
      </c>
      <c r="AK11" s="2">
        <v>6300000</v>
      </c>
      <c r="AL11" s="2">
        <v>6300000</v>
      </c>
      <c r="AM11" s="2">
        <v>6300000</v>
      </c>
      <c r="AN11" s="2"/>
    </row>
    <row r="12" spans="1:41" x14ac:dyDescent="0.25">
      <c r="A12" t="s">
        <v>1</v>
      </c>
      <c r="B12" t="s">
        <v>11</v>
      </c>
      <c r="C12" s="2">
        <v>900000</v>
      </c>
      <c r="D12" s="2">
        <v>900000</v>
      </c>
      <c r="E12" s="2">
        <v>900000</v>
      </c>
      <c r="F12" s="2">
        <v>900000</v>
      </c>
      <c r="G12" s="2">
        <v>890000</v>
      </c>
      <c r="H12" s="2">
        <v>890000</v>
      </c>
      <c r="I12" s="2">
        <v>890000</v>
      </c>
      <c r="J12" s="2">
        <v>880000</v>
      </c>
      <c r="K12" s="2">
        <v>880000</v>
      </c>
      <c r="L12" s="2">
        <v>870000</v>
      </c>
      <c r="M12" s="2">
        <v>870000</v>
      </c>
      <c r="N12" s="2">
        <v>870000</v>
      </c>
      <c r="O12" s="2">
        <v>870000</v>
      </c>
      <c r="P12" s="2">
        <v>870000</v>
      </c>
      <c r="Q12" s="2">
        <v>870000</v>
      </c>
      <c r="R12" s="2">
        <v>870000</v>
      </c>
      <c r="S12" s="2">
        <v>870000</v>
      </c>
      <c r="T12" s="2">
        <v>870000</v>
      </c>
      <c r="U12" s="2">
        <v>860000</v>
      </c>
      <c r="V12" s="2">
        <v>860000</v>
      </c>
      <c r="W12" s="2">
        <v>860000</v>
      </c>
      <c r="X12" s="2">
        <v>860000</v>
      </c>
      <c r="Y12" s="2">
        <v>860000</v>
      </c>
      <c r="Z12" s="2">
        <v>860000</v>
      </c>
      <c r="AA12" s="2">
        <v>860000</v>
      </c>
      <c r="AB12" s="2">
        <v>850000</v>
      </c>
      <c r="AC12" s="2">
        <v>850000</v>
      </c>
      <c r="AD12" s="2">
        <v>840000</v>
      </c>
      <c r="AE12" s="2">
        <v>840000</v>
      </c>
      <c r="AF12" s="2">
        <v>840000</v>
      </c>
      <c r="AG12" s="2">
        <v>840000</v>
      </c>
      <c r="AH12" s="2">
        <v>840000</v>
      </c>
      <c r="AI12" s="2">
        <v>833600</v>
      </c>
      <c r="AJ12" s="2">
        <v>830700</v>
      </c>
      <c r="AK12" s="2">
        <v>830800</v>
      </c>
      <c r="AL12" s="2">
        <v>827900</v>
      </c>
      <c r="AM12" s="2">
        <v>825500</v>
      </c>
      <c r="AN12" s="2"/>
    </row>
    <row r="13" spans="1:41" x14ac:dyDescent="0.25">
      <c r="A13" t="s">
        <v>1</v>
      </c>
      <c r="B13" t="s">
        <v>12</v>
      </c>
      <c r="C13" s="2">
        <v>730000</v>
      </c>
      <c r="D13" s="2">
        <v>730000</v>
      </c>
      <c r="E13" s="2">
        <v>720000</v>
      </c>
      <c r="F13" s="2">
        <v>720000</v>
      </c>
      <c r="G13" s="2">
        <v>720000</v>
      </c>
      <c r="H13" s="2">
        <v>720000</v>
      </c>
      <c r="I13" s="2">
        <v>720000</v>
      </c>
      <c r="J13" s="2">
        <v>710000</v>
      </c>
      <c r="K13" s="2">
        <v>710000</v>
      </c>
      <c r="L13" s="2">
        <v>710000</v>
      </c>
      <c r="M13" s="2">
        <v>700000</v>
      </c>
      <c r="N13" s="2">
        <v>700000</v>
      </c>
      <c r="O13" s="2">
        <v>700000</v>
      </c>
      <c r="P13" s="2">
        <v>700000</v>
      </c>
      <c r="Q13" s="2">
        <v>700000</v>
      </c>
      <c r="R13" s="2">
        <v>700000</v>
      </c>
      <c r="S13" s="2">
        <v>700000</v>
      </c>
      <c r="T13" s="2">
        <v>700000</v>
      </c>
      <c r="U13" s="2">
        <v>700000</v>
      </c>
      <c r="V13" s="2">
        <v>690000</v>
      </c>
      <c r="W13" s="2">
        <v>690000</v>
      </c>
      <c r="X13" s="2">
        <v>690000</v>
      </c>
      <c r="Y13" s="2">
        <v>690000</v>
      </c>
      <c r="Z13" s="2">
        <v>690000</v>
      </c>
      <c r="AA13" s="2">
        <v>690000</v>
      </c>
      <c r="AB13" s="2">
        <v>680000</v>
      </c>
      <c r="AC13" s="2">
        <v>690000</v>
      </c>
      <c r="AD13" s="2">
        <v>680000</v>
      </c>
      <c r="AE13" s="2">
        <v>680000</v>
      </c>
      <c r="AF13" s="2">
        <v>680000</v>
      </c>
      <c r="AG13" s="2">
        <v>680000</v>
      </c>
      <c r="AH13" s="2">
        <v>680000</v>
      </c>
      <c r="AI13" s="2">
        <v>675200</v>
      </c>
      <c r="AJ13" s="2">
        <v>672500</v>
      </c>
      <c r="AK13" s="2">
        <v>671100</v>
      </c>
      <c r="AL13" s="2">
        <v>670300</v>
      </c>
      <c r="AM13" s="2">
        <v>667000</v>
      </c>
      <c r="AN13" s="2"/>
    </row>
    <row r="14" spans="1:41" x14ac:dyDescent="0.25">
      <c r="A14" t="s">
        <v>1</v>
      </c>
      <c r="B14" t="s">
        <v>13</v>
      </c>
      <c r="C14" s="2">
        <v>61000000</v>
      </c>
      <c r="D14" s="2">
        <v>61000000</v>
      </c>
      <c r="E14" s="2">
        <v>61000000</v>
      </c>
      <c r="F14" s="2">
        <v>61000000</v>
      </c>
      <c r="G14" s="2">
        <v>62000000</v>
      </c>
      <c r="H14" s="2">
        <v>62000000</v>
      </c>
      <c r="I14" s="2">
        <v>62000000</v>
      </c>
      <c r="J14" s="2">
        <v>62000000</v>
      </c>
      <c r="K14" s="2">
        <v>62000000</v>
      </c>
      <c r="L14" s="2">
        <v>62000000</v>
      </c>
      <c r="M14" s="2">
        <v>62000000</v>
      </c>
      <c r="N14" s="2">
        <v>63000000</v>
      </c>
      <c r="O14" s="2">
        <v>63000000</v>
      </c>
      <c r="P14" s="2">
        <v>63000000</v>
      </c>
      <c r="Q14" s="2">
        <v>63000000</v>
      </c>
      <c r="R14" s="2">
        <v>63000000</v>
      </c>
      <c r="S14" s="2">
        <v>63000000</v>
      </c>
      <c r="T14" s="2">
        <v>63000000</v>
      </c>
      <c r="U14" s="2">
        <v>63000000</v>
      </c>
      <c r="V14" s="2">
        <v>63000000</v>
      </c>
      <c r="W14" s="2">
        <v>63000000</v>
      </c>
      <c r="X14" s="2">
        <v>63000000</v>
      </c>
      <c r="Y14" s="2">
        <v>63000000</v>
      </c>
      <c r="Z14" s="2">
        <v>63000000</v>
      </c>
      <c r="AA14" s="2">
        <v>64000000</v>
      </c>
      <c r="AB14" s="2">
        <v>62000000</v>
      </c>
      <c r="AC14" s="2">
        <v>60000000</v>
      </c>
      <c r="AD14" s="2">
        <v>59000000</v>
      </c>
      <c r="AE14" s="2">
        <v>60000000</v>
      </c>
      <c r="AF14" s="2">
        <v>60000000</v>
      </c>
      <c r="AG14" s="2">
        <v>60000000</v>
      </c>
      <c r="AH14" s="2">
        <v>59000000</v>
      </c>
      <c r="AI14" s="2">
        <v>57300000</v>
      </c>
      <c r="AJ14" s="2">
        <v>56000000</v>
      </c>
      <c r="AK14" s="2">
        <v>56100000</v>
      </c>
      <c r="AL14" s="2">
        <v>56100000</v>
      </c>
      <c r="AM14" s="2">
        <v>55800000</v>
      </c>
      <c r="AN14" s="2"/>
    </row>
    <row r="15" spans="1:41" x14ac:dyDescent="0.25">
      <c r="A15" t="s">
        <v>1</v>
      </c>
      <c r="B15" t="s">
        <v>14</v>
      </c>
      <c r="C15" s="2">
        <v>7700000</v>
      </c>
      <c r="D15" s="2">
        <v>7800000</v>
      </c>
      <c r="E15" s="2">
        <v>7800000</v>
      </c>
      <c r="F15" s="2">
        <v>7900000</v>
      </c>
      <c r="G15" s="2">
        <v>8300000</v>
      </c>
      <c r="H15" s="2">
        <v>8300000</v>
      </c>
      <c r="I15" s="2">
        <v>8300000</v>
      </c>
      <c r="J15" s="2">
        <v>8400000</v>
      </c>
      <c r="K15" s="2">
        <v>8400000</v>
      </c>
      <c r="L15" s="2">
        <v>8500000</v>
      </c>
      <c r="M15" s="2">
        <v>8500000</v>
      </c>
      <c r="N15" s="2">
        <v>8500000</v>
      </c>
      <c r="O15" s="2">
        <v>8500000</v>
      </c>
      <c r="P15" s="2">
        <v>8600000</v>
      </c>
      <c r="Q15" s="2">
        <v>8600000</v>
      </c>
      <c r="R15" s="2">
        <v>8500000</v>
      </c>
      <c r="S15" s="2">
        <v>8500000</v>
      </c>
      <c r="T15" s="2">
        <v>8500000</v>
      </c>
      <c r="U15" s="2">
        <v>8600000</v>
      </c>
      <c r="V15" s="2">
        <v>8600000</v>
      </c>
      <c r="W15" s="2">
        <v>8500000</v>
      </c>
      <c r="X15" s="2">
        <v>8500000</v>
      </c>
      <c r="Y15" s="2">
        <v>8500000</v>
      </c>
      <c r="Z15" s="2">
        <v>8700000</v>
      </c>
      <c r="AA15" s="2">
        <v>8500000</v>
      </c>
      <c r="AB15" s="2">
        <v>8200000</v>
      </c>
      <c r="AC15" s="2">
        <v>8600000</v>
      </c>
      <c r="AD15" s="2">
        <v>8300000</v>
      </c>
      <c r="AE15" s="2">
        <v>8300000</v>
      </c>
      <c r="AF15" s="2">
        <v>8300000</v>
      </c>
      <c r="AG15" s="2">
        <v>8200000</v>
      </c>
      <c r="AH15" s="2">
        <v>8200000</v>
      </c>
      <c r="AI15" s="2">
        <v>8000000</v>
      </c>
      <c r="AJ15" s="2">
        <v>7600000</v>
      </c>
      <c r="AK15" s="2">
        <v>7600000</v>
      </c>
      <c r="AL15" s="2">
        <v>7600000</v>
      </c>
      <c r="AM15" s="2">
        <v>7600000</v>
      </c>
      <c r="AN15" s="2"/>
    </row>
    <row r="16" spans="1:41" x14ac:dyDescent="0.25">
      <c r="A16" t="s">
        <v>15</v>
      </c>
      <c r="B16" t="s">
        <v>16</v>
      </c>
      <c r="C16" s="2">
        <v>35000000</v>
      </c>
      <c r="D16" s="2">
        <v>35000000</v>
      </c>
      <c r="E16" s="2">
        <v>35000000</v>
      </c>
      <c r="F16" s="2">
        <v>35000000</v>
      </c>
      <c r="G16" s="2">
        <v>35000000</v>
      </c>
      <c r="H16" s="2">
        <v>35000000</v>
      </c>
      <c r="I16" s="2">
        <v>35000000</v>
      </c>
      <c r="J16" s="2">
        <v>34000000</v>
      </c>
      <c r="K16" s="2">
        <v>34000000</v>
      </c>
      <c r="L16" s="2">
        <v>34000000</v>
      </c>
      <c r="M16" s="2">
        <v>34000000</v>
      </c>
      <c r="N16" s="2">
        <v>34000000</v>
      </c>
      <c r="O16" s="2">
        <v>34000000</v>
      </c>
      <c r="P16" s="2">
        <v>35000000</v>
      </c>
      <c r="Q16" s="2">
        <v>35000000</v>
      </c>
      <c r="R16" s="2">
        <v>34000000</v>
      </c>
      <c r="S16" s="2">
        <v>34000000</v>
      </c>
      <c r="T16" s="2">
        <v>34000000</v>
      </c>
      <c r="U16" s="2">
        <v>34000000</v>
      </c>
      <c r="V16" s="2">
        <v>35000000</v>
      </c>
      <c r="W16" s="2">
        <v>34000000</v>
      </c>
      <c r="X16" s="2">
        <v>34000000</v>
      </c>
      <c r="Y16" s="2">
        <v>34000000</v>
      </c>
      <c r="Z16" s="2">
        <v>34000000</v>
      </c>
      <c r="AA16" s="2">
        <v>34000000</v>
      </c>
      <c r="AB16" s="2">
        <v>35000000</v>
      </c>
      <c r="AC16" s="2">
        <v>34000000</v>
      </c>
      <c r="AD16" s="2">
        <v>34000000</v>
      </c>
      <c r="AE16" s="2">
        <v>34000000</v>
      </c>
      <c r="AF16" s="2">
        <v>34000000</v>
      </c>
      <c r="AG16" s="2">
        <v>34000000</v>
      </c>
      <c r="AH16" s="2">
        <v>34000000</v>
      </c>
      <c r="AI16" s="2">
        <v>33100000</v>
      </c>
      <c r="AJ16" s="2">
        <v>32900000</v>
      </c>
      <c r="AK16" s="2">
        <v>32800000</v>
      </c>
      <c r="AL16" s="2">
        <v>32900000</v>
      </c>
      <c r="AM16" s="2">
        <v>32700000</v>
      </c>
      <c r="AN16" s="2"/>
    </row>
    <row r="17" spans="1:40" x14ac:dyDescent="0.25">
      <c r="A17" t="s">
        <v>15</v>
      </c>
      <c r="B17" t="s">
        <v>17</v>
      </c>
      <c r="C17" s="2">
        <v>19000000</v>
      </c>
      <c r="D17" s="2">
        <v>19000000</v>
      </c>
      <c r="E17" s="2">
        <v>19000000</v>
      </c>
      <c r="F17" s="2">
        <v>19000000</v>
      </c>
      <c r="G17" s="2">
        <v>18000000</v>
      </c>
      <c r="H17" s="2">
        <v>18000000</v>
      </c>
      <c r="I17" s="2">
        <v>18000000</v>
      </c>
      <c r="J17" s="2">
        <v>18000000</v>
      </c>
      <c r="K17" s="2">
        <v>18000000</v>
      </c>
      <c r="L17" s="2">
        <v>18000000</v>
      </c>
      <c r="M17" s="2">
        <v>18000000</v>
      </c>
      <c r="N17" s="2">
        <v>18000000</v>
      </c>
      <c r="O17" s="2">
        <v>18000000</v>
      </c>
      <c r="P17" s="2">
        <v>18000000</v>
      </c>
      <c r="Q17" s="2">
        <v>18000000</v>
      </c>
      <c r="R17" s="2">
        <v>18000000</v>
      </c>
      <c r="S17" s="2">
        <v>18000000</v>
      </c>
      <c r="T17" s="2">
        <v>18000000</v>
      </c>
      <c r="U17" s="2">
        <v>18000000</v>
      </c>
      <c r="V17" s="2">
        <v>18000000</v>
      </c>
      <c r="W17" s="2">
        <v>18000000</v>
      </c>
      <c r="X17" s="2">
        <v>18000000</v>
      </c>
      <c r="Y17" s="2">
        <v>18000000</v>
      </c>
      <c r="Z17" s="2">
        <v>18000000</v>
      </c>
      <c r="AA17" s="2">
        <v>18000000</v>
      </c>
      <c r="AB17" s="2">
        <v>18000000</v>
      </c>
      <c r="AC17" s="2">
        <v>17000000</v>
      </c>
      <c r="AD17" s="2">
        <v>18000000</v>
      </c>
      <c r="AE17" s="2">
        <v>18000000</v>
      </c>
      <c r="AF17" s="2">
        <v>18000000</v>
      </c>
      <c r="AG17" s="2">
        <v>18000000</v>
      </c>
      <c r="AH17" s="2">
        <v>18000000</v>
      </c>
      <c r="AI17" s="2">
        <v>17400000</v>
      </c>
      <c r="AJ17" s="2">
        <v>17200000</v>
      </c>
      <c r="AK17" s="2">
        <v>17200000</v>
      </c>
      <c r="AL17" s="2">
        <v>17200000</v>
      </c>
      <c r="AM17" s="2">
        <v>17200000</v>
      </c>
      <c r="AN17" s="2"/>
    </row>
    <row r="18" spans="1:40" x14ac:dyDescent="0.25">
      <c r="A18" t="s">
        <v>15</v>
      </c>
      <c r="B18" t="s">
        <v>18</v>
      </c>
      <c r="C18" s="2">
        <v>4500000</v>
      </c>
      <c r="D18" s="2">
        <v>4500000</v>
      </c>
      <c r="E18" s="2">
        <v>4500000</v>
      </c>
      <c r="F18" s="2">
        <v>4500000</v>
      </c>
      <c r="G18" s="2">
        <v>4700000</v>
      </c>
      <c r="H18" s="2">
        <v>4700000</v>
      </c>
      <c r="I18" s="2">
        <v>4700000</v>
      </c>
      <c r="J18" s="2">
        <v>4700000</v>
      </c>
      <c r="K18" s="2">
        <v>4700000</v>
      </c>
      <c r="L18" s="2">
        <v>4700000</v>
      </c>
      <c r="M18" s="2">
        <v>4700000</v>
      </c>
      <c r="N18" s="2">
        <v>4700000</v>
      </c>
      <c r="O18" s="2">
        <v>4700000</v>
      </c>
      <c r="P18" s="2">
        <v>4800000</v>
      </c>
      <c r="Q18" s="2">
        <v>4800000</v>
      </c>
      <c r="R18" s="2">
        <v>4800000</v>
      </c>
      <c r="S18" s="2">
        <v>4800000</v>
      </c>
      <c r="T18" s="2">
        <v>4800000</v>
      </c>
      <c r="U18" s="2">
        <v>4800000</v>
      </c>
      <c r="V18" s="2">
        <v>4800000</v>
      </c>
      <c r="W18" s="2">
        <v>4800000</v>
      </c>
      <c r="X18" s="2">
        <v>4700000</v>
      </c>
      <c r="Y18" s="2">
        <v>4700000</v>
      </c>
      <c r="Z18" s="2">
        <v>4700000</v>
      </c>
      <c r="AA18" s="2">
        <v>4600000</v>
      </c>
      <c r="AB18" s="2">
        <v>4600000</v>
      </c>
      <c r="AC18" s="2">
        <v>4700000</v>
      </c>
      <c r="AD18" s="2">
        <v>4700000</v>
      </c>
      <c r="AE18" s="2">
        <v>4600000</v>
      </c>
      <c r="AF18" s="2">
        <v>4600000</v>
      </c>
      <c r="AG18" s="2">
        <v>4600000</v>
      </c>
      <c r="AH18" s="2">
        <v>4600000</v>
      </c>
      <c r="AI18" s="2">
        <v>4500000</v>
      </c>
      <c r="AJ18" s="2">
        <v>4500000</v>
      </c>
      <c r="AK18" s="2">
        <v>4500000</v>
      </c>
      <c r="AL18" s="2">
        <v>4400000</v>
      </c>
      <c r="AM18" s="2">
        <v>4400000</v>
      </c>
      <c r="AN18" s="2"/>
    </row>
    <row r="19" spans="1:40" x14ac:dyDescent="0.25">
      <c r="A19" t="s">
        <v>15</v>
      </c>
      <c r="B19" t="s">
        <v>19</v>
      </c>
      <c r="C19" s="2">
        <v>58000000</v>
      </c>
      <c r="D19" s="2">
        <v>58000000</v>
      </c>
      <c r="E19" s="2">
        <v>58000000</v>
      </c>
      <c r="F19" s="2">
        <v>58000000</v>
      </c>
      <c r="G19" s="2">
        <v>58000000</v>
      </c>
      <c r="H19" s="2">
        <v>58000000</v>
      </c>
      <c r="I19" s="2">
        <v>58000000</v>
      </c>
      <c r="J19" s="2">
        <v>58000000</v>
      </c>
      <c r="K19" s="2">
        <v>57000000</v>
      </c>
      <c r="L19" s="2">
        <v>57000000</v>
      </c>
      <c r="M19" s="2">
        <v>57000000</v>
      </c>
      <c r="N19" s="2">
        <v>57000000</v>
      </c>
      <c r="O19" s="2">
        <v>57000000</v>
      </c>
      <c r="P19" s="2">
        <v>57000000</v>
      </c>
      <c r="Q19" s="2">
        <v>57000000</v>
      </c>
      <c r="R19" s="2">
        <v>57000000</v>
      </c>
      <c r="S19" s="2">
        <v>57000000</v>
      </c>
      <c r="T19" s="2">
        <v>57000000</v>
      </c>
      <c r="U19" s="2">
        <v>57000000</v>
      </c>
      <c r="V19" s="2">
        <v>57000000</v>
      </c>
      <c r="W19" s="2">
        <v>57000000</v>
      </c>
      <c r="X19" s="2">
        <v>57000000</v>
      </c>
      <c r="Y19" s="2">
        <v>57000000</v>
      </c>
      <c r="Z19" s="2">
        <v>59000000</v>
      </c>
      <c r="AA19" s="2">
        <v>58000000</v>
      </c>
      <c r="AB19" s="2">
        <v>58000000</v>
      </c>
      <c r="AC19" s="2">
        <v>56000000</v>
      </c>
      <c r="AD19" s="2">
        <v>58000000</v>
      </c>
      <c r="AE19" s="2">
        <v>58000000</v>
      </c>
      <c r="AF19" s="2">
        <v>58000000</v>
      </c>
      <c r="AG19" s="2">
        <v>58000000</v>
      </c>
      <c r="AH19" s="2">
        <v>58000000</v>
      </c>
      <c r="AI19" s="2">
        <v>57500000</v>
      </c>
      <c r="AJ19" s="2">
        <v>57600000</v>
      </c>
      <c r="AK19" s="2">
        <v>57400000</v>
      </c>
      <c r="AL19" s="2">
        <v>57400000</v>
      </c>
      <c r="AM19" s="2">
        <v>57500000</v>
      </c>
      <c r="AN19" s="2"/>
    </row>
    <row r="20" spans="1:40" x14ac:dyDescent="0.25">
      <c r="A20" t="s">
        <v>15</v>
      </c>
      <c r="B20" t="s">
        <v>20</v>
      </c>
      <c r="C20" s="2">
        <v>99000</v>
      </c>
      <c r="D20" s="2">
        <v>99000</v>
      </c>
      <c r="E20" s="2">
        <v>99000</v>
      </c>
      <c r="F20" s="2">
        <v>99000</v>
      </c>
      <c r="G20" s="2">
        <v>100000</v>
      </c>
      <c r="H20" s="2">
        <v>100000</v>
      </c>
      <c r="I20" s="2">
        <v>100000</v>
      </c>
      <c r="J20" s="2">
        <v>99000</v>
      </c>
      <c r="K20" s="2">
        <v>99000</v>
      </c>
      <c r="L20" s="2">
        <v>99000</v>
      </c>
      <c r="M20" s="2">
        <v>99000</v>
      </c>
      <c r="N20" s="2">
        <v>99000</v>
      </c>
      <c r="O20" s="2">
        <v>98000</v>
      </c>
      <c r="P20" s="2">
        <v>99000</v>
      </c>
      <c r="Q20" s="2">
        <v>98000</v>
      </c>
      <c r="R20" s="2">
        <v>99000</v>
      </c>
      <c r="S20" s="2">
        <v>99000</v>
      </c>
      <c r="T20" s="2">
        <v>99000</v>
      </c>
      <c r="U20" s="2">
        <v>99000</v>
      </c>
      <c r="V20" s="2">
        <v>99000</v>
      </c>
      <c r="W20" s="2">
        <v>99000</v>
      </c>
      <c r="X20" s="2">
        <v>99000</v>
      </c>
      <c r="Y20" s="2">
        <v>99000</v>
      </c>
      <c r="Z20" s="2">
        <v>97000</v>
      </c>
      <c r="AA20" s="2">
        <v>100000</v>
      </c>
      <c r="AB20" s="2">
        <v>97000</v>
      </c>
      <c r="AC20" s="2">
        <v>96000</v>
      </c>
      <c r="AD20" s="2">
        <v>96000</v>
      </c>
      <c r="AE20" s="2">
        <v>96000</v>
      </c>
      <c r="AF20" s="2">
        <v>97000</v>
      </c>
      <c r="AG20" s="2">
        <v>96000</v>
      </c>
      <c r="AH20" s="2">
        <v>96000</v>
      </c>
      <c r="AI20" s="2">
        <v>95200</v>
      </c>
      <c r="AJ20" s="2">
        <v>95100</v>
      </c>
      <c r="AK20" s="2">
        <v>95400</v>
      </c>
      <c r="AL20" s="2">
        <v>95400</v>
      </c>
      <c r="AM20" s="2">
        <v>95400</v>
      </c>
      <c r="AN20" s="2"/>
    </row>
    <row r="21" spans="1:40" x14ac:dyDescent="0.25">
      <c r="A21" t="s">
        <v>15</v>
      </c>
      <c r="B21" t="s">
        <v>21</v>
      </c>
      <c r="C21" s="2">
        <v>230000</v>
      </c>
      <c r="D21" s="2">
        <v>230000</v>
      </c>
      <c r="E21" s="2">
        <v>230000</v>
      </c>
      <c r="F21" s="2">
        <v>230000</v>
      </c>
      <c r="G21" s="2">
        <v>230000</v>
      </c>
      <c r="H21" s="2">
        <v>230000</v>
      </c>
      <c r="I21" s="2">
        <v>230000</v>
      </c>
      <c r="J21" s="2">
        <v>230000</v>
      </c>
      <c r="K21" s="2">
        <v>220000</v>
      </c>
      <c r="L21" s="2">
        <v>230000</v>
      </c>
      <c r="M21" s="2">
        <v>220000</v>
      </c>
      <c r="N21" s="2">
        <v>220000</v>
      </c>
      <c r="O21" s="2">
        <v>220000</v>
      </c>
      <c r="P21" s="2">
        <v>220000</v>
      </c>
      <c r="Q21" s="2">
        <v>230000</v>
      </c>
      <c r="R21" s="2">
        <v>230000</v>
      </c>
      <c r="S21" s="2">
        <v>220000</v>
      </c>
      <c r="T21" s="2">
        <v>220000</v>
      </c>
      <c r="U21" s="2">
        <v>220000</v>
      </c>
      <c r="V21" s="2">
        <v>220000</v>
      </c>
      <c r="W21" s="2">
        <v>220000</v>
      </c>
      <c r="X21" s="2">
        <v>220000</v>
      </c>
      <c r="Y21" s="2">
        <v>220000</v>
      </c>
      <c r="Z21" s="2">
        <v>220000</v>
      </c>
      <c r="AA21" s="2">
        <v>220000</v>
      </c>
      <c r="AB21" s="2">
        <v>220000</v>
      </c>
      <c r="AC21" s="2">
        <v>220000</v>
      </c>
      <c r="AD21" s="2">
        <v>220000</v>
      </c>
      <c r="AE21" s="2">
        <v>220000</v>
      </c>
      <c r="AF21" s="2">
        <v>220000</v>
      </c>
      <c r="AG21" s="2">
        <v>220000</v>
      </c>
      <c r="AH21" s="2">
        <v>220000</v>
      </c>
      <c r="AI21" s="2">
        <v>221000</v>
      </c>
      <c r="AJ21" s="2">
        <v>219700</v>
      </c>
      <c r="AK21" s="2">
        <v>218600</v>
      </c>
      <c r="AL21" s="2">
        <v>218900</v>
      </c>
      <c r="AM21" s="2">
        <v>219100</v>
      </c>
      <c r="AN21" s="2"/>
    </row>
    <row r="22" spans="1:40" x14ac:dyDescent="0.25">
      <c r="A22" t="s">
        <v>15</v>
      </c>
      <c r="B22" t="s">
        <v>22</v>
      </c>
      <c r="C22" s="2">
        <v>210000</v>
      </c>
      <c r="D22" s="2">
        <v>200000</v>
      </c>
      <c r="E22" s="2">
        <v>200000</v>
      </c>
      <c r="F22" s="2">
        <v>200000</v>
      </c>
      <c r="G22" s="2">
        <v>200000</v>
      </c>
      <c r="H22" s="2">
        <v>210000</v>
      </c>
      <c r="I22" s="2">
        <v>210000</v>
      </c>
      <c r="J22" s="2">
        <v>210000</v>
      </c>
      <c r="K22" s="2">
        <v>210000</v>
      </c>
      <c r="L22" s="2">
        <v>200000</v>
      </c>
      <c r="M22" s="2">
        <v>200000</v>
      </c>
      <c r="N22" s="2">
        <v>200000</v>
      </c>
      <c r="O22" s="2">
        <v>200000</v>
      </c>
      <c r="P22" s="2">
        <v>200000</v>
      </c>
      <c r="Q22" s="2">
        <v>200000</v>
      </c>
      <c r="R22" s="2">
        <v>200000</v>
      </c>
      <c r="S22" s="2">
        <v>200000</v>
      </c>
      <c r="T22" s="2">
        <v>200000</v>
      </c>
      <c r="U22" s="2">
        <v>200000</v>
      </c>
      <c r="V22" s="2">
        <v>200000</v>
      </c>
      <c r="W22" s="2">
        <v>200000</v>
      </c>
      <c r="X22" s="2">
        <v>200000</v>
      </c>
      <c r="Y22" s="2">
        <v>200000</v>
      </c>
      <c r="Z22" s="2">
        <v>200000</v>
      </c>
      <c r="AA22" s="2">
        <v>200000</v>
      </c>
      <c r="AB22" s="2">
        <v>200000</v>
      </c>
      <c r="AC22" s="2">
        <v>200000</v>
      </c>
      <c r="AD22" s="2">
        <v>200000</v>
      </c>
      <c r="AE22" s="2">
        <v>200000</v>
      </c>
      <c r="AF22" s="2">
        <v>200000</v>
      </c>
      <c r="AG22" s="2">
        <v>200000</v>
      </c>
      <c r="AH22" s="2">
        <v>200000</v>
      </c>
      <c r="AI22" s="2">
        <v>197500</v>
      </c>
      <c r="AJ22" s="2">
        <v>192400</v>
      </c>
      <c r="AK22" s="2">
        <v>191700</v>
      </c>
      <c r="AL22" s="2">
        <v>192200</v>
      </c>
      <c r="AM22" s="2">
        <v>191700</v>
      </c>
      <c r="AN22" s="2"/>
    </row>
    <row r="23" spans="1:40" x14ac:dyDescent="0.25">
      <c r="A23" t="s">
        <v>15</v>
      </c>
      <c r="B23" t="s">
        <v>23</v>
      </c>
      <c r="C23" s="2">
        <v>1000000</v>
      </c>
      <c r="D23" s="2">
        <v>1000000</v>
      </c>
      <c r="E23" s="2">
        <v>1000000</v>
      </c>
      <c r="F23" s="2">
        <v>1000000</v>
      </c>
      <c r="G23" s="2">
        <v>1000000</v>
      </c>
      <c r="H23" s="2">
        <v>1000000</v>
      </c>
      <c r="I23" s="2">
        <v>1000000</v>
      </c>
      <c r="J23" s="2">
        <v>1000000</v>
      </c>
      <c r="K23" s="2">
        <v>1000000</v>
      </c>
      <c r="L23" s="2">
        <v>1000000</v>
      </c>
      <c r="M23" s="2">
        <v>1000000</v>
      </c>
      <c r="N23" s="2">
        <v>1000000</v>
      </c>
      <c r="O23" s="2">
        <v>1000000</v>
      </c>
      <c r="P23" s="2">
        <v>1000000</v>
      </c>
      <c r="Q23" s="2">
        <v>1000000</v>
      </c>
      <c r="R23" s="2">
        <v>1000000</v>
      </c>
      <c r="S23" s="2">
        <v>1000000</v>
      </c>
      <c r="T23" s="2">
        <v>1000000</v>
      </c>
      <c r="U23" s="2">
        <v>1000000</v>
      </c>
      <c r="V23" s="2">
        <v>1000000</v>
      </c>
      <c r="W23" s="2">
        <v>1000000</v>
      </c>
      <c r="X23" s="2">
        <v>1000000</v>
      </c>
      <c r="Y23" s="2">
        <v>1000000</v>
      </c>
      <c r="Z23" s="2">
        <v>1000000</v>
      </c>
      <c r="AA23" s="2">
        <v>980000</v>
      </c>
      <c r="AB23" s="2">
        <v>960000</v>
      </c>
      <c r="AC23" s="2">
        <v>980000</v>
      </c>
      <c r="AD23" s="2">
        <v>980000</v>
      </c>
      <c r="AE23" s="2">
        <v>990000</v>
      </c>
      <c r="AF23" s="2">
        <v>990000</v>
      </c>
      <c r="AG23" s="2">
        <v>990000</v>
      </c>
      <c r="AH23" s="2">
        <v>980000</v>
      </c>
      <c r="AI23" s="2">
        <v>967200</v>
      </c>
      <c r="AJ23" s="2">
        <v>953600</v>
      </c>
      <c r="AK23" s="2">
        <v>959200</v>
      </c>
      <c r="AL23" s="2">
        <v>957900</v>
      </c>
      <c r="AM23" s="2">
        <v>956200</v>
      </c>
      <c r="AN23" s="2"/>
    </row>
    <row r="24" spans="1:40" x14ac:dyDescent="0.25">
      <c r="A24" t="s">
        <v>15</v>
      </c>
      <c r="B24" t="s">
        <v>24</v>
      </c>
      <c r="C24" s="2">
        <v>680000</v>
      </c>
      <c r="D24" s="2">
        <v>680000</v>
      </c>
      <c r="E24" s="2">
        <v>680000</v>
      </c>
      <c r="F24" s="2">
        <v>680000</v>
      </c>
      <c r="G24" s="2">
        <v>660000</v>
      </c>
      <c r="H24" s="2">
        <v>660000</v>
      </c>
      <c r="I24" s="2">
        <v>660000</v>
      </c>
      <c r="J24" s="2">
        <v>650000</v>
      </c>
      <c r="K24" s="2">
        <v>660000</v>
      </c>
      <c r="L24" s="2">
        <v>660000</v>
      </c>
      <c r="M24" s="2">
        <v>650000</v>
      </c>
      <c r="N24" s="2">
        <v>650000</v>
      </c>
      <c r="O24" s="2">
        <v>650000</v>
      </c>
      <c r="P24" s="2">
        <v>650000</v>
      </c>
      <c r="Q24" s="2">
        <v>650000</v>
      </c>
      <c r="R24" s="2">
        <v>650000</v>
      </c>
      <c r="S24" s="2">
        <v>650000</v>
      </c>
      <c r="T24" s="2">
        <v>650000</v>
      </c>
      <c r="U24" s="2">
        <v>650000</v>
      </c>
      <c r="V24" s="2">
        <v>650000</v>
      </c>
      <c r="W24" s="2">
        <v>640000</v>
      </c>
      <c r="X24" s="2">
        <v>640000</v>
      </c>
      <c r="Y24" s="2">
        <v>640000</v>
      </c>
      <c r="Z24" s="2">
        <v>640000</v>
      </c>
      <c r="AA24" s="2">
        <v>650000</v>
      </c>
      <c r="AB24" s="2">
        <v>640000</v>
      </c>
      <c r="AC24" s="2">
        <v>640000</v>
      </c>
      <c r="AD24" s="2">
        <v>660000</v>
      </c>
      <c r="AE24" s="2">
        <v>640000</v>
      </c>
      <c r="AF24" s="2">
        <v>630000</v>
      </c>
      <c r="AG24" s="2">
        <v>640000</v>
      </c>
      <c r="AH24" s="2">
        <v>640000</v>
      </c>
      <c r="AI24" s="2">
        <v>651500</v>
      </c>
      <c r="AJ24" s="2">
        <v>636800</v>
      </c>
      <c r="AK24" s="2">
        <v>634900</v>
      </c>
      <c r="AL24" s="2">
        <v>632500</v>
      </c>
      <c r="AM24" s="2">
        <v>632200</v>
      </c>
      <c r="AN24" s="2"/>
    </row>
    <row r="25" spans="1:40" x14ac:dyDescent="0.25">
      <c r="A25" t="s">
        <v>15</v>
      </c>
      <c r="B25" t="s">
        <v>25</v>
      </c>
      <c r="C25" s="2">
        <v>1400000</v>
      </c>
      <c r="D25" s="2">
        <v>1400000</v>
      </c>
      <c r="E25" s="2">
        <v>1400000</v>
      </c>
      <c r="F25" s="2">
        <v>1400000</v>
      </c>
      <c r="G25" s="2">
        <v>1400000</v>
      </c>
      <c r="H25" s="2">
        <v>1400000</v>
      </c>
      <c r="I25" s="2">
        <v>1400000</v>
      </c>
      <c r="J25" s="2">
        <v>1400000</v>
      </c>
      <c r="K25" s="2">
        <v>1400000</v>
      </c>
      <c r="L25" s="2">
        <v>1400000</v>
      </c>
      <c r="M25" s="2">
        <v>1400000</v>
      </c>
      <c r="N25" s="2">
        <v>1400000</v>
      </c>
      <c r="O25" s="2">
        <v>1400000</v>
      </c>
      <c r="P25" s="2">
        <v>1400000</v>
      </c>
      <c r="Q25" s="2">
        <v>1400000</v>
      </c>
      <c r="R25" s="2">
        <v>1400000</v>
      </c>
      <c r="S25" s="2">
        <v>1400000</v>
      </c>
      <c r="T25" s="2">
        <v>1400000</v>
      </c>
      <c r="U25" s="2">
        <v>1400000</v>
      </c>
      <c r="V25" s="2">
        <v>1400000</v>
      </c>
      <c r="W25" s="2">
        <v>1400000</v>
      </c>
      <c r="X25" s="2">
        <v>1400000</v>
      </c>
      <c r="Y25" s="2">
        <v>1400000</v>
      </c>
      <c r="Z25" s="2">
        <v>1400000</v>
      </c>
      <c r="AA25" s="2">
        <v>1400000</v>
      </c>
      <c r="AB25" s="2">
        <v>1400000</v>
      </c>
      <c r="AC25" s="2">
        <v>1400000</v>
      </c>
      <c r="AD25" s="2">
        <v>1400000</v>
      </c>
      <c r="AE25" s="2">
        <v>1400000</v>
      </c>
      <c r="AF25" s="2">
        <v>1400000</v>
      </c>
      <c r="AG25" s="2">
        <v>1400000</v>
      </c>
      <c r="AH25" s="2">
        <v>1400000</v>
      </c>
      <c r="AI25" s="2">
        <v>1400000</v>
      </c>
      <c r="AJ25" s="2">
        <v>1400000</v>
      </c>
      <c r="AK25" s="2">
        <v>1400000</v>
      </c>
      <c r="AL25" s="2">
        <v>1400000</v>
      </c>
      <c r="AM25" s="2">
        <v>1400000</v>
      </c>
      <c r="AN25" s="2"/>
    </row>
    <row r="26" spans="1:40" x14ac:dyDescent="0.25">
      <c r="A26" t="s">
        <v>15</v>
      </c>
      <c r="B26" t="s">
        <v>26</v>
      </c>
      <c r="C26" s="2">
        <v>1300000</v>
      </c>
      <c r="D26" s="2">
        <v>1300000</v>
      </c>
      <c r="E26" s="2">
        <v>1300000</v>
      </c>
      <c r="F26" s="2">
        <v>1300000</v>
      </c>
      <c r="G26" s="2">
        <v>1300000</v>
      </c>
      <c r="H26" s="2">
        <v>1300000</v>
      </c>
      <c r="I26" s="2">
        <v>1300000</v>
      </c>
      <c r="J26" s="2">
        <v>1300000</v>
      </c>
      <c r="K26" s="2">
        <v>1300000</v>
      </c>
      <c r="L26" s="2">
        <v>1300000</v>
      </c>
      <c r="M26" s="2">
        <v>1300000</v>
      </c>
      <c r="N26" s="2">
        <v>1300000</v>
      </c>
      <c r="O26" s="2">
        <v>1300000</v>
      </c>
      <c r="P26" s="2">
        <v>1300000</v>
      </c>
      <c r="Q26" s="2">
        <v>1300000</v>
      </c>
      <c r="R26" s="2">
        <v>1300000</v>
      </c>
      <c r="S26" s="2">
        <v>1300000</v>
      </c>
      <c r="T26" s="2">
        <v>1300000</v>
      </c>
      <c r="U26" s="2">
        <v>1300000</v>
      </c>
      <c r="V26" s="2">
        <v>1400000</v>
      </c>
      <c r="W26" s="2">
        <v>1400000</v>
      </c>
      <c r="X26" s="2">
        <v>1400000</v>
      </c>
      <c r="Y26" s="2">
        <v>1400000</v>
      </c>
      <c r="Z26" s="2">
        <v>1400000</v>
      </c>
      <c r="AA26" s="2">
        <v>1400000</v>
      </c>
      <c r="AB26" s="2">
        <v>1300000</v>
      </c>
      <c r="AC26" s="2">
        <v>1400000</v>
      </c>
      <c r="AD26" s="2">
        <v>1300000</v>
      </c>
      <c r="AE26" s="2">
        <v>1400000</v>
      </c>
      <c r="AF26" s="2">
        <v>1400000</v>
      </c>
      <c r="AG26" s="2">
        <v>1400000</v>
      </c>
      <c r="AH26" s="2">
        <v>1400000</v>
      </c>
      <c r="AI26" s="2">
        <v>1400000</v>
      </c>
      <c r="AJ26" s="2">
        <v>1400000</v>
      </c>
      <c r="AK26" s="2">
        <v>1400000</v>
      </c>
      <c r="AL26" s="2">
        <v>1400000</v>
      </c>
      <c r="AM26" s="2">
        <v>1400000</v>
      </c>
      <c r="AN26" s="2"/>
    </row>
    <row r="27" spans="1:40" x14ac:dyDescent="0.25">
      <c r="A27" t="s">
        <v>15</v>
      </c>
      <c r="B27" t="s">
        <v>27</v>
      </c>
      <c r="C27" s="2">
        <v>78000000</v>
      </c>
      <c r="D27" s="2">
        <v>78000000</v>
      </c>
      <c r="E27" s="2">
        <v>77000000</v>
      </c>
      <c r="F27" s="2">
        <v>77000000</v>
      </c>
      <c r="G27" s="2">
        <v>78000000</v>
      </c>
      <c r="H27" s="2">
        <v>78000000</v>
      </c>
      <c r="I27" s="2">
        <v>78000000</v>
      </c>
      <c r="J27" s="2">
        <v>78000000</v>
      </c>
      <c r="K27" s="2">
        <v>78000000</v>
      </c>
      <c r="L27" s="2">
        <v>78000000</v>
      </c>
      <c r="M27" s="2">
        <v>78000000</v>
      </c>
      <c r="N27" s="2">
        <v>78000000</v>
      </c>
      <c r="O27" s="2">
        <v>78000000</v>
      </c>
      <c r="P27" s="2">
        <v>78000000</v>
      </c>
      <c r="Q27" s="2">
        <v>78000000</v>
      </c>
      <c r="R27" s="2">
        <v>78000000</v>
      </c>
      <c r="S27" s="2">
        <v>78000000</v>
      </c>
      <c r="T27" s="2">
        <v>78000000</v>
      </c>
      <c r="U27" s="2">
        <v>78000000</v>
      </c>
      <c r="V27" s="2">
        <v>78000000</v>
      </c>
      <c r="W27" s="2">
        <v>78000000</v>
      </c>
      <c r="X27" s="2">
        <v>77000000</v>
      </c>
      <c r="Y27" s="2">
        <v>77000000</v>
      </c>
      <c r="Z27" s="2">
        <v>79000000</v>
      </c>
      <c r="AA27" s="2">
        <v>76000000</v>
      </c>
      <c r="AB27" s="2">
        <v>74000000</v>
      </c>
      <c r="AC27" s="2">
        <v>73000000</v>
      </c>
      <c r="AD27" s="2">
        <v>73000000</v>
      </c>
      <c r="AE27" s="2">
        <v>73000000</v>
      </c>
      <c r="AF27" s="2">
        <v>73000000</v>
      </c>
      <c r="AG27" s="2">
        <v>73000000</v>
      </c>
      <c r="AH27" s="2">
        <v>72000000</v>
      </c>
      <c r="AI27" s="2">
        <v>70000000</v>
      </c>
      <c r="AJ27" s="2">
        <v>68600000</v>
      </c>
      <c r="AK27" s="2">
        <v>68700000</v>
      </c>
      <c r="AL27" s="2">
        <v>68400000</v>
      </c>
      <c r="AM27" s="2">
        <v>68400000</v>
      </c>
      <c r="AN27" s="2"/>
    </row>
    <row r="28" spans="1:40" x14ac:dyDescent="0.25">
      <c r="A28" t="s">
        <v>28</v>
      </c>
      <c r="B28" t="s">
        <v>29</v>
      </c>
      <c r="C28" s="2">
        <v>6600000</v>
      </c>
      <c r="D28" s="2">
        <v>6800000</v>
      </c>
      <c r="E28" s="2">
        <v>6800000</v>
      </c>
      <c r="F28" s="2">
        <v>6600000</v>
      </c>
      <c r="G28" s="2">
        <v>6700000</v>
      </c>
      <c r="H28" s="2">
        <v>6600000</v>
      </c>
      <c r="I28" s="2">
        <v>6700000</v>
      </c>
      <c r="J28" s="2">
        <v>6700000</v>
      </c>
      <c r="K28" s="2">
        <v>6700000</v>
      </c>
      <c r="L28" s="2">
        <v>6700000</v>
      </c>
      <c r="M28" s="2">
        <v>6700000</v>
      </c>
      <c r="N28" s="2">
        <v>6800000</v>
      </c>
      <c r="O28" s="2">
        <v>6900000</v>
      </c>
      <c r="P28" s="2">
        <v>6900000</v>
      </c>
      <c r="Q28" s="2">
        <v>7000000</v>
      </c>
      <c r="R28" s="2">
        <v>7000000</v>
      </c>
      <c r="S28" s="2">
        <v>7000000</v>
      </c>
      <c r="T28" s="2">
        <v>7100000</v>
      </c>
      <c r="U28" s="2">
        <v>7200000</v>
      </c>
      <c r="V28" s="2">
        <v>7300000</v>
      </c>
      <c r="W28" s="2">
        <v>7600000</v>
      </c>
      <c r="X28" s="2">
        <v>7900000</v>
      </c>
      <c r="Y28" s="2">
        <v>7900000</v>
      </c>
      <c r="Z28" s="2">
        <v>8400000</v>
      </c>
      <c r="AA28" s="2">
        <v>8100000</v>
      </c>
      <c r="AB28" s="2">
        <v>7600000</v>
      </c>
      <c r="AC28" s="2">
        <v>7800000</v>
      </c>
      <c r="AD28" s="2">
        <v>7700000</v>
      </c>
      <c r="AE28" s="2">
        <v>7200000</v>
      </c>
      <c r="AF28" s="2">
        <v>7500000</v>
      </c>
      <c r="AG28" s="2">
        <v>8600000</v>
      </c>
      <c r="AH28" s="2">
        <v>8700000</v>
      </c>
      <c r="AI28" s="2">
        <v>9800000</v>
      </c>
      <c r="AJ28" s="2">
        <v>8800000</v>
      </c>
      <c r="AK28" s="2">
        <v>8600000</v>
      </c>
      <c r="AL28" s="2">
        <v>8700000</v>
      </c>
      <c r="AM28" s="2">
        <v>8300000</v>
      </c>
      <c r="AN28" s="2"/>
    </row>
    <row r="29" spans="1:40" x14ac:dyDescent="0.25">
      <c r="A29" t="s">
        <v>28</v>
      </c>
      <c r="B29" t="s">
        <v>30</v>
      </c>
      <c r="C29" s="2">
        <v>37000000</v>
      </c>
      <c r="D29" s="2">
        <v>37000000</v>
      </c>
      <c r="E29" s="2">
        <v>37000000</v>
      </c>
      <c r="F29" s="2">
        <v>36000000</v>
      </c>
      <c r="G29" s="2">
        <v>36000000</v>
      </c>
      <c r="H29" s="2">
        <v>36000000</v>
      </c>
      <c r="I29" s="2">
        <v>36000000</v>
      </c>
      <c r="J29" s="2">
        <v>37000000</v>
      </c>
      <c r="K29" s="2">
        <v>36000000</v>
      </c>
      <c r="L29" s="2">
        <v>36000000</v>
      </c>
      <c r="M29" s="2">
        <v>37000000</v>
      </c>
      <c r="N29" s="2">
        <v>37000000</v>
      </c>
      <c r="O29" s="2">
        <v>37000000</v>
      </c>
      <c r="P29" s="2">
        <v>37000000</v>
      </c>
      <c r="Q29" s="2">
        <v>37000000</v>
      </c>
      <c r="R29" s="2">
        <v>37000000</v>
      </c>
      <c r="S29" s="2">
        <v>37000000</v>
      </c>
      <c r="T29" s="2">
        <v>38000000</v>
      </c>
      <c r="U29" s="2">
        <v>38000000</v>
      </c>
      <c r="V29" s="2">
        <v>39000000</v>
      </c>
      <c r="W29" s="2">
        <v>41000000</v>
      </c>
      <c r="X29" s="2">
        <v>44000000</v>
      </c>
      <c r="Y29" s="2">
        <v>46000000</v>
      </c>
      <c r="Z29" s="2">
        <v>48000000</v>
      </c>
      <c r="AA29" s="2">
        <v>49000000</v>
      </c>
      <c r="AB29" s="2">
        <v>50000000</v>
      </c>
      <c r="AC29" s="2">
        <v>49000000</v>
      </c>
      <c r="AD29" s="2">
        <v>48000000</v>
      </c>
      <c r="AE29" s="2">
        <v>39000000</v>
      </c>
      <c r="AF29" s="2">
        <v>41000000</v>
      </c>
      <c r="AG29" s="2">
        <v>42000000</v>
      </c>
      <c r="AH29" s="2">
        <v>42000000</v>
      </c>
      <c r="AI29" s="2">
        <v>46900000</v>
      </c>
      <c r="AJ29" s="2">
        <v>44700000</v>
      </c>
      <c r="AK29" s="2">
        <v>42900000</v>
      </c>
      <c r="AL29" s="2">
        <v>41600000</v>
      </c>
      <c r="AM29" s="2">
        <v>39700000</v>
      </c>
      <c r="AN29" s="2"/>
    </row>
    <row r="30" spans="1:40" x14ac:dyDescent="0.25">
      <c r="A30" t="s">
        <v>28</v>
      </c>
      <c r="B30" t="s">
        <v>31</v>
      </c>
      <c r="C30" s="2">
        <v>61000000</v>
      </c>
      <c r="D30" s="2">
        <v>61000000</v>
      </c>
      <c r="E30" s="2">
        <v>61000000</v>
      </c>
      <c r="F30" s="2">
        <v>61000000</v>
      </c>
      <c r="G30" s="2">
        <v>59000000</v>
      </c>
      <c r="H30" s="2">
        <v>60000000</v>
      </c>
      <c r="I30" s="2">
        <v>60000000</v>
      </c>
      <c r="J30" s="2">
        <v>60000000</v>
      </c>
      <c r="K30" s="2">
        <v>59000000</v>
      </c>
      <c r="L30" s="2">
        <v>58000000</v>
      </c>
      <c r="M30" s="2">
        <v>59000000</v>
      </c>
      <c r="N30" s="2">
        <v>59000000</v>
      </c>
      <c r="O30" s="2">
        <v>59000000</v>
      </c>
      <c r="P30" s="2">
        <v>60000000</v>
      </c>
      <c r="Q30" s="2">
        <v>60000000</v>
      </c>
      <c r="R30" s="2">
        <v>60000000</v>
      </c>
      <c r="S30" s="2">
        <v>60000000</v>
      </c>
      <c r="T30" s="2">
        <v>61000000</v>
      </c>
      <c r="U30" s="2">
        <v>61000000</v>
      </c>
      <c r="V30" s="2">
        <v>62000000</v>
      </c>
      <c r="W30" s="2">
        <v>63000000</v>
      </c>
      <c r="X30" s="2">
        <v>65000000</v>
      </c>
      <c r="Y30" s="2">
        <v>65000000</v>
      </c>
      <c r="Z30" s="2">
        <v>69000000</v>
      </c>
      <c r="AA30" s="2">
        <v>69000000</v>
      </c>
      <c r="AB30" s="2">
        <v>67000000</v>
      </c>
      <c r="AC30" s="2">
        <v>68000000</v>
      </c>
      <c r="AD30" s="2">
        <v>70000000</v>
      </c>
      <c r="AE30" s="2">
        <v>63000000</v>
      </c>
      <c r="AF30" s="2">
        <v>64000000</v>
      </c>
      <c r="AG30" s="2">
        <v>67000000</v>
      </c>
      <c r="AH30" s="2">
        <v>66000000</v>
      </c>
      <c r="AI30" s="2">
        <v>63600000</v>
      </c>
      <c r="AJ30" s="2">
        <v>63000000</v>
      </c>
      <c r="AK30" s="2">
        <v>67100000</v>
      </c>
      <c r="AL30" s="2">
        <v>65700000</v>
      </c>
      <c r="AM30" s="2">
        <v>68000000</v>
      </c>
      <c r="AN30" s="2"/>
    </row>
    <row r="31" spans="1:40" x14ac:dyDescent="0.25">
      <c r="A31" t="s">
        <v>28</v>
      </c>
      <c r="B31" t="s">
        <v>32</v>
      </c>
      <c r="C31" s="2">
        <v>43000000</v>
      </c>
      <c r="D31" s="2">
        <v>42000000</v>
      </c>
      <c r="E31" s="2">
        <v>42000000</v>
      </c>
      <c r="F31" s="2">
        <v>42000000</v>
      </c>
      <c r="G31" s="2">
        <v>42000000</v>
      </c>
      <c r="H31" s="2">
        <v>42000000</v>
      </c>
      <c r="I31" s="2">
        <v>43000000</v>
      </c>
      <c r="J31" s="2">
        <v>43000000</v>
      </c>
      <c r="K31" s="2">
        <v>43000000</v>
      </c>
      <c r="L31" s="2">
        <v>43000000</v>
      </c>
      <c r="M31" s="2">
        <v>43000000</v>
      </c>
      <c r="N31" s="2">
        <v>43000000</v>
      </c>
      <c r="O31" s="2">
        <v>43000000</v>
      </c>
      <c r="P31" s="2">
        <v>43000000</v>
      </c>
      <c r="Q31" s="2">
        <v>43000000</v>
      </c>
      <c r="R31" s="2">
        <v>43000000</v>
      </c>
      <c r="S31" s="2">
        <v>44000000</v>
      </c>
      <c r="T31" s="2">
        <v>44000000</v>
      </c>
      <c r="U31" s="2">
        <v>44000000</v>
      </c>
      <c r="V31" s="2">
        <v>44000000</v>
      </c>
      <c r="W31" s="2">
        <v>45000000</v>
      </c>
      <c r="X31" s="2">
        <v>46000000</v>
      </c>
      <c r="Y31" s="2">
        <v>46000000</v>
      </c>
      <c r="Z31" s="2">
        <v>49000000</v>
      </c>
      <c r="AA31" s="2">
        <v>47000000</v>
      </c>
      <c r="AB31" s="2">
        <v>48000000</v>
      </c>
      <c r="AC31" s="2">
        <v>48000000</v>
      </c>
      <c r="AD31" s="2">
        <v>49000000</v>
      </c>
      <c r="AE31" s="2">
        <v>45000000</v>
      </c>
      <c r="AF31" s="2">
        <v>43000000</v>
      </c>
      <c r="AG31" s="2">
        <v>44000000</v>
      </c>
      <c r="AH31" s="2">
        <v>46000000</v>
      </c>
      <c r="AI31" s="2">
        <v>55500000</v>
      </c>
      <c r="AJ31" s="2">
        <v>43800000</v>
      </c>
      <c r="AK31" s="2">
        <v>43900000</v>
      </c>
      <c r="AL31" s="2">
        <v>45100000</v>
      </c>
      <c r="AM31" s="2">
        <v>47500000</v>
      </c>
      <c r="AN31" s="2"/>
    </row>
    <row r="32" spans="1:40" x14ac:dyDescent="0.25">
      <c r="A32" t="s">
        <v>28</v>
      </c>
      <c r="B32" t="s">
        <v>33</v>
      </c>
      <c r="C32" s="2">
        <v>33000000</v>
      </c>
      <c r="D32" s="2">
        <v>33000000</v>
      </c>
      <c r="E32" s="2">
        <v>33000000</v>
      </c>
      <c r="F32" s="2">
        <v>33000000</v>
      </c>
      <c r="G32" s="2">
        <v>33000000</v>
      </c>
      <c r="H32" s="2">
        <v>33000000</v>
      </c>
      <c r="I32" s="2">
        <v>34000000</v>
      </c>
      <c r="J32" s="2">
        <v>34000000</v>
      </c>
      <c r="K32" s="2">
        <v>33000000</v>
      </c>
      <c r="L32" s="2">
        <v>33000000</v>
      </c>
      <c r="M32" s="2">
        <v>33000000</v>
      </c>
      <c r="N32" s="2">
        <v>34000000</v>
      </c>
      <c r="O32" s="2">
        <v>33000000</v>
      </c>
      <c r="P32" s="2">
        <v>34000000</v>
      </c>
      <c r="Q32" s="2">
        <v>34000000</v>
      </c>
      <c r="R32" s="2">
        <v>34000000</v>
      </c>
      <c r="S32" s="2">
        <v>33000000</v>
      </c>
      <c r="T32" s="2">
        <v>34000000</v>
      </c>
      <c r="U32" s="2">
        <v>34000000</v>
      </c>
      <c r="V32" s="2">
        <v>34000000</v>
      </c>
      <c r="W32" s="2">
        <v>35000000</v>
      </c>
      <c r="X32" s="2">
        <v>35000000</v>
      </c>
      <c r="Y32" s="2">
        <v>35000000</v>
      </c>
      <c r="Z32" s="2">
        <v>35000000</v>
      </c>
      <c r="AA32" s="2">
        <v>35000000</v>
      </c>
      <c r="AB32" s="2">
        <v>36000000</v>
      </c>
      <c r="AC32" s="2">
        <v>37000000</v>
      </c>
      <c r="AD32" s="2">
        <v>37000000</v>
      </c>
      <c r="AE32" s="2">
        <v>35000000</v>
      </c>
      <c r="AF32" s="2">
        <v>35000000</v>
      </c>
      <c r="AG32" s="2">
        <v>36000000</v>
      </c>
      <c r="AH32" s="2">
        <v>36000000</v>
      </c>
      <c r="AI32" s="2">
        <v>35900000</v>
      </c>
      <c r="AJ32" s="2">
        <v>35700000</v>
      </c>
      <c r="AK32" s="2">
        <v>36000000</v>
      </c>
      <c r="AL32" s="2">
        <v>35500000</v>
      </c>
      <c r="AM32" s="2">
        <v>34000000</v>
      </c>
      <c r="AN32" s="2"/>
    </row>
    <row r="33" spans="1:40" x14ac:dyDescent="0.25">
      <c r="A33" t="s">
        <v>28</v>
      </c>
      <c r="B33" t="s">
        <v>34</v>
      </c>
      <c r="C33" s="2">
        <v>27000000</v>
      </c>
      <c r="D33" s="2">
        <v>27000000</v>
      </c>
      <c r="E33" s="2">
        <v>27000000</v>
      </c>
      <c r="F33" s="2">
        <v>27000000</v>
      </c>
      <c r="G33" s="2">
        <v>28000000</v>
      </c>
      <c r="H33" s="2">
        <v>28000000</v>
      </c>
      <c r="I33" s="2">
        <v>28000000</v>
      </c>
      <c r="J33" s="2">
        <v>28000000</v>
      </c>
      <c r="K33" s="2">
        <v>27000000</v>
      </c>
      <c r="L33" s="2">
        <v>27000000</v>
      </c>
      <c r="M33" s="2">
        <v>27000000</v>
      </c>
      <c r="N33" s="2">
        <v>27000000</v>
      </c>
      <c r="O33" s="2">
        <v>27000000</v>
      </c>
      <c r="P33" s="2">
        <v>28000000</v>
      </c>
      <c r="Q33" s="2">
        <v>28000000</v>
      </c>
      <c r="R33" s="2">
        <v>28000000</v>
      </c>
      <c r="S33" s="2">
        <v>28000000</v>
      </c>
      <c r="T33" s="2">
        <v>28000000</v>
      </c>
      <c r="U33" s="2">
        <v>28000000</v>
      </c>
      <c r="V33" s="2">
        <v>28000000</v>
      </c>
      <c r="W33" s="2">
        <v>28000000</v>
      </c>
      <c r="X33" s="2">
        <v>28000000</v>
      </c>
      <c r="Y33" s="2">
        <v>28000000</v>
      </c>
      <c r="Z33" s="2">
        <v>30000000</v>
      </c>
      <c r="AA33" s="2">
        <v>29000000</v>
      </c>
      <c r="AB33" s="2">
        <v>29000000</v>
      </c>
      <c r="AC33" s="2">
        <v>29000000</v>
      </c>
      <c r="AD33" s="2">
        <v>29000000</v>
      </c>
      <c r="AE33" s="2">
        <v>28000000</v>
      </c>
      <c r="AF33" s="2">
        <v>28000000</v>
      </c>
      <c r="AG33" s="2">
        <v>29000000</v>
      </c>
      <c r="AH33" s="2">
        <v>29000000</v>
      </c>
      <c r="AI33" s="2">
        <v>28700000</v>
      </c>
      <c r="AJ33" s="2">
        <v>27800000</v>
      </c>
      <c r="AK33" s="2">
        <v>28500000</v>
      </c>
      <c r="AL33" s="2">
        <v>27800000</v>
      </c>
      <c r="AM33" s="2">
        <v>28400000</v>
      </c>
      <c r="AN33" s="2"/>
    </row>
    <row r="34" spans="1:40" x14ac:dyDescent="0.25">
      <c r="A34" t="s">
        <v>28</v>
      </c>
      <c r="B34" t="s">
        <v>35</v>
      </c>
      <c r="C34" s="2">
        <v>25000000</v>
      </c>
      <c r="D34" s="2">
        <v>25000000</v>
      </c>
      <c r="E34" s="2">
        <v>25000000</v>
      </c>
      <c r="F34" s="2">
        <v>25000000</v>
      </c>
      <c r="G34" s="2">
        <v>25000000</v>
      </c>
      <c r="H34" s="2">
        <v>26000000</v>
      </c>
      <c r="I34" s="2">
        <v>26000000</v>
      </c>
      <c r="J34" s="2">
        <v>26000000</v>
      </c>
      <c r="K34" s="2">
        <v>26000000</v>
      </c>
      <c r="L34" s="2">
        <v>26000000</v>
      </c>
      <c r="M34" s="2">
        <v>26000000</v>
      </c>
      <c r="N34" s="2">
        <v>26000000</v>
      </c>
      <c r="O34" s="2">
        <v>25000000</v>
      </c>
      <c r="P34" s="2">
        <v>26000000</v>
      </c>
      <c r="Q34" s="2">
        <v>26000000</v>
      </c>
      <c r="R34" s="2">
        <v>26000000</v>
      </c>
      <c r="S34" s="2">
        <v>26000000</v>
      </c>
      <c r="T34" s="2">
        <v>26000000</v>
      </c>
      <c r="U34" s="2">
        <v>26000000</v>
      </c>
      <c r="V34" s="2">
        <v>26000000</v>
      </c>
      <c r="W34" s="2">
        <v>26000000</v>
      </c>
      <c r="X34" s="2">
        <v>26000000</v>
      </c>
      <c r="Y34" s="2">
        <v>26000000</v>
      </c>
      <c r="Z34" s="2">
        <v>26000000</v>
      </c>
      <c r="AA34" s="2">
        <v>26000000</v>
      </c>
      <c r="AB34" s="2">
        <v>27000000</v>
      </c>
      <c r="AC34" s="2">
        <v>26000000</v>
      </c>
      <c r="AD34" s="2">
        <v>26000000</v>
      </c>
      <c r="AE34" s="2">
        <v>27000000</v>
      </c>
      <c r="AF34" s="2">
        <v>27000000</v>
      </c>
      <c r="AG34" s="2">
        <v>27000000</v>
      </c>
      <c r="AH34" s="2">
        <v>27000000</v>
      </c>
      <c r="AI34" s="2">
        <v>27200000</v>
      </c>
      <c r="AJ34" s="2">
        <v>27000000</v>
      </c>
      <c r="AK34" s="2">
        <v>27000000</v>
      </c>
      <c r="AL34" s="2">
        <v>27000000</v>
      </c>
      <c r="AM34" s="2">
        <v>27000000</v>
      </c>
      <c r="AN34" s="2"/>
    </row>
    <row r="35" spans="1:40" x14ac:dyDescent="0.25">
      <c r="A35" t="s">
        <v>36</v>
      </c>
      <c r="B35" t="s">
        <v>37</v>
      </c>
      <c r="C35" s="2">
        <v>26000000</v>
      </c>
      <c r="D35" s="2">
        <v>25000000</v>
      </c>
      <c r="E35" s="2">
        <v>25000000</v>
      </c>
      <c r="F35" s="2">
        <v>25000000</v>
      </c>
      <c r="G35" s="2">
        <v>25000000</v>
      </c>
      <c r="H35" s="2">
        <v>25000000</v>
      </c>
      <c r="I35" s="2">
        <v>25000000</v>
      </c>
      <c r="J35" s="2">
        <v>25000000</v>
      </c>
      <c r="K35" s="2">
        <v>25000000</v>
      </c>
      <c r="L35" s="2">
        <v>24000000</v>
      </c>
      <c r="M35" s="2">
        <v>24000000</v>
      </c>
      <c r="N35" s="2">
        <v>23000000</v>
      </c>
      <c r="O35" s="2">
        <v>24000000</v>
      </c>
      <c r="P35" s="2">
        <v>24000000</v>
      </c>
      <c r="Q35" s="2">
        <v>23000000</v>
      </c>
      <c r="R35" s="2">
        <v>23000000</v>
      </c>
      <c r="S35" s="2">
        <v>23000000</v>
      </c>
      <c r="T35" s="2">
        <v>23000000</v>
      </c>
      <c r="U35" s="2">
        <v>23000000</v>
      </c>
      <c r="V35" s="2">
        <v>23000000</v>
      </c>
      <c r="W35" s="2">
        <v>22000000</v>
      </c>
      <c r="X35" s="2">
        <v>22000000</v>
      </c>
      <c r="Y35" s="2">
        <v>22000000</v>
      </c>
      <c r="Z35" s="2">
        <v>22000000</v>
      </c>
      <c r="AA35" s="2">
        <v>21000000</v>
      </c>
      <c r="AB35" s="2">
        <v>20000000</v>
      </c>
      <c r="AC35" s="2">
        <v>21000000</v>
      </c>
      <c r="AD35" s="2">
        <v>21000000</v>
      </c>
      <c r="AE35" s="2">
        <v>20000000</v>
      </c>
      <c r="AF35" s="2">
        <v>20000000</v>
      </c>
      <c r="AG35" s="2">
        <v>20000000</v>
      </c>
      <c r="AH35" s="2">
        <v>20000000</v>
      </c>
      <c r="AI35" s="2">
        <v>19600000</v>
      </c>
      <c r="AJ35" s="2">
        <v>19500000</v>
      </c>
      <c r="AK35" s="2">
        <v>19500000</v>
      </c>
      <c r="AL35" s="2">
        <v>19400000</v>
      </c>
      <c r="AM35" s="2">
        <v>19200000</v>
      </c>
      <c r="AN35" s="2"/>
    </row>
    <row r="36" spans="1:40" x14ac:dyDescent="0.25">
      <c r="A36" t="s">
        <v>36</v>
      </c>
      <c r="B36" t="s">
        <v>38</v>
      </c>
      <c r="C36" s="2">
        <v>7500000</v>
      </c>
      <c r="D36" s="2">
        <v>7400000</v>
      </c>
      <c r="E36" s="2">
        <v>7500000</v>
      </c>
      <c r="F36" s="2">
        <v>7300000</v>
      </c>
      <c r="G36" s="2">
        <v>7400000</v>
      </c>
      <c r="H36" s="2">
        <v>7400000</v>
      </c>
      <c r="I36" s="2">
        <v>7300000</v>
      </c>
      <c r="J36" s="2">
        <v>7400000</v>
      </c>
      <c r="K36" s="2">
        <v>7300000</v>
      </c>
      <c r="L36" s="2">
        <v>7100000</v>
      </c>
      <c r="M36" s="2">
        <v>6900000</v>
      </c>
      <c r="N36" s="2">
        <v>6800000</v>
      </c>
      <c r="O36" s="2">
        <v>6900000</v>
      </c>
      <c r="P36" s="2">
        <v>6800000</v>
      </c>
      <c r="Q36" s="2">
        <v>6800000</v>
      </c>
      <c r="R36" s="2">
        <v>6700000</v>
      </c>
      <c r="S36" s="2">
        <v>6700000</v>
      </c>
      <c r="T36" s="2">
        <v>6700000</v>
      </c>
      <c r="U36" s="2">
        <v>6700000</v>
      </c>
      <c r="V36" s="2">
        <v>6600000</v>
      </c>
      <c r="W36" s="2">
        <v>6400000</v>
      </c>
      <c r="X36" s="2">
        <v>6300000</v>
      </c>
      <c r="Y36" s="2">
        <v>6300000</v>
      </c>
      <c r="Z36" s="2">
        <v>6200000</v>
      </c>
      <c r="AA36" s="2">
        <v>6200000</v>
      </c>
      <c r="AB36" s="2">
        <v>6100000</v>
      </c>
      <c r="AC36" s="2">
        <v>6200000</v>
      </c>
      <c r="AD36" s="2">
        <v>5900000</v>
      </c>
      <c r="AE36" s="2">
        <v>5900000</v>
      </c>
      <c r="AF36" s="2">
        <v>5900000</v>
      </c>
      <c r="AG36" s="2">
        <v>5800000</v>
      </c>
      <c r="AH36" s="2">
        <v>5800000</v>
      </c>
      <c r="AI36" s="2">
        <v>5700000</v>
      </c>
      <c r="AJ36" s="2">
        <v>5700000</v>
      </c>
      <c r="AK36" s="2">
        <v>5700000</v>
      </c>
      <c r="AL36" s="2">
        <v>5700000</v>
      </c>
      <c r="AM36" s="2">
        <v>5600000</v>
      </c>
      <c r="AN36" s="2"/>
    </row>
    <row r="37" spans="1:40" x14ac:dyDescent="0.25">
      <c r="A37" t="s">
        <v>36</v>
      </c>
      <c r="B37" t="s">
        <v>39</v>
      </c>
      <c r="C37" s="2">
        <v>1300000</v>
      </c>
      <c r="D37" s="2">
        <v>1200000</v>
      </c>
      <c r="E37" s="2">
        <v>1200000</v>
      </c>
      <c r="F37" s="2">
        <v>1200000</v>
      </c>
      <c r="G37" s="2">
        <v>1300000</v>
      </c>
      <c r="H37" s="2">
        <v>1300000</v>
      </c>
      <c r="I37" s="2">
        <v>1300000</v>
      </c>
      <c r="J37" s="2">
        <v>1300000</v>
      </c>
      <c r="K37" s="2">
        <v>1300000</v>
      </c>
      <c r="L37" s="2">
        <v>1200000</v>
      </c>
      <c r="M37" s="2">
        <v>1200000</v>
      </c>
      <c r="N37" s="2">
        <v>1200000</v>
      </c>
      <c r="O37" s="2">
        <v>1200000</v>
      </c>
      <c r="P37" s="2">
        <v>1200000</v>
      </c>
      <c r="Q37" s="2">
        <v>1200000</v>
      </c>
      <c r="R37" s="2">
        <v>1200000</v>
      </c>
      <c r="S37" s="2">
        <v>1200000</v>
      </c>
      <c r="T37" s="2">
        <v>1200000</v>
      </c>
      <c r="U37" s="2">
        <v>1200000</v>
      </c>
      <c r="V37" s="2">
        <v>1200000</v>
      </c>
      <c r="W37" s="2">
        <v>1100000</v>
      </c>
      <c r="X37" s="2">
        <v>1100000</v>
      </c>
      <c r="Y37" s="2">
        <v>1100000</v>
      </c>
      <c r="Z37" s="2">
        <v>1100000</v>
      </c>
      <c r="AA37" s="2">
        <v>1100000</v>
      </c>
      <c r="AB37" s="2">
        <v>1100000</v>
      </c>
      <c r="AC37" s="2">
        <v>1100000</v>
      </c>
      <c r="AD37" s="2">
        <v>1100000</v>
      </c>
      <c r="AE37" s="2">
        <v>1100000</v>
      </c>
      <c r="AF37" s="2">
        <v>1000000</v>
      </c>
      <c r="AG37" s="2">
        <v>1000000</v>
      </c>
      <c r="AH37" s="2">
        <v>1000000</v>
      </c>
      <c r="AI37" s="2">
        <v>1000000</v>
      </c>
      <c r="AJ37" s="2">
        <v>1000000</v>
      </c>
      <c r="AK37" s="2">
        <v>1000000</v>
      </c>
      <c r="AL37" s="2">
        <v>1000000</v>
      </c>
      <c r="AM37" s="2">
        <v>992300</v>
      </c>
      <c r="AN37" s="2"/>
    </row>
    <row r="38" spans="1:40" x14ac:dyDescent="0.25">
      <c r="A38" t="s">
        <v>36</v>
      </c>
      <c r="B38" t="s">
        <v>40</v>
      </c>
      <c r="C38" s="2">
        <v>590000</v>
      </c>
      <c r="D38" s="2">
        <v>580000</v>
      </c>
      <c r="E38" s="2">
        <v>580000</v>
      </c>
      <c r="F38" s="2">
        <v>570000</v>
      </c>
      <c r="G38" s="2">
        <v>600000</v>
      </c>
      <c r="H38" s="2">
        <v>600000</v>
      </c>
      <c r="I38" s="2">
        <v>600000</v>
      </c>
      <c r="J38" s="2">
        <v>590000</v>
      </c>
      <c r="K38" s="2">
        <v>590000</v>
      </c>
      <c r="L38" s="2">
        <v>570000</v>
      </c>
      <c r="M38" s="2">
        <v>560000</v>
      </c>
      <c r="N38" s="2">
        <v>550000</v>
      </c>
      <c r="O38" s="2">
        <v>550000</v>
      </c>
      <c r="P38" s="2">
        <v>550000</v>
      </c>
      <c r="Q38" s="2">
        <v>540000</v>
      </c>
      <c r="R38" s="2">
        <v>540000</v>
      </c>
      <c r="S38" s="2">
        <v>530000</v>
      </c>
      <c r="T38" s="2">
        <v>530000</v>
      </c>
      <c r="U38" s="2">
        <v>530000</v>
      </c>
      <c r="V38" s="2">
        <v>530000</v>
      </c>
      <c r="W38" s="2">
        <v>510000</v>
      </c>
      <c r="X38" s="2">
        <v>500000</v>
      </c>
      <c r="Y38" s="2">
        <v>500000</v>
      </c>
      <c r="Z38" s="2">
        <v>490000</v>
      </c>
      <c r="AA38" s="2">
        <v>510000</v>
      </c>
      <c r="AB38" s="2">
        <v>480000</v>
      </c>
      <c r="AC38" s="2">
        <v>480000</v>
      </c>
      <c r="AD38" s="2">
        <v>480000</v>
      </c>
      <c r="AE38" s="2">
        <v>470000</v>
      </c>
      <c r="AF38" s="2">
        <v>470000</v>
      </c>
      <c r="AG38" s="2">
        <v>460000</v>
      </c>
      <c r="AH38" s="2">
        <v>460000</v>
      </c>
      <c r="AI38" s="2">
        <v>449400</v>
      </c>
      <c r="AJ38" s="2">
        <v>448200</v>
      </c>
      <c r="AK38" s="2">
        <v>447400</v>
      </c>
      <c r="AL38" s="2">
        <v>447300</v>
      </c>
      <c r="AM38" s="2">
        <v>441700</v>
      </c>
      <c r="AN38" s="2"/>
    </row>
    <row r="39" spans="1:40" x14ac:dyDescent="0.25">
      <c r="A39" t="s">
        <v>36</v>
      </c>
      <c r="B39" t="s">
        <v>41</v>
      </c>
      <c r="C39" s="2">
        <v>2500000</v>
      </c>
      <c r="D39" s="2">
        <v>2400000</v>
      </c>
      <c r="E39" s="2">
        <v>2400000</v>
      </c>
      <c r="F39" s="2">
        <v>2400000</v>
      </c>
      <c r="G39" s="2">
        <v>2500000</v>
      </c>
      <c r="H39" s="2">
        <v>2500000</v>
      </c>
      <c r="I39" s="2">
        <v>2500000</v>
      </c>
      <c r="J39" s="2">
        <v>2500000</v>
      </c>
      <c r="K39" s="2">
        <v>2500000</v>
      </c>
      <c r="L39" s="2">
        <v>2400000</v>
      </c>
      <c r="M39" s="2">
        <v>2300000</v>
      </c>
      <c r="N39" s="2">
        <v>2300000</v>
      </c>
      <c r="O39" s="2">
        <v>2300000</v>
      </c>
      <c r="P39" s="2">
        <v>2300000</v>
      </c>
      <c r="Q39" s="2">
        <v>2300000</v>
      </c>
      <c r="R39" s="2">
        <v>2300000</v>
      </c>
      <c r="S39" s="2">
        <v>2300000</v>
      </c>
      <c r="T39" s="2">
        <v>2300000</v>
      </c>
      <c r="U39" s="2">
        <v>2300000</v>
      </c>
      <c r="V39" s="2">
        <v>2200000</v>
      </c>
      <c r="W39" s="2">
        <v>2200000</v>
      </c>
      <c r="X39" s="2">
        <v>2200000</v>
      </c>
      <c r="Y39" s="2">
        <v>2100000</v>
      </c>
      <c r="Z39" s="2">
        <v>2100000</v>
      </c>
      <c r="AA39" s="2">
        <v>2100000</v>
      </c>
      <c r="AB39" s="2">
        <v>2100000</v>
      </c>
      <c r="AC39" s="2">
        <v>2100000</v>
      </c>
      <c r="AD39" s="2">
        <v>2100000</v>
      </c>
      <c r="AE39" s="2">
        <v>2000000</v>
      </c>
      <c r="AF39" s="2">
        <v>2000000</v>
      </c>
      <c r="AG39" s="2">
        <v>2000000</v>
      </c>
      <c r="AH39" s="2">
        <v>2000000</v>
      </c>
      <c r="AI39" s="2">
        <v>2000000</v>
      </c>
      <c r="AJ39" s="2">
        <v>2000000</v>
      </c>
      <c r="AK39" s="2">
        <v>2000000</v>
      </c>
      <c r="AL39" s="2">
        <v>2000000</v>
      </c>
      <c r="AM39" s="2">
        <v>1900000</v>
      </c>
      <c r="AN39" s="2"/>
    </row>
    <row r="40" spans="1:40" x14ac:dyDescent="0.25">
      <c r="A40" t="s">
        <v>36</v>
      </c>
      <c r="B40" t="s">
        <v>42</v>
      </c>
      <c r="C40" s="2">
        <v>6300000</v>
      </c>
      <c r="D40" s="2">
        <v>6100000</v>
      </c>
      <c r="E40" s="2">
        <v>6200000</v>
      </c>
      <c r="F40" s="2">
        <v>6000000</v>
      </c>
      <c r="G40" s="2">
        <v>6300000</v>
      </c>
      <c r="H40" s="2">
        <v>6300000</v>
      </c>
      <c r="I40" s="2">
        <v>6300000</v>
      </c>
      <c r="J40" s="2">
        <v>6200000</v>
      </c>
      <c r="K40" s="2">
        <v>6200000</v>
      </c>
      <c r="L40" s="2">
        <v>6000000</v>
      </c>
      <c r="M40" s="2">
        <v>5800000</v>
      </c>
      <c r="N40" s="2">
        <v>5700000</v>
      </c>
      <c r="O40" s="2">
        <v>5700000</v>
      </c>
      <c r="P40" s="2">
        <v>5700000</v>
      </c>
      <c r="Q40" s="2">
        <v>5700000</v>
      </c>
      <c r="R40" s="2">
        <v>5600000</v>
      </c>
      <c r="S40" s="2">
        <v>5600000</v>
      </c>
      <c r="T40" s="2">
        <v>5600000</v>
      </c>
      <c r="U40" s="2">
        <v>5600000</v>
      </c>
      <c r="V40" s="2">
        <v>5500000</v>
      </c>
      <c r="W40" s="2">
        <v>5300000</v>
      </c>
      <c r="X40" s="2">
        <v>5300000</v>
      </c>
      <c r="Y40" s="2">
        <v>5200000</v>
      </c>
      <c r="Z40" s="2">
        <v>5200000</v>
      </c>
      <c r="AA40" s="2">
        <v>5000000</v>
      </c>
      <c r="AB40" s="2">
        <v>5000000</v>
      </c>
      <c r="AC40" s="2">
        <v>5000000</v>
      </c>
      <c r="AD40" s="2">
        <v>5200000</v>
      </c>
      <c r="AE40" s="2">
        <v>4900000</v>
      </c>
      <c r="AF40" s="2">
        <v>4900000</v>
      </c>
      <c r="AG40" s="2">
        <v>4800000</v>
      </c>
      <c r="AH40" s="2">
        <v>4800000</v>
      </c>
      <c r="AI40" s="2">
        <v>4700000</v>
      </c>
      <c r="AJ40" s="2">
        <v>4700000</v>
      </c>
      <c r="AK40" s="2">
        <v>4700000</v>
      </c>
      <c r="AL40" s="2">
        <v>4700000</v>
      </c>
      <c r="AM40" s="2">
        <v>4600000</v>
      </c>
      <c r="AN40" s="2"/>
    </row>
    <row r="41" spans="1:40" x14ac:dyDescent="0.25">
      <c r="A41" t="s">
        <v>36</v>
      </c>
      <c r="B41" t="s">
        <v>43</v>
      </c>
      <c r="C41" s="2">
        <v>140000</v>
      </c>
      <c r="D41" s="2">
        <v>140000</v>
      </c>
      <c r="E41" s="2">
        <v>140000</v>
      </c>
      <c r="F41" s="2">
        <v>130000</v>
      </c>
      <c r="G41" s="2">
        <v>140000</v>
      </c>
      <c r="H41" s="2">
        <v>140000</v>
      </c>
      <c r="I41" s="2">
        <v>140000</v>
      </c>
      <c r="J41" s="2">
        <v>140000</v>
      </c>
      <c r="K41" s="2">
        <v>140000</v>
      </c>
      <c r="L41" s="2">
        <v>140000</v>
      </c>
      <c r="M41" s="2">
        <v>140000</v>
      </c>
      <c r="N41" s="2">
        <v>130000</v>
      </c>
      <c r="O41" s="2">
        <v>130000</v>
      </c>
      <c r="P41" s="2">
        <v>130000</v>
      </c>
      <c r="Q41" s="2">
        <v>130000</v>
      </c>
      <c r="R41" s="2">
        <v>130000</v>
      </c>
      <c r="S41" s="2">
        <v>130000</v>
      </c>
      <c r="T41" s="2">
        <v>130000</v>
      </c>
      <c r="U41" s="2">
        <v>130000</v>
      </c>
      <c r="V41" s="2">
        <v>130000</v>
      </c>
      <c r="W41" s="2">
        <v>120000</v>
      </c>
      <c r="X41" s="2">
        <v>120000</v>
      </c>
      <c r="Y41" s="2">
        <v>120000</v>
      </c>
      <c r="Z41" s="2">
        <v>120000</v>
      </c>
      <c r="AA41" s="2">
        <v>120000</v>
      </c>
      <c r="AB41" s="2">
        <v>120000</v>
      </c>
      <c r="AC41" s="2">
        <v>120000</v>
      </c>
      <c r="AD41" s="2">
        <v>120000</v>
      </c>
      <c r="AE41" s="2">
        <v>110000</v>
      </c>
      <c r="AF41" s="2">
        <v>110000</v>
      </c>
      <c r="AG41" s="2">
        <v>110000</v>
      </c>
      <c r="AH41" s="2">
        <v>110000</v>
      </c>
      <c r="AI41" s="2">
        <v>108700</v>
      </c>
      <c r="AJ41" s="2">
        <v>108300</v>
      </c>
      <c r="AK41" s="2">
        <v>107900</v>
      </c>
      <c r="AL41" s="2">
        <v>107600</v>
      </c>
      <c r="AM41" s="2">
        <v>106600</v>
      </c>
      <c r="AN41" s="2"/>
    </row>
    <row r="42" spans="1:40" x14ac:dyDescent="0.25">
      <c r="A42" t="s">
        <v>36</v>
      </c>
      <c r="B42" t="s">
        <v>44</v>
      </c>
      <c r="C42" s="2">
        <v>310000</v>
      </c>
      <c r="D42" s="2">
        <v>300000</v>
      </c>
      <c r="E42" s="2">
        <v>300000</v>
      </c>
      <c r="F42" s="2">
        <v>290000</v>
      </c>
      <c r="G42" s="2">
        <v>300000</v>
      </c>
      <c r="H42" s="2">
        <v>310000</v>
      </c>
      <c r="I42" s="2">
        <v>310000</v>
      </c>
      <c r="J42" s="2">
        <v>310000</v>
      </c>
      <c r="K42" s="2">
        <v>300000</v>
      </c>
      <c r="L42" s="2">
        <v>300000</v>
      </c>
      <c r="M42" s="2">
        <v>290000</v>
      </c>
      <c r="N42" s="2">
        <v>290000</v>
      </c>
      <c r="O42" s="2">
        <v>290000</v>
      </c>
      <c r="P42" s="2">
        <v>290000</v>
      </c>
      <c r="Q42" s="2">
        <v>280000</v>
      </c>
      <c r="R42" s="2">
        <v>280000</v>
      </c>
      <c r="S42" s="2">
        <v>280000</v>
      </c>
      <c r="T42" s="2">
        <v>280000</v>
      </c>
      <c r="U42" s="2">
        <v>280000</v>
      </c>
      <c r="V42" s="2">
        <v>280000</v>
      </c>
      <c r="W42" s="2">
        <v>270000</v>
      </c>
      <c r="X42" s="2">
        <v>260000</v>
      </c>
      <c r="Y42" s="2">
        <v>260000</v>
      </c>
      <c r="Z42" s="2">
        <v>270000</v>
      </c>
      <c r="AA42" s="2">
        <v>260000</v>
      </c>
      <c r="AB42" s="2">
        <v>250000</v>
      </c>
      <c r="AC42" s="2">
        <v>250000</v>
      </c>
      <c r="AD42" s="2">
        <v>250000</v>
      </c>
      <c r="AE42" s="2">
        <v>250000</v>
      </c>
      <c r="AF42" s="2">
        <v>240000</v>
      </c>
      <c r="AG42" s="2">
        <v>240000</v>
      </c>
      <c r="AH42" s="2">
        <v>240000</v>
      </c>
      <c r="AI42" s="2">
        <v>234700</v>
      </c>
      <c r="AJ42" s="2">
        <v>234700</v>
      </c>
      <c r="AK42" s="2">
        <v>234500</v>
      </c>
      <c r="AL42" s="2">
        <v>234100</v>
      </c>
      <c r="AM42" s="2">
        <v>232500</v>
      </c>
      <c r="AN42" s="2"/>
    </row>
    <row r="43" spans="1:40" x14ac:dyDescent="0.25">
      <c r="A43" t="s">
        <v>36</v>
      </c>
      <c r="B43" t="s">
        <v>45</v>
      </c>
      <c r="C43" s="2">
        <v>1500000</v>
      </c>
      <c r="D43" s="2">
        <v>1500000</v>
      </c>
      <c r="E43" s="2">
        <v>1500000</v>
      </c>
      <c r="F43" s="2">
        <v>1500000</v>
      </c>
      <c r="G43" s="2">
        <v>1500000</v>
      </c>
      <c r="H43" s="2">
        <v>1500000</v>
      </c>
      <c r="I43" s="2">
        <v>1500000</v>
      </c>
      <c r="J43" s="2">
        <v>1500000</v>
      </c>
      <c r="K43" s="2">
        <v>1500000</v>
      </c>
      <c r="L43" s="2">
        <v>1500000</v>
      </c>
      <c r="M43" s="2">
        <v>1400000</v>
      </c>
      <c r="N43" s="2">
        <v>1400000</v>
      </c>
      <c r="O43" s="2">
        <v>1400000</v>
      </c>
      <c r="P43" s="2">
        <v>1400000</v>
      </c>
      <c r="Q43" s="2">
        <v>1400000</v>
      </c>
      <c r="R43" s="2">
        <v>1400000</v>
      </c>
      <c r="S43" s="2">
        <v>1400000</v>
      </c>
      <c r="T43" s="2">
        <v>1400000</v>
      </c>
      <c r="U43" s="2">
        <v>1400000</v>
      </c>
      <c r="V43" s="2">
        <v>1400000</v>
      </c>
      <c r="W43" s="2">
        <v>1300000</v>
      </c>
      <c r="X43" s="2">
        <v>1300000</v>
      </c>
      <c r="Y43" s="2">
        <v>1300000</v>
      </c>
      <c r="Z43" s="2">
        <v>1300000</v>
      </c>
      <c r="AA43" s="2">
        <v>1300000</v>
      </c>
      <c r="AB43" s="2">
        <v>1300000</v>
      </c>
      <c r="AC43" s="2">
        <v>1300000</v>
      </c>
      <c r="AD43" s="2">
        <v>1300000</v>
      </c>
      <c r="AE43" s="2">
        <v>1300000</v>
      </c>
      <c r="AF43" s="2">
        <v>1300000</v>
      </c>
      <c r="AG43" s="2">
        <v>1300000</v>
      </c>
      <c r="AH43" s="2">
        <v>1200000</v>
      </c>
      <c r="AI43" s="2">
        <v>1200000</v>
      </c>
      <c r="AJ43" s="2">
        <v>1200000</v>
      </c>
      <c r="AK43" s="2">
        <v>1200000</v>
      </c>
      <c r="AL43" s="2">
        <v>1200000</v>
      </c>
      <c r="AM43" s="2">
        <v>1200000</v>
      </c>
      <c r="AN43" s="2"/>
    </row>
    <row r="44" spans="1:40" x14ac:dyDescent="0.25">
      <c r="A44" t="s">
        <v>46</v>
      </c>
      <c r="B44" t="s">
        <v>47</v>
      </c>
      <c r="C44" s="2">
        <v>100000000</v>
      </c>
      <c r="D44" s="2">
        <v>100000000</v>
      </c>
      <c r="E44" s="2">
        <v>100000000</v>
      </c>
      <c r="F44" s="2">
        <v>100000000</v>
      </c>
      <c r="G44" s="2">
        <v>100000000</v>
      </c>
      <c r="H44" s="2">
        <v>100000000</v>
      </c>
      <c r="I44" s="2">
        <v>100000000</v>
      </c>
      <c r="J44" s="2">
        <v>100000000</v>
      </c>
      <c r="K44" s="2">
        <v>100000000</v>
      </c>
      <c r="L44" s="2">
        <v>100000000</v>
      </c>
      <c r="M44" s="2">
        <v>100000000</v>
      </c>
      <c r="N44" s="2">
        <v>100000000</v>
      </c>
      <c r="O44" s="2">
        <v>100000000</v>
      </c>
      <c r="P44" s="2">
        <v>100000000</v>
      </c>
      <c r="Q44" s="2">
        <v>110000000</v>
      </c>
      <c r="R44" s="2">
        <v>110000000</v>
      </c>
      <c r="S44" s="2">
        <v>110000000</v>
      </c>
      <c r="T44" s="2">
        <v>110000000</v>
      </c>
      <c r="U44" s="2">
        <v>110000000</v>
      </c>
      <c r="V44" s="2">
        <v>110000000</v>
      </c>
      <c r="W44" s="2">
        <v>110000000</v>
      </c>
      <c r="X44" s="2">
        <v>110000000</v>
      </c>
      <c r="Y44" s="2">
        <v>110000000</v>
      </c>
      <c r="Z44" s="2">
        <v>110000000</v>
      </c>
      <c r="AA44" s="2">
        <v>120000000</v>
      </c>
      <c r="AB44" s="2">
        <v>120000000</v>
      </c>
      <c r="AC44" s="2">
        <v>120000000</v>
      </c>
      <c r="AD44" s="2">
        <v>120000000</v>
      </c>
      <c r="AE44" s="2">
        <v>110000000</v>
      </c>
      <c r="AF44" s="2">
        <v>110000000</v>
      </c>
      <c r="AG44" s="2">
        <v>110000000</v>
      </c>
      <c r="AH44" s="2">
        <v>120000000</v>
      </c>
      <c r="AI44" s="2">
        <v>113100000</v>
      </c>
      <c r="AJ44" s="2">
        <v>114200000</v>
      </c>
      <c r="AK44" s="2">
        <v>115000000</v>
      </c>
      <c r="AL44" s="2">
        <v>115500000</v>
      </c>
      <c r="AM44" s="2">
        <v>114800000</v>
      </c>
      <c r="AN44" s="2"/>
    </row>
    <row r="45" spans="1:40" x14ac:dyDescent="0.25">
      <c r="A45" t="s">
        <v>46</v>
      </c>
      <c r="B45" t="s">
        <v>48</v>
      </c>
      <c r="C45" s="2">
        <v>120000000</v>
      </c>
      <c r="D45" s="2">
        <v>120000000</v>
      </c>
      <c r="E45" s="2">
        <v>120000000</v>
      </c>
      <c r="F45" s="2">
        <v>120000000</v>
      </c>
      <c r="G45" s="2">
        <v>120000000</v>
      </c>
      <c r="H45" s="2">
        <v>120000000</v>
      </c>
      <c r="I45" s="2">
        <v>120000000</v>
      </c>
      <c r="J45" s="2">
        <v>120000000</v>
      </c>
      <c r="K45" s="2">
        <v>120000000</v>
      </c>
      <c r="L45" s="2">
        <v>120000000</v>
      </c>
      <c r="M45" s="2">
        <v>120000000</v>
      </c>
      <c r="N45" s="2">
        <v>120000000</v>
      </c>
      <c r="O45" s="2">
        <v>120000000</v>
      </c>
      <c r="P45" s="2">
        <v>120000000</v>
      </c>
      <c r="Q45" s="2">
        <v>120000000</v>
      </c>
      <c r="R45" s="2">
        <v>130000000</v>
      </c>
      <c r="S45" s="2">
        <v>130000000</v>
      </c>
      <c r="T45" s="2">
        <v>130000000</v>
      </c>
      <c r="U45" s="2">
        <v>130000000</v>
      </c>
      <c r="V45" s="2">
        <v>130000000</v>
      </c>
      <c r="W45" s="2">
        <v>130000000</v>
      </c>
      <c r="X45" s="2">
        <v>140000000</v>
      </c>
      <c r="Y45" s="2">
        <v>140000000</v>
      </c>
      <c r="Z45" s="2">
        <v>140000000</v>
      </c>
      <c r="AA45" s="2">
        <v>140000000</v>
      </c>
      <c r="AB45" s="2">
        <v>140000000</v>
      </c>
      <c r="AC45" s="2">
        <v>150000000</v>
      </c>
      <c r="AD45" s="2">
        <v>140000000</v>
      </c>
      <c r="AE45" s="2">
        <v>120000000</v>
      </c>
      <c r="AF45" s="2">
        <v>140000000</v>
      </c>
      <c r="AG45" s="2">
        <v>120000000</v>
      </c>
      <c r="AH45" s="2">
        <v>120000000</v>
      </c>
      <c r="AI45" s="2">
        <v>137000000</v>
      </c>
      <c r="AJ45" s="2">
        <v>139000000</v>
      </c>
      <c r="AK45" s="2">
        <v>133900000</v>
      </c>
      <c r="AL45" s="2">
        <v>133700000</v>
      </c>
      <c r="AM45" s="2">
        <v>124100000</v>
      </c>
      <c r="AN45" s="2"/>
    </row>
    <row r="47" spans="1:40" x14ac:dyDescent="0.25">
      <c r="C47" s="2">
        <f>C36+C37+C39+C40</f>
        <v>17600000</v>
      </c>
    </row>
    <row r="48" spans="1:40" x14ac:dyDescent="0.25">
      <c r="C48" s="2">
        <f>SUM(C36:C43)</f>
        <v>20140000</v>
      </c>
    </row>
    <row r="49" spans="2:3" x14ac:dyDescent="0.25">
      <c r="B49" t="s">
        <v>60</v>
      </c>
      <c r="C49" s="2">
        <f>C48-C47</f>
        <v>2540000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6419-48B6-4F7F-965D-F4C7FF55D333}">
  <dimension ref="A1:D358"/>
  <sheetViews>
    <sheetView workbookViewId="0">
      <pane xSplit="1" ySplit="3" topLeftCell="B14" activePane="bottomRight" state="frozen"/>
      <selection pane="topRight"/>
      <selection pane="bottomLeft"/>
      <selection pane="bottomRight" activeCell="F33" sqref="F33"/>
    </sheetView>
  </sheetViews>
  <sheetFormatPr defaultRowHeight="15" x14ac:dyDescent="0.25"/>
  <cols>
    <col min="1" max="1" width="30" style="4" customWidth="1"/>
    <col min="2" max="3" width="20" style="4" customWidth="1"/>
    <col min="4" max="4" width="17.5703125" style="2" customWidth="1"/>
  </cols>
  <sheetData>
    <row r="1" spans="1:4" ht="30" customHeight="1" x14ac:dyDescent="0.25">
      <c r="A1" s="3" t="s">
        <v>61</v>
      </c>
      <c r="B1" s="19" t="s">
        <v>62</v>
      </c>
      <c r="C1" s="19"/>
    </row>
    <row r="2" spans="1:4" ht="30" customHeight="1" x14ac:dyDescent="0.25">
      <c r="A2" s="3" t="s">
        <v>61</v>
      </c>
      <c r="B2" s="19" t="s">
        <v>63</v>
      </c>
      <c r="C2" s="19"/>
    </row>
    <row r="3" spans="1:4" ht="30" customHeight="1" x14ac:dyDescent="0.25">
      <c r="A3" s="3" t="s">
        <v>64</v>
      </c>
      <c r="B3" s="3" t="s">
        <v>65</v>
      </c>
      <c r="C3" s="3" t="s">
        <v>66</v>
      </c>
    </row>
    <row r="4" spans="1:4" ht="30" x14ac:dyDescent="0.25">
      <c r="A4" s="4" t="s">
        <v>67</v>
      </c>
    </row>
    <row r="5" spans="1:4" x14ac:dyDescent="0.25">
      <c r="A5" s="5" t="s">
        <v>63</v>
      </c>
      <c r="B5" s="4" t="s">
        <v>68</v>
      </c>
      <c r="C5" s="4" t="s">
        <v>69</v>
      </c>
    </row>
    <row r="6" spans="1:4" x14ac:dyDescent="0.25">
      <c r="A6" s="6" t="s">
        <v>70</v>
      </c>
      <c r="B6" s="4" t="s">
        <v>71</v>
      </c>
      <c r="C6" s="4" t="s">
        <v>72</v>
      </c>
    </row>
    <row r="7" spans="1:4" x14ac:dyDescent="0.25">
      <c r="A7" s="6" t="s">
        <v>73</v>
      </c>
      <c r="B7" s="4" t="s">
        <v>74</v>
      </c>
      <c r="C7" s="4" t="s">
        <v>72</v>
      </c>
    </row>
    <row r="8" spans="1:4" x14ac:dyDescent="0.25">
      <c r="A8" s="6" t="s">
        <v>75</v>
      </c>
      <c r="B8" s="4" t="s">
        <v>76</v>
      </c>
      <c r="C8" s="4" t="s">
        <v>72</v>
      </c>
    </row>
    <row r="9" spans="1:4" x14ac:dyDescent="0.25">
      <c r="A9" s="6" t="s">
        <v>77</v>
      </c>
      <c r="B9" s="4" t="s">
        <v>78</v>
      </c>
      <c r="C9" s="4" t="s">
        <v>72</v>
      </c>
    </row>
    <row r="10" spans="1:4" x14ac:dyDescent="0.25">
      <c r="A10" s="4" t="s">
        <v>79</v>
      </c>
    </row>
    <row r="11" spans="1:4" x14ac:dyDescent="0.25">
      <c r="A11" s="5" t="s">
        <v>63</v>
      </c>
      <c r="B11" s="4" t="s">
        <v>68</v>
      </c>
      <c r="C11" s="4" t="s">
        <v>69</v>
      </c>
    </row>
    <row r="12" spans="1:4" x14ac:dyDescent="0.25">
      <c r="A12" s="6" t="s">
        <v>80</v>
      </c>
      <c r="B12" s="4" t="s">
        <v>81</v>
      </c>
      <c r="C12" s="4" t="s">
        <v>72</v>
      </c>
      <c r="D12" s="2">
        <f>B11*0.492</f>
        <v>161493845.31599998</v>
      </c>
    </row>
    <row r="13" spans="1:4" x14ac:dyDescent="0.25">
      <c r="A13" s="6" t="s">
        <v>82</v>
      </c>
      <c r="B13" s="4" t="s">
        <v>83</v>
      </c>
      <c r="C13" s="4" t="s">
        <v>72</v>
      </c>
      <c r="D13" s="2">
        <f>B11*0.508</f>
        <v>166745677.68400002</v>
      </c>
    </row>
    <row r="14" spans="1:4" x14ac:dyDescent="0.25">
      <c r="A14" s="6" t="s">
        <v>84</v>
      </c>
      <c r="B14" s="4" t="s">
        <v>85</v>
      </c>
      <c r="C14" s="4" t="s">
        <v>72</v>
      </c>
    </row>
    <row r="15" spans="1:4" x14ac:dyDescent="0.25">
      <c r="A15" s="6" t="s">
        <v>1136</v>
      </c>
      <c r="B15" s="4" t="s">
        <v>86</v>
      </c>
      <c r="C15" s="4" t="s">
        <v>72</v>
      </c>
      <c r="D15" s="2">
        <f>B11*0.163</f>
        <v>53503042.249000005</v>
      </c>
    </row>
    <row r="16" spans="1:4" x14ac:dyDescent="0.25">
      <c r="A16" s="6" t="s">
        <v>1137</v>
      </c>
      <c r="B16" s="4" t="s">
        <v>87</v>
      </c>
      <c r="C16" s="4" t="s">
        <v>72</v>
      </c>
      <c r="D16" s="2">
        <f>B11*0.093</f>
        <v>30526275.638999999</v>
      </c>
    </row>
    <row r="17" spans="1:4" x14ac:dyDescent="0.25">
      <c r="A17" s="6" t="s">
        <v>1138</v>
      </c>
      <c r="B17" s="4" t="s">
        <v>88</v>
      </c>
      <c r="C17" s="4" t="s">
        <v>72</v>
      </c>
      <c r="D17" s="2">
        <f>B11*0.139</f>
        <v>45625293.697000004</v>
      </c>
    </row>
    <row r="18" spans="1:4" x14ac:dyDescent="0.25">
      <c r="A18" s="6" t="s">
        <v>1139</v>
      </c>
      <c r="B18" s="4" t="s">
        <v>89</v>
      </c>
      <c r="C18" s="4" t="s">
        <v>72</v>
      </c>
      <c r="D18" s="2">
        <f>B11*0.128</f>
        <v>42014658.943999998</v>
      </c>
    </row>
    <row r="19" spans="1:4" x14ac:dyDescent="0.25">
      <c r="A19" s="6" t="s">
        <v>1140</v>
      </c>
      <c r="B19" s="4" t="s">
        <v>90</v>
      </c>
      <c r="C19" s="4" t="s">
        <v>72</v>
      </c>
      <c r="D19" s="2">
        <f>B11*0.124</f>
        <v>40701700.851999998</v>
      </c>
    </row>
    <row r="20" spans="1:4" x14ac:dyDescent="0.25">
      <c r="A20" s="6" t="s">
        <v>1141</v>
      </c>
      <c r="B20" s="4" t="s">
        <v>91</v>
      </c>
      <c r="C20" s="4" t="s">
        <v>72</v>
      </c>
      <c r="D20" s="2">
        <f>B11*0.129</f>
        <v>42342898.467</v>
      </c>
    </row>
    <row r="21" spans="1:4" x14ac:dyDescent="0.25">
      <c r="A21" s="6" t="s">
        <v>1142</v>
      </c>
      <c r="B21" s="4" t="s">
        <v>92</v>
      </c>
      <c r="C21" s="4" t="s">
        <v>72</v>
      </c>
      <c r="D21" s="2">
        <f>B11*0.096 +D22</f>
        <v>54159521.295000002</v>
      </c>
    </row>
    <row r="22" spans="1:4" x14ac:dyDescent="0.25">
      <c r="A22" s="6" t="s">
        <v>93</v>
      </c>
      <c r="B22" s="4" t="s">
        <v>94</v>
      </c>
      <c r="C22" s="4" t="s">
        <v>72</v>
      </c>
      <c r="D22" s="2">
        <f>B11*0.069</f>
        <v>22648527.087000001</v>
      </c>
    </row>
    <row r="23" spans="1:4" x14ac:dyDescent="0.25">
      <c r="A23" s="6" t="s">
        <v>95</v>
      </c>
      <c r="B23" s="4" t="s">
        <v>96</v>
      </c>
      <c r="C23" s="4" t="s">
        <v>72</v>
      </c>
    </row>
    <row r="24" spans="1:4" x14ac:dyDescent="0.25">
      <c r="A24" s="6" t="s">
        <v>97</v>
      </c>
      <c r="B24" s="4" t="s">
        <v>98</v>
      </c>
      <c r="C24" s="4" t="s">
        <v>72</v>
      </c>
    </row>
    <row r="25" spans="1:4" x14ac:dyDescent="0.25">
      <c r="A25" s="6" t="s">
        <v>99</v>
      </c>
      <c r="B25" s="4" t="s">
        <v>100</v>
      </c>
      <c r="C25" s="4" t="s">
        <v>72</v>
      </c>
    </row>
    <row r="26" spans="1:4" x14ac:dyDescent="0.25">
      <c r="A26" s="6" t="s">
        <v>101</v>
      </c>
      <c r="B26" s="4" t="s">
        <v>102</v>
      </c>
      <c r="C26" s="4" t="s">
        <v>72</v>
      </c>
    </row>
    <row r="27" spans="1:4" x14ac:dyDescent="0.25">
      <c r="A27" s="6" t="s">
        <v>103</v>
      </c>
      <c r="B27" s="4" t="s">
        <v>104</v>
      </c>
      <c r="C27" s="4" t="s">
        <v>72</v>
      </c>
    </row>
    <row r="28" spans="1:4" x14ac:dyDescent="0.25">
      <c r="A28" s="6" t="s">
        <v>105</v>
      </c>
      <c r="B28" s="4" t="s">
        <v>106</v>
      </c>
      <c r="C28" s="4" t="s">
        <v>107</v>
      </c>
    </row>
    <row r="29" spans="1:4" x14ac:dyDescent="0.25">
      <c r="A29" s="7" t="s">
        <v>80</v>
      </c>
      <c r="B29" s="4" t="s">
        <v>108</v>
      </c>
      <c r="C29" s="4" t="s">
        <v>72</v>
      </c>
    </row>
    <row r="30" spans="1:4" x14ac:dyDescent="0.25">
      <c r="A30" s="7" t="s">
        <v>82</v>
      </c>
      <c r="B30" s="4" t="s">
        <v>109</v>
      </c>
      <c r="C30" s="4" t="s">
        <v>72</v>
      </c>
    </row>
    <row r="31" spans="1:4" x14ac:dyDescent="0.25">
      <c r="A31" s="6" t="s">
        <v>97</v>
      </c>
      <c r="B31" s="4" t="s">
        <v>110</v>
      </c>
      <c r="C31" s="4" t="s">
        <v>107</v>
      </c>
    </row>
    <row r="32" spans="1:4" x14ac:dyDescent="0.25">
      <c r="A32" s="7" t="s">
        <v>80</v>
      </c>
      <c r="B32" s="4" t="s">
        <v>111</v>
      </c>
      <c r="C32" s="4" t="s">
        <v>72</v>
      </c>
    </row>
    <row r="33" spans="1:3" x14ac:dyDescent="0.25">
      <c r="A33" s="7" t="s">
        <v>82</v>
      </c>
      <c r="B33" s="4" t="s">
        <v>112</v>
      </c>
      <c r="C33" s="4" t="s">
        <v>72</v>
      </c>
    </row>
    <row r="34" spans="1:3" x14ac:dyDescent="0.25">
      <c r="A34" s="6" t="s">
        <v>113</v>
      </c>
      <c r="B34" s="4" t="s">
        <v>114</v>
      </c>
      <c r="C34" s="4" t="s">
        <v>115</v>
      </c>
    </row>
    <row r="35" spans="1:3" x14ac:dyDescent="0.25">
      <c r="A35" s="7" t="s">
        <v>80</v>
      </c>
      <c r="B35" s="4" t="s">
        <v>116</v>
      </c>
      <c r="C35" s="4" t="s">
        <v>72</v>
      </c>
    </row>
    <row r="36" spans="1:3" x14ac:dyDescent="0.25">
      <c r="A36" s="7" t="s">
        <v>82</v>
      </c>
      <c r="B36" s="4" t="s">
        <v>117</v>
      </c>
      <c r="C36" s="4" t="s">
        <v>72</v>
      </c>
    </row>
    <row r="37" spans="1:3" x14ac:dyDescent="0.25">
      <c r="A37" s="6" t="s">
        <v>118</v>
      </c>
      <c r="B37" s="4" t="s">
        <v>119</v>
      </c>
      <c r="C37" s="4" t="s">
        <v>120</v>
      </c>
    </row>
    <row r="38" spans="1:3" x14ac:dyDescent="0.25">
      <c r="A38" s="7" t="s">
        <v>80</v>
      </c>
      <c r="B38" s="4" t="s">
        <v>81</v>
      </c>
      <c r="C38" s="4" t="s">
        <v>72</v>
      </c>
    </row>
    <row r="39" spans="1:3" x14ac:dyDescent="0.25">
      <c r="A39" s="7" t="s">
        <v>82</v>
      </c>
      <c r="B39" s="4" t="s">
        <v>83</v>
      </c>
      <c r="C39" s="4" t="s">
        <v>72</v>
      </c>
    </row>
    <row r="40" spans="1:3" x14ac:dyDescent="0.25">
      <c r="A40" s="6" t="s">
        <v>103</v>
      </c>
      <c r="B40" s="4" t="s">
        <v>121</v>
      </c>
      <c r="C40" s="4" t="s">
        <v>122</v>
      </c>
    </row>
    <row r="41" spans="1:3" x14ac:dyDescent="0.25">
      <c r="A41" s="7" t="s">
        <v>80</v>
      </c>
      <c r="B41" s="4" t="s">
        <v>123</v>
      </c>
      <c r="C41" s="4" t="s">
        <v>72</v>
      </c>
    </row>
    <row r="42" spans="1:3" x14ac:dyDescent="0.25">
      <c r="A42" s="7" t="s">
        <v>82</v>
      </c>
      <c r="B42" s="4" t="s">
        <v>124</v>
      </c>
      <c r="C42" s="4" t="s">
        <v>72</v>
      </c>
    </row>
    <row r="43" spans="1:3" x14ac:dyDescent="0.25">
      <c r="A43" s="4" t="s">
        <v>125</v>
      </c>
    </row>
    <row r="44" spans="1:3" x14ac:dyDescent="0.25">
      <c r="A44" s="5" t="s">
        <v>126</v>
      </c>
      <c r="B44" s="4" t="s">
        <v>127</v>
      </c>
      <c r="C44" s="4" t="s">
        <v>69</v>
      </c>
    </row>
    <row r="45" spans="1:3" x14ac:dyDescent="0.25">
      <c r="A45" s="6" t="s">
        <v>128</v>
      </c>
      <c r="B45" s="4" t="s">
        <v>129</v>
      </c>
      <c r="C45" s="4" t="s">
        <v>72</v>
      </c>
    </row>
    <row r="46" spans="1:3" x14ac:dyDescent="0.25">
      <c r="A46" s="6" t="s">
        <v>130</v>
      </c>
      <c r="B46" s="4" t="s">
        <v>131</v>
      </c>
      <c r="C46" s="4" t="s">
        <v>72</v>
      </c>
    </row>
    <row r="47" spans="1:3" x14ac:dyDescent="0.25">
      <c r="A47" s="6" t="s">
        <v>132</v>
      </c>
      <c r="B47" s="4" t="s">
        <v>133</v>
      </c>
      <c r="C47" s="4" t="s">
        <v>72</v>
      </c>
    </row>
    <row r="48" spans="1:3" x14ac:dyDescent="0.25">
      <c r="A48" s="6" t="s">
        <v>134</v>
      </c>
      <c r="B48" s="4" t="s">
        <v>135</v>
      </c>
      <c r="C48" s="4" t="s">
        <v>72</v>
      </c>
    </row>
    <row r="49" spans="1:3" x14ac:dyDescent="0.25">
      <c r="A49" s="6" t="s">
        <v>136</v>
      </c>
      <c r="B49" s="4" t="s">
        <v>137</v>
      </c>
      <c r="C49" s="4" t="s">
        <v>72</v>
      </c>
    </row>
    <row r="50" spans="1:3" x14ac:dyDescent="0.25">
      <c r="A50" s="4" t="s">
        <v>138</v>
      </c>
    </row>
    <row r="51" spans="1:3" x14ac:dyDescent="0.25">
      <c r="A51" s="5" t="s">
        <v>139</v>
      </c>
      <c r="B51" s="4" t="s">
        <v>140</v>
      </c>
      <c r="C51" s="4" t="s">
        <v>141</v>
      </c>
    </row>
    <row r="52" spans="1:3" x14ac:dyDescent="0.25">
      <c r="A52" s="6" t="s">
        <v>142</v>
      </c>
      <c r="B52" s="4" t="s">
        <v>143</v>
      </c>
      <c r="C52" s="4" t="s">
        <v>72</v>
      </c>
    </row>
    <row r="53" spans="1:3" ht="30" x14ac:dyDescent="0.25">
      <c r="A53" s="7" t="s">
        <v>144</v>
      </c>
      <c r="B53" s="4" t="s">
        <v>145</v>
      </c>
      <c r="C53" s="4" t="s">
        <v>72</v>
      </c>
    </row>
    <row r="54" spans="1:3" x14ac:dyDescent="0.25">
      <c r="A54" s="6" t="s">
        <v>146</v>
      </c>
      <c r="B54" s="4" t="s">
        <v>147</v>
      </c>
      <c r="C54" s="4" t="s">
        <v>72</v>
      </c>
    </row>
    <row r="55" spans="1:3" ht="30" x14ac:dyDescent="0.25">
      <c r="A55" s="7" t="s">
        <v>144</v>
      </c>
      <c r="B55" s="4" t="s">
        <v>148</v>
      </c>
      <c r="C55" s="4" t="s">
        <v>72</v>
      </c>
    </row>
    <row r="56" spans="1:3" ht="30" x14ac:dyDescent="0.25">
      <c r="A56" s="6" t="s">
        <v>149</v>
      </c>
      <c r="B56" s="4" t="s">
        <v>150</v>
      </c>
      <c r="C56" s="4" t="s">
        <v>72</v>
      </c>
    </row>
    <row r="57" spans="1:3" ht="30" x14ac:dyDescent="0.25">
      <c r="A57" s="7" t="s">
        <v>144</v>
      </c>
      <c r="B57" s="4" t="s">
        <v>151</v>
      </c>
      <c r="C57" s="4" t="s">
        <v>72</v>
      </c>
    </row>
    <row r="58" spans="1:3" x14ac:dyDescent="0.25">
      <c r="A58" s="6" t="s">
        <v>152</v>
      </c>
      <c r="B58" s="4" t="s">
        <v>153</v>
      </c>
      <c r="C58" s="4" t="s">
        <v>72</v>
      </c>
    </row>
    <row r="59" spans="1:3" x14ac:dyDescent="0.25">
      <c r="A59" s="7" t="s">
        <v>154</v>
      </c>
      <c r="B59" s="4" t="s">
        <v>155</v>
      </c>
      <c r="C59" s="4" t="s">
        <v>72</v>
      </c>
    </row>
    <row r="60" spans="1:3" x14ac:dyDescent="0.25">
      <c r="A60" s="8" t="s">
        <v>156</v>
      </c>
      <c r="B60" s="4" t="s">
        <v>157</v>
      </c>
      <c r="C60" s="4" t="s">
        <v>72</v>
      </c>
    </row>
    <row r="61" spans="1:3" x14ac:dyDescent="0.25">
      <c r="A61" s="8" t="s">
        <v>158</v>
      </c>
      <c r="B61" s="4" t="s">
        <v>137</v>
      </c>
      <c r="C61" s="4" t="s">
        <v>72</v>
      </c>
    </row>
    <row r="62" spans="1:3" x14ac:dyDescent="0.25">
      <c r="A62" s="7" t="s">
        <v>159</v>
      </c>
      <c r="B62" s="4" t="s">
        <v>160</v>
      </c>
      <c r="C62" s="4" t="s">
        <v>72</v>
      </c>
    </row>
    <row r="63" spans="1:3" x14ac:dyDescent="0.25">
      <c r="A63" s="8" t="s">
        <v>156</v>
      </c>
      <c r="B63" s="4" t="s">
        <v>161</v>
      </c>
      <c r="C63" s="4" t="s">
        <v>72</v>
      </c>
    </row>
    <row r="64" spans="1:3" x14ac:dyDescent="0.25">
      <c r="A64" s="8" t="s">
        <v>158</v>
      </c>
      <c r="B64" s="4" t="s">
        <v>74</v>
      </c>
      <c r="C64" s="4" t="s">
        <v>72</v>
      </c>
    </row>
    <row r="65" spans="1:3" x14ac:dyDescent="0.25">
      <c r="A65" s="6" t="s">
        <v>162</v>
      </c>
      <c r="B65" s="4" t="s">
        <v>163</v>
      </c>
      <c r="C65" s="4" t="s">
        <v>164</v>
      </c>
    </row>
    <row r="66" spans="1:3" x14ac:dyDescent="0.25">
      <c r="A66" s="6" t="s">
        <v>165</v>
      </c>
      <c r="B66" s="4" t="s">
        <v>166</v>
      </c>
      <c r="C66" s="4" t="s">
        <v>164</v>
      </c>
    </row>
    <row r="67" spans="1:3" x14ac:dyDescent="0.25">
      <c r="A67" s="4" t="s">
        <v>167</v>
      </c>
    </row>
    <row r="68" spans="1:3" x14ac:dyDescent="0.25">
      <c r="A68" s="5" t="s">
        <v>168</v>
      </c>
      <c r="B68" s="4" t="s">
        <v>169</v>
      </c>
      <c r="C68" s="4" t="s">
        <v>170</v>
      </c>
    </row>
    <row r="69" spans="1:3" ht="30" x14ac:dyDescent="0.25">
      <c r="A69" s="6" t="s">
        <v>171</v>
      </c>
      <c r="B69" s="4" t="s">
        <v>172</v>
      </c>
      <c r="C69" s="4" t="s">
        <v>72</v>
      </c>
    </row>
    <row r="70" spans="1:3" x14ac:dyDescent="0.25">
      <c r="A70" s="6" t="s">
        <v>173</v>
      </c>
      <c r="B70" s="4" t="s">
        <v>174</v>
      </c>
      <c r="C70" s="4" t="s">
        <v>72</v>
      </c>
    </row>
    <row r="71" spans="1:3" x14ac:dyDescent="0.25">
      <c r="A71" s="6" t="s">
        <v>175</v>
      </c>
      <c r="B71" s="4" t="s">
        <v>176</v>
      </c>
      <c r="C71" s="4" t="s">
        <v>72</v>
      </c>
    </row>
    <row r="72" spans="1:3" x14ac:dyDescent="0.25">
      <c r="A72" s="6" t="s">
        <v>177</v>
      </c>
      <c r="B72" s="4" t="s">
        <v>178</v>
      </c>
      <c r="C72" s="4" t="s">
        <v>72</v>
      </c>
    </row>
    <row r="73" spans="1:3" x14ac:dyDescent="0.25">
      <c r="A73" s="6" t="s">
        <v>179</v>
      </c>
      <c r="B73" s="4" t="s">
        <v>180</v>
      </c>
      <c r="C73" s="4" t="s">
        <v>72</v>
      </c>
    </row>
    <row r="74" spans="1:3" x14ac:dyDescent="0.25">
      <c r="A74" s="5" t="s">
        <v>181</v>
      </c>
      <c r="B74" s="4" t="s">
        <v>182</v>
      </c>
      <c r="C74" s="4" t="s">
        <v>183</v>
      </c>
    </row>
    <row r="75" spans="1:3" ht="30" x14ac:dyDescent="0.25">
      <c r="A75" s="6" t="s">
        <v>171</v>
      </c>
      <c r="B75" s="4" t="s">
        <v>117</v>
      </c>
      <c r="C75" s="4" t="s">
        <v>72</v>
      </c>
    </row>
    <row r="76" spans="1:3" x14ac:dyDescent="0.25">
      <c r="A76" s="6" t="s">
        <v>173</v>
      </c>
      <c r="B76" s="4" t="s">
        <v>184</v>
      </c>
      <c r="C76" s="4" t="s">
        <v>72</v>
      </c>
    </row>
    <row r="77" spans="1:3" x14ac:dyDescent="0.25">
      <c r="A77" s="6" t="s">
        <v>175</v>
      </c>
      <c r="B77" s="4" t="s">
        <v>92</v>
      </c>
      <c r="C77" s="4" t="s">
        <v>72</v>
      </c>
    </row>
    <row r="78" spans="1:3" x14ac:dyDescent="0.25">
      <c r="A78" s="6" t="s">
        <v>177</v>
      </c>
      <c r="B78" s="4" t="s">
        <v>185</v>
      </c>
      <c r="C78" s="4" t="s">
        <v>72</v>
      </c>
    </row>
    <row r="79" spans="1:3" x14ac:dyDescent="0.25">
      <c r="A79" s="6" t="s">
        <v>179</v>
      </c>
      <c r="B79" s="4" t="s">
        <v>186</v>
      </c>
      <c r="C79" s="4" t="s">
        <v>72</v>
      </c>
    </row>
    <row r="80" spans="1:3" x14ac:dyDescent="0.25">
      <c r="A80" s="5" t="s">
        <v>187</v>
      </c>
      <c r="B80" s="4" t="s">
        <v>188</v>
      </c>
      <c r="C80" s="4" t="s">
        <v>189</v>
      </c>
    </row>
    <row r="81" spans="1:3" ht="30" x14ac:dyDescent="0.25">
      <c r="A81" s="6" t="s">
        <v>171</v>
      </c>
      <c r="B81" s="4" t="s">
        <v>190</v>
      </c>
      <c r="C81" s="4" t="s">
        <v>72</v>
      </c>
    </row>
    <row r="82" spans="1:3" x14ac:dyDescent="0.25">
      <c r="A82" s="6" t="s">
        <v>173</v>
      </c>
      <c r="B82" s="4" t="s">
        <v>191</v>
      </c>
      <c r="C82" s="4" t="s">
        <v>72</v>
      </c>
    </row>
    <row r="83" spans="1:3" x14ac:dyDescent="0.25">
      <c r="A83" s="6" t="s">
        <v>175</v>
      </c>
      <c r="B83" s="4" t="s">
        <v>192</v>
      </c>
      <c r="C83" s="4" t="s">
        <v>72</v>
      </c>
    </row>
    <row r="84" spans="1:3" x14ac:dyDescent="0.25">
      <c r="A84" s="6" t="s">
        <v>177</v>
      </c>
      <c r="B84" s="4" t="s">
        <v>193</v>
      </c>
      <c r="C84" s="4" t="s">
        <v>72</v>
      </c>
    </row>
    <row r="85" spans="1:3" x14ac:dyDescent="0.25">
      <c r="A85" s="6" t="s">
        <v>179</v>
      </c>
      <c r="B85" s="4" t="s">
        <v>194</v>
      </c>
      <c r="C85" s="4" t="s">
        <v>72</v>
      </c>
    </row>
    <row r="86" spans="1:3" x14ac:dyDescent="0.25">
      <c r="A86" s="4" t="s">
        <v>195</v>
      </c>
    </row>
    <row r="87" spans="1:3" ht="30" x14ac:dyDescent="0.25">
      <c r="A87" s="5" t="s">
        <v>196</v>
      </c>
      <c r="B87" s="4" t="s">
        <v>197</v>
      </c>
      <c r="C87" s="4" t="s">
        <v>198</v>
      </c>
    </row>
    <row r="88" spans="1:3" x14ac:dyDescent="0.25">
      <c r="A88" s="6" t="s">
        <v>199</v>
      </c>
      <c r="B88" s="4" t="s">
        <v>200</v>
      </c>
      <c r="C88" s="4" t="s">
        <v>72</v>
      </c>
    </row>
    <row r="89" spans="1:3" x14ac:dyDescent="0.25">
      <c r="A89" s="6" t="s">
        <v>201</v>
      </c>
      <c r="B89" s="4" t="s">
        <v>202</v>
      </c>
      <c r="C89" s="4" t="s">
        <v>72</v>
      </c>
    </row>
    <row r="90" spans="1:3" ht="30" x14ac:dyDescent="0.25">
      <c r="A90" s="6" t="s">
        <v>203</v>
      </c>
      <c r="B90" s="4" t="s">
        <v>204</v>
      </c>
      <c r="C90" s="4" t="s">
        <v>72</v>
      </c>
    </row>
    <row r="91" spans="1:3" x14ac:dyDescent="0.25">
      <c r="A91" s="6" t="s">
        <v>205</v>
      </c>
      <c r="B91" s="4" t="s">
        <v>206</v>
      </c>
      <c r="C91" s="4" t="s">
        <v>72</v>
      </c>
    </row>
    <row r="92" spans="1:3" x14ac:dyDescent="0.25">
      <c r="A92" s="6" t="s">
        <v>207</v>
      </c>
      <c r="B92" s="4" t="s">
        <v>208</v>
      </c>
      <c r="C92" s="4" t="s">
        <v>72</v>
      </c>
    </row>
    <row r="93" spans="1:3" ht="30" x14ac:dyDescent="0.25">
      <c r="A93" s="6" t="s">
        <v>209</v>
      </c>
      <c r="B93" s="4" t="s">
        <v>210</v>
      </c>
      <c r="C93" s="4" t="s">
        <v>211</v>
      </c>
    </row>
    <row r="94" spans="1:3" ht="30" x14ac:dyDescent="0.25">
      <c r="A94" s="7" t="s">
        <v>212</v>
      </c>
      <c r="B94" s="4" t="s">
        <v>213</v>
      </c>
      <c r="C94" s="4" t="s">
        <v>72</v>
      </c>
    </row>
    <row r="95" spans="1:3" ht="30" x14ac:dyDescent="0.25">
      <c r="A95" s="7" t="s">
        <v>214</v>
      </c>
      <c r="B95" s="4" t="s">
        <v>215</v>
      </c>
      <c r="C95" s="4" t="s">
        <v>72</v>
      </c>
    </row>
    <row r="96" spans="1:3" ht="30" x14ac:dyDescent="0.25">
      <c r="A96" s="6" t="s">
        <v>216</v>
      </c>
      <c r="B96" s="4" t="s">
        <v>217</v>
      </c>
      <c r="C96" s="4" t="s">
        <v>218</v>
      </c>
    </row>
    <row r="97" spans="1:3" ht="30" x14ac:dyDescent="0.25">
      <c r="A97" s="7" t="s">
        <v>212</v>
      </c>
      <c r="B97" s="4" t="s">
        <v>219</v>
      </c>
      <c r="C97" s="4" t="s">
        <v>72</v>
      </c>
    </row>
    <row r="98" spans="1:3" ht="30" x14ac:dyDescent="0.25">
      <c r="A98" s="7" t="s">
        <v>214</v>
      </c>
      <c r="B98" s="4" t="s">
        <v>220</v>
      </c>
      <c r="C98" s="4" t="s">
        <v>72</v>
      </c>
    </row>
    <row r="99" spans="1:3" x14ac:dyDescent="0.25">
      <c r="A99" s="4" t="s">
        <v>221</v>
      </c>
    </row>
    <row r="100" spans="1:3" x14ac:dyDescent="0.25">
      <c r="A100" s="5" t="s">
        <v>222</v>
      </c>
      <c r="B100" s="4" t="s">
        <v>223</v>
      </c>
      <c r="C100" s="4" t="s">
        <v>224</v>
      </c>
    </row>
    <row r="101" spans="1:3" ht="30" x14ac:dyDescent="0.25">
      <c r="A101" s="6" t="s">
        <v>225</v>
      </c>
      <c r="B101" s="4" t="s">
        <v>226</v>
      </c>
      <c r="C101" s="4" t="s">
        <v>72</v>
      </c>
    </row>
    <row r="102" spans="1:3" ht="30" x14ac:dyDescent="0.25">
      <c r="A102" s="6" t="s">
        <v>227</v>
      </c>
      <c r="B102" s="4" t="s">
        <v>228</v>
      </c>
      <c r="C102" s="4" t="s">
        <v>72</v>
      </c>
    </row>
    <row r="103" spans="1:3" ht="30" x14ac:dyDescent="0.25">
      <c r="A103" s="6" t="s">
        <v>229</v>
      </c>
      <c r="B103" s="4" t="s">
        <v>230</v>
      </c>
      <c r="C103" s="4" t="s">
        <v>72</v>
      </c>
    </row>
    <row r="104" spans="1:3" x14ac:dyDescent="0.25">
      <c r="A104" s="6" t="s">
        <v>231</v>
      </c>
      <c r="B104" s="4" t="s">
        <v>232</v>
      </c>
      <c r="C104" s="4" t="s">
        <v>72</v>
      </c>
    </row>
    <row r="105" spans="1:3" ht="30" x14ac:dyDescent="0.25">
      <c r="A105" s="6" t="s">
        <v>233</v>
      </c>
      <c r="B105" s="4" t="s">
        <v>89</v>
      </c>
      <c r="C105" s="4" t="s">
        <v>72</v>
      </c>
    </row>
    <row r="106" spans="1:3" ht="30" x14ac:dyDescent="0.25">
      <c r="A106" s="6" t="s">
        <v>234</v>
      </c>
      <c r="B106" s="4" t="s">
        <v>235</v>
      </c>
      <c r="C106" s="4" t="s">
        <v>72</v>
      </c>
    </row>
    <row r="107" spans="1:3" ht="30" x14ac:dyDescent="0.25">
      <c r="A107" s="7" t="s">
        <v>236</v>
      </c>
      <c r="B107" s="4" t="s">
        <v>237</v>
      </c>
      <c r="C107" s="4" t="s">
        <v>72</v>
      </c>
    </row>
    <row r="108" spans="1:3" ht="30" x14ac:dyDescent="0.25">
      <c r="A108" s="7" t="s">
        <v>238</v>
      </c>
      <c r="B108" s="4" t="s">
        <v>239</v>
      </c>
      <c r="C108" s="4" t="s">
        <v>72</v>
      </c>
    </row>
    <row r="109" spans="1:3" x14ac:dyDescent="0.25">
      <c r="A109" s="6" t="s">
        <v>240</v>
      </c>
      <c r="B109" s="4" t="s">
        <v>241</v>
      </c>
      <c r="C109" s="4" t="s">
        <v>72</v>
      </c>
    </row>
    <row r="110" spans="1:3" ht="30" x14ac:dyDescent="0.25">
      <c r="A110" s="7" t="s">
        <v>242</v>
      </c>
      <c r="B110" s="4" t="s">
        <v>243</v>
      </c>
      <c r="C110" s="4" t="s">
        <v>72</v>
      </c>
    </row>
    <row r="111" spans="1:3" ht="30" x14ac:dyDescent="0.25">
      <c r="A111" s="7" t="s">
        <v>244</v>
      </c>
      <c r="B111" s="4" t="s">
        <v>180</v>
      </c>
      <c r="C111" s="4" t="s">
        <v>72</v>
      </c>
    </row>
    <row r="112" spans="1:3" x14ac:dyDescent="0.25">
      <c r="A112" s="4" t="s">
        <v>245</v>
      </c>
    </row>
    <row r="113" spans="1:3" x14ac:dyDescent="0.25">
      <c r="A113" s="5" t="s">
        <v>246</v>
      </c>
      <c r="B113" s="4" t="s">
        <v>247</v>
      </c>
      <c r="C113" s="4" t="s">
        <v>248</v>
      </c>
    </row>
    <row r="114" spans="1:3" ht="45" x14ac:dyDescent="0.25">
      <c r="A114" s="6" t="s">
        <v>249</v>
      </c>
      <c r="B114" s="4" t="s">
        <v>250</v>
      </c>
      <c r="C114" s="4" t="s">
        <v>251</v>
      </c>
    </row>
    <row r="115" spans="1:3" ht="45" x14ac:dyDescent="0.25">
      <c r="A115" s="7" t="s">
        <v>252</v>
      </c>
      <c r="B115" s="4" t="s">
        <v>253</v>
      </c>
      <c r="C115" s="4" t="s">
        <v>254</v>
      </c>
    </row>
    <row r="116" spans="1:3" ht="45" x14ac:dyDescent="0.25">
      <c r="A116" s="8" t="s">
        <v>255</v>
      </c>
      <c r="B116" s="4" t="s">
        <v>256</v>
      </c>
      <c r="C116" s="4" t="s">
        <v>257</v>
      </c>
    </row>
    <row r="117" spans="1:3" ht="45" x14ac:dyDescent="0.25">
      <c r="A117" s="4" t="s">
        <v>258</v>
      </c>
    </row>
    <row r="118" spans="1:3" x14ac:dyDescent="0.25">
      <c r="A118" s="5" t="s">
        <v>259</v>
      </c>
      <c r="B118" s="4" t="s">
        <v>260</v>
      </c>
      <c r="C118" s="4" t="s">
        <v>261</v>
      </c>
    </row>
    <row r="119" spans="1:3" ht="30" x14ac:dyDescent="0.25">
      <c r="A119" s="6" t="s">
        <v>262</v>
      </c>
      <c r="B119" s="4" t="s">
        <v>263</v>
      </c>
      <c r="C119" s="4" t="s">
        <v>72</v>
      </c>
    </row>
    <row r="120" spans="1:3" ht="60" x14ac:dyDescent="0.25">
      <c r="A120" s="7" t="s">
        <v>264</v>
      </c>
      <c r="B120" s="4" t="s">
        <v>241</v>
      </c>
      <c r="C120" s="4" t="s">
        <v>265</v>
      </c>
    </row>
    <row r="121" spans="1:3" x14ac:dyDescent="0.25">
      <c r="A121" s="4" t="s">
        <v>266</v>
      </c>
    </row>
    <row r="122" spans="1:3" ht="30" x14ac:dyDescent="0.25">
      <c r="A122" s="5" t="s">
        <v>267</v>
      </c>
      <c r="B122" s="4" t="s">
        <v>268</v>
      </c>
      <c r="C122" s="4" t="s">
        <v>269</v>
      </c>
    </row>
    <row r="123" spans="1:3" x14ac:dyDescent="0.25">
      <c r="A123" s="6" t="s">
        <v>270</v>
      </c>
      <c r="B123" s="4" t="s">
        <v>94</v>
      </c>
      <c r="C123" s="4" t="s">
        <v>72</v>
      </c>
    </row>
    <row r="124" spans="1:3" x14ac:dyDescent="0.25">
      <c r="A124" s="4" t="s">
        <v>271</v>
      </c>
    </row>
    <row r="125" spans="1:3" ht="45" x14ac:dyDescent="0.25">
      <c r="A125" s="5" t="s">
        <v>272</v>
      </c>
      <c r="B125" s="4" t="s">
        <v>273</v>
      </c>
      <c r="C125" s="4" t="s">
        <v>274</v>
      </c>
    </row>
    <row r="126" spans="1:3" x14ac:dyDescent="0.25">
      <c r="A126" s="6" t="s">
        <v>275</v>
      </c>
      <c r="B126" s="4" t="s">
        <v>157</v>
      </c>
      <c r="C126" s="4" t="s">
        <v>72</v>
      </c>
    </row>
    <row r="127" spans="1:3" ht="30" x14ac:dyDescent="0.25">
      <c r="A127" s="5" t="s">
        <v>276</v>
      </c>
      <c r="B127" s="4" t="s">
        <v>277</v>
      </c>
      <c r="C127" s="4" t="s">
        <v>278</v>
      </c>
    </row>
    <row r="128" spans="1:3" x14ac:dyDescent="0.25">
      <c r="A128" s="6" t="s">
        <v>275</v>
      </c>
      <c r="B128" s="4" t="s">
        <v>279</v>
      </c>
      <c r="C128" s="4" t="s">
        <v>72</v>
      </c>
    </row>
    <row r="129" spans="1:3" ht="30" x14ac:dyDescent="0.25">
      <c r="A129" s="5" t="s">
        <v>280</v>
      </c>
      <c r="B129" s="4" t="s">
        <v>281</v>
      </c>
      <c r="C129" s="4" t="s">
        <v>282</v>
      </c>
    </row>
    <row r="130" spans="1:3" x14ac:dyDescent="0.25">
      <c r="A130" s="6" t="s">
        <v>275</v>
      </c>
      <c r="B130" s="4" t="s">
        <v>283</v>
      </c>
      <c r="C130" s="4" t="s">
        <v>72</v>
      </c>
    </row>
    <row r="131" spans="1:3" ht="30" x14ac:dyDescent="0.25">
      <c r="A131" s="5" t="s">
        <v>284</v>
      </c>
      <c r="B131" s="4" t="s">
        <v>285</v>
      </c>
      <c r="C131" s="4" t="s">
        <v>286</v>
      </c>
    </row>
    <row r="132" spans="1:3" x14ac:dyDescent="0.25">
      <c r="A132" s="6" t="s">
        <v>275</v>
      </c>
      <c r="B132" s="4" t="s">
        <v>287</v>
      </c>
      <c r="C132" s="4" t="s">
        <v>72</v>
      </c>
    </row>
    <row r="133" spans="1:3" x14ac:dyDescent="0.25">
      <c r="A133" s="4" t="s">
        <v>288</v>
      </c>
    </row>
    <row r="134" spans="1:3" x14ac:dyDescent="0.25">
      <c r="A134" s="5" t="s">
        <v>289</v>
      </c>
      <c r="B134" s="4" t="s">
        <v>290</v>
      </c>
      <c r="C134" s="4" t="s">
        <v>291</v>
      </c>
    </row>
    <row r="135" spans="1:3" x14ac:dyDescent="0.25">
      <c r="A135" s="6" t="s">
        <v>292</v>
      </c>
      <c r="B135" s="4" t="s">
        <v>293</v>
      </c>
      <c r="C135" s="4" t="s">
        <v>72</v>
      </c>
    </row>
    <row r="136" spans="1:3" x14ac:dyDescent="0.25">
      <c r="A136" s="6" t="s">
        <v>294</v>
      </c>
      <c r="B136" s="4" t="s">
        <v>295</v>
      </c>
      <c r="C136" s="4" t="s">
        <v>72</v>
      </c>
    </row>
    <row r="137" spans="1:3" x14ac:dyDescent="0.25">
      <c r="A137" s="7" t="s">
        <v>296</v>
      </c>
      <c r="B137" s="4" t="s">
        <v>135</v>
      </c>
      <c r="C137" s="4" t="s">
        <v>72</v>
      </c>
    </row>
    <row r="138" spans="1:3" x14ac:dyDescent="0.25">
      <c r="A138" s="7" t="s">
        <v>297</v>
      </c>
      <c r="B138" s="4" t="s">
        <v>298</v>
      </c>
      <c r="C138" s="4" t="s">
        <v>72</v>
      </c>
    </row>
    <row r="139" spans="1:3" x14ac:dyDescent="0.25">
      <c r="A139" s="8" t="s">
        <v>299</v>
      </c>
      <c r="B139" s="4" t="s">
        <v>300</v>
      </c>
      <c r="C139" s="4" t="s">
        <v>72</v>
      </c>
    </row>
    <row r="140" spans="1:3" x14ac:dyDescent="0.25">
      <c r="A140" s="8" t="s">
        <v>301</v>
      </c>
      <c r="B140" s="4" t="s">
        <v>302</v>
      </c>
      <c r="C140" s="4" t="s">
        <v>72</v>
      </c>
    </row>
    <row r="141" spans="1:3" x14ac:dyDescent="0.25">
      <c r="A141" s="6" t="s">
        <v>303</v>
      </c>
      <c r="B141" s="4" t="s">
        <v>304</v>
      </c>
      <c r="C141" s="4" t="s">
        <v>72</v>
      </c>
    </row>
    <row r="142" spans="1:3" ht="30" x14ac:dyDescent="0.25">
      <c r="A142" s="4" t="s">
        <v>305</v>
      </c>
    </row>
    <row r="143" spans="1:3" x14ac:dyDescent="0.25">
      <c r="A143" s="5" t="s">
        <v>306</v>
      </c>
      <c r="B143" s="4" t="s">
        <v>307</v>
      </c>
      <c r="C143" s="4" t="s">
        <v>308</v>
      </c>
    </row>
    <row r="144" spans="1:3" x14ac:dyDescent="0.25">
      <c r="A144" s="6" t="s">
        <v>80</v>
      </c>
      <c r="B144" s="4" t="s">
        <v>309</v>
      </c>
      <c r="C144" s="4" t="s">
        <v>72</v>
      </c>
    </row>
    <row r="145" spans="1:3" x14ac:dyDescent="0.25">
      <c r="A145" s="6" t="s">
        <v>82</v>
      </c>
      <c r="B145" s="4" t="s">
        <v>310</v>
      </c>
      <c r="C145" s="4" t="s">
        <v>72</v>
      </c>
    </row>
    <row r="146" spans="1:3" x14ac:dyDescent="0.25">
      <c r="A146" s="5" t="s">
        <v>311</v>
      </c>
      <c r="B146" s="4" t="s">
        <v>312</v>
      </c>
      <c r="C146" s="4" t="s">
        <v>308</v>
      </c>
    </row>
    <row r="147" spans="1:3" x14ac:dyDescent="0.25">
      <c r="A147" s="6" t="s">
        <v>80</v>
      </c>
      <c r="B147" s="4" t="s">
        <v>313</v>
      </c>
      <c r="C147" s="4" t="s">
        <v>72</v>
      </c>
    </row>
    <row r="148" spans="1:3" x14ac:dyDescent="0.25">
      <c r="A148" s="6" t="s">
        <v>82</v>
      </c>
      <c r="B148" s="4" t="s">
        <v>314</v>
      </c>
      <c r="C148" s="4" t="s">
        <v>72</v>
      </c>
    </row>
    <row r="149" spans="1:3" ht="30" x14ac:dyDescent="0.25">
      <c r="A149" s="6" t="s">
        <v>315</v>
      </c>
      <c r="B149" s="4" t="s">
        <v>316</v>
      </c>
      <c r="C149" s="4" t="s">
        <v>317</v>
      </c>
    </row>
    <row r="150" spans="1:3" x14ac:dyDescent="0.25">
      <c r="A150" s="7" t="s">
        <v>80</v>
      </c>
      <c r="B150" s="4" t="s">
        <v>318</v>
      </c>
      <c r="C150" s="4" t="s">
        <v>72</v>
      </c>
    </row>
    <row r="151" spans="1:3" x14ac:dyDescent="0.25">
      <c r="A151" s="7" t="s">
        <v>82</v>
      </c>
      <c r="B151" s="4" t="s">
        <v>319</v>
      </c>
      <c r="C151" s="4" t="s">
        <v>72</v>
      </c>
    </row>
    <row r="152" spans="1:3" ht="30" x14ac:dyDescent="0.25">
      <c r="A152" s="6" t="s">
        <v>320</v>
      </c>
      <c r="B152" s="4" t="s">
        <v>321</v>
      </c>
      <c r="C152" s="4" t="s">
        <v>322</v>
      </c>
    </row>
    <row r="153" spans="1:3" x14ac:dyDescent="0.25">
      <c r="A153" s="7" t="s">
        <v>80</v>
      </c>
      <c r="B153" s="4" t="s">
        <v>83</v>
      </c>
      <c r="C153" s="4" t="s">
        <v>323</v>
      </c>
    </row>
    <row r="154" spans="1:3" x14ac:dyDescent="0.25">
      <c r="A154" s="7" t="s">
        <v>82</v>
      </c>
      <c r="B154" s="4" t="s">
        <v>81</v>
      </c>
      <c r="C154" s="4" t="s">
        <v>323</v>
      </c>
    </row>
    <row r="155" spans="1:3" ht="30" x14ac:dyDescent="0.25">
      <c r="A155" s="5" t="s">
        <v>324</v>
      </c>
      <c r="B155" s="4" t="s">
        <v>312</v>
      </c>
      <c r="C155" s="4" t="s">
        <v>308</v>
      </c>
    </row>
    <row r="156" spans="1:3" x14ac:dyDescent="0.25">
      <c r="A156" s="6" t="s">
        <v>325</v>
      </c>
      <c r="B156" s="4" t="s">
        <v>326</v>
      </c>
      <c r="C156" s="4" t="s">
        <v>323</v>
      </c>
    </row>
    <row r="157" spans="1:3" x14ac:dyDescent="0.25">
      <c r="A157" s="6" t="s">
        <v>327</v>
      </c>
      <c r="B157" s="4" t="s">
        <v>328</v>
      </c>
      <c r="C157" s="4" t="s">
        <v>323</v>
      </c>
    </row>
    <row r="158" spans="1:3" x14ac:dyDescent="0.25">
      <c r="A158" s="6" t="s">
        <v>329</v>
      </c>
      <c r="B158" s="4" t="s">
        <v>310</v>
      </c>
      <c r="C158" s="4" t="s">
        <v>323</v>
      </c>
    </row>
    <row r="159" spans="1:3" ht="30" x14ac:dyDescent="0.25">
      <c r="A159" s="4" t="s">
        <v>330</v>
      </c>
    </row>
    <row r="160" spans="1:3" ht="45" x14ac:dyDescent="0.25">
      <c r="A160" s="5" t="s">
        <v>331</v>
      </c>
      <c r="B160" s="4" t="s">
        <v>332</v>
      </c>
      <c r="C160" s="4" t="s">
        <v>333</v>
      </c>
    </row>
    <row r="161" spans="1:3" x14ac:dyDescent="0.25">
      <c r="A161" s="6" t="s">
        <v>334</v>
      </c>
      <c r="B161" s="4" t="s">
        <v>335</v>
      </c>
      <c r="C161" s="4" t="s">
        <v>72</v>
      </c>
    </row>
    <row r="162" spans="1:3" x14ac:dyDescent="0.25">
      <c r="A162" s="6" t="s">
        <v>336</v>
      </c>
      <c r="B162" s="4" t="s">
        <v>337</v>
      </c>
      <c r="C162" s="4" t="s">
        <v>72</v>
      </c>
    </row>
    <row r="163" spans="1:3" x14ac:dyDescent="0.25">
      <c r="A163" s="6" t="s">
        <v>338</v>
      </c>
      <c r="B163" s="4" t="s">
        <v>298</v>
      </c>
      <c r="C163" s="4" t="s">
        <v>72</v>
      </c>
    </row>
    <row r="164" spans="1:3" x14ac:dyDescent="0.25">
      <c r="A164" s="6" t="s">
        <v>339</v>
      </c>
      <c r="B164" s="4" t="s">
        <v>340</v>
      </c>
      <c r="C164" s="4" t="s">
        <v>72</v>
      </c>
    </row>
    <row r="165" spans="1:3" x14ac:dyDescent="0.25">
      <c r="A165" s="6" t="s">
        <v>341</v>
      </c>
      <c r="B165" s="4" t="s">
        <v>342</v>
      </c>
      <c r="C165" s="4" t="s">
        <v>323</v>
      </c>
    </row>
    <row r="166" spans="1:3" x14ac:dyDescent="0.25">
      <c r="A166" s="6" t="s">
        <v>343</v>
      </c>
      <c r="B166" s="4" t="s">
        <v>178</v>
      </c>
      <c r="C166" s="4" t="s">
        <v>72</v>
      </c>
    </row>
    <row r="167" spans="1:3" ht="30" x14ac:dyDescent="0.25">
      <c r="A167" s="4" t="s">
        <v>344</v>
      </c>
    </row>
    <row r="168" spans="1:3" x14ac:dyDescent="0.25">
      <c r="A168" s="5" t="s">
        <v>345</v>
      </c>
      <c r="B168" s="4" t="s">
        <v>346</v>
      </c>
      <c r="C168" s="4" t="s">
        <v>347</v>
      </c>
    </row>
    <row r="169" spans="1:3" x14ac:dyDescent="0.25">
      <c r="A169" s="6" t="s">
        <v>348</v>
      </c>
      <c r="B169" s="4" t="s">
        <v>349</v>
      </c>
      <c r="C169" s="4" t="s">
        <v>72</v>
      </c>
    </row>
    <row r="170" spans="1:3" x14ac:dyDescent="0.25">
      <c r="A170" s="6" t="s">
        <v>350</v>
      </c>
      <c r="B170" s="4" t="s">
        <v>351</v>
      </c>
      <c r="C170" s="4" t="s">
        <v>72</v>
      </c>
    </row>
    <row r="171" spans="1:3" ht="30" x14ac:dyDescent="0.25">
      <c r="A171" s="7" t="s">
        <v>352</v>
      </c>
      <c r="B171" s="4" t="s">
        <v>353</v>
      </c>
      <c r="C171" s="4" t="s">
        <v>72</v>
      </c>
    </row>
    <row r="172" spans="1:3" x14ac:dyDescent="0.25">
      <c r="A172" s="4" t="s">
        <v>354</v>
      </c>
    </row>
    <row r="173" spans="1:3" x14ac:dyDescent="0.25">
      <c r="A173" s="5" t="s">
        <v>355</v>
      </c>
      <c r="B173" s="4" t="s">
        <v>356</v>
      </c>
      <c r="C173" s="4" t="s">
        <v>357</v>
      </c>
    </row>
    <row r="174" spans="1:3" x14ac:dyDescent="0.25">
      <c r="A174" s="6" t="s">
        <v>358</v>
      </c>
      <c r="B174" s="4" t="s">
        <v>359</v>
      </c>
      <c r="C174" s="4" t="s">
        <v>72</v>
      </c>
    </row>
    <row r="175" spans="1:3" x14ac:dyDescent="0.25">
      <c r="A175" s="7" t="s">
        <v>360</v>
      </c>
      <c r="B175" s="4" t="s">
        <v>361</v>
      </c>
      <c r="C175" s="4" t="s">
        <v>72</v>
      </c>
    </row>
    <row r="176" spans="1:3" x14ac:dyDescent="0.25">
      <c r="A176" s="8" t="s">
        <v>362</v>
      </c>
      <c r="B176" s="4" t="s">
        <v>363</v>
      </c>
      <c r="C176" s="4" t="s">
        <v>72</v>
      </c>
    </row>
    <row r="177" spans="1:3" x14ac:dyDescent="0.25">
      <c r="A177" s="8" t="s">
        <v>364</v>
      </c>
      <c r="B177" s="4" t="s">
        <v>365</v>
      </c>
      <c r="C177" s="4" t="s">
        <v>72</v>
      </c>
    </row>
    <row r="178" spans="1:3" x14ac:dyDescent="0.25">
      <c r="A178" s="9" t="s">
        <v>366</v>
      </c>
      <c r="B178" s="4" t="s">
        <v>367</v>
      </c>
      <c r="C178" s="4" t="s">
        <v>72</v>
      </c>
    </row>
    <row r="179" spans="1:3" x14ac:dyDescent="0.25">
      <c r="A179" s="7" t="s">
        <v>368</v>
      </c>
      <c r="B179" s="4" t="s">
        <v>369</v>
      </c>
      <c r="C179" s="4" t="s">
        <v>72</v>
      </c>
    </row>
    <row r="180" spans="1:3" x14ac:dyDescent="0.25">
      <c r="A180" s="6" t="s">
        <v>370</v>
      </c>
      <c r="B180" s="4" t="s">
        <v>371</v>
      </c>
      <c r="C180" s="4" t="s">
        <v>72</v>
      </c>
    </row>
    <row r="181" spans="1:3" x14ac:dyDescent="0.25">
      <c r="A181" s="5" t="s">
        <v>372</v>
      </c>
      <c r="B181" s="4" t="s">
        <v>373</v>
      </c>
      <c r="C181" s="4" t="s">
        <v>374</v>
      </c>
    </row>
    <row r="182" spans="1:3" x14ac:dyDescent="0.25">
      <c r="A182" s="6" t="s">
        <v>358</v>
      </c>
      <c r="B182" s="4" t="s">
        <v>375</v>
      </c>
      <c r="C182" s="4" t="s">
        <v>72</v>
      </c>
    </row>
    <row r="183" spans="1:3" x14ac:dyDescent="0.25">
      <c r="A183" s="7" t="s">
        <v>360</v>
      </c>
      <c r="B183" s="4" t="s">
        <v>376</v>
      </c>
      <c r="C183" s="4" t="s">
        <v>72</v>
      </c>
    </row>
    <row r="184" spans="1:3" x14ac:dyDescent="0.25">
      <c r="A184" s="8" t="s">
        <v>362</v>
      </c>
      <c r="B184" s="4" t="s">
        <v>377</v>
      </c>
      <c r="C184" s="4" t="s">
        <v>72</v>
      </c>
    </row>
    <row r="185" spans="1:3" x14ac:dyDescent="0.25">
      <c r="A185" s="8" t="s">
        <v>364</v>
      </c>
      <c r="B185" s="4" t="s">
        <v>378</v>
      </c>
      <c r="C185" s="4" t="s">
        <v>72</v>
      </c>
    </row>
    <row r="186" spans="1:3" x14ac:dyDescent="0.25">
      <c r="A186" s="9" t="s">
        <v>366</v>
      </c>
      <c r="B186" s="4" t="s">
        <v>379</v>
      </c>
      <c r="C186" s="4" t="s">
        <v>72</v>
      </c>
    </row>
    <row r="187" spans="1:3" x14ac:dyDescent="0.25">
      <c r="A187" s="4" t="s">
        <v>380</v>
      </c>
    </row>
    <row r="188" spans="1:3" x14ac:dyDescent="0.25">
      <c r="A188" s="5" t="s">
        <v>381</v>
      </c>
      <c r="B188" s="4" t="s">
        <v>382</v>
      </c>
      <c r="C188" s="4" t="s">
        <v>383</v>
      </c>
    </row>
    <row r="189" spans="1:3" ht="30" x14ac:dyDescent="0.25">
      <c r="A189" s="6" t="s">
        <v>384</v>
      </c>
      <c r="B189" s="4" t="s">
        <v>385</v>
      </c>
      <c r="C189" s="4" t="s">
        <v>72</v>
      </c>
    </row>
    <row r="190" spans="1:3" x14ac:dyDescent="0.25">
      <c r="A190" s="6" t="s">
        <v>386</v>
      </c>
      <c r="B190" s="4" t="s">
        <v>387</v>
      </c>
      <c r="C190" s="4" t="s">
        <v>72</v>
      </c>
    </row>
    <row r="191" spans="1:3" ht="30" x14ac:dyDescent="0.25">
      <c r="A191" s="6" t="s">
        <v>388</v>
      </c>
      <c r="B191" s="4" t="s">
        <v>202</v>
      </c>
      <c r="C191" s="4" t="s">
        <v>72</v>
      </c>
    </row>
    <row r="192" spans="1:3" x14ac:dyDescent="0.25">
      <c r="A192" s="6" t="s">
        <v>389</v>
      </c>
      <c r="B192" s="4" t="s">
        <v>378</v>
      </c>
      <c r="C192" s="4" t="s">
        <v>72</v>
      </c>
    </row>
    <row r="193" spans="1:3" x14ac:dyDescent="0.25">
      <c r="A193" s="6" t="s">
        <v>390</v>
      </c>
      <c r="B193" s="4" t="s">
        <v>391</v>
      </c>
      <c r="C193" s="4" t="s">
        <v>72</v>
      </c>
    </row>
    <row r="194" spans="1:3" x14ac:dyDescent="0.25">
      <c r="A194" s="6" t="s">
        <v>392</v>
      </c>
      <c r="B194" s="4" t="s">
        <v>174</v>
      </c>
      <c r="C194" s="4" t="s">
        <v>72</v>
      </c>
    </row>
    <row r="195" spans="1:3" ht="30" x14ac:dyDescent="0.25">
      <c r="A195" s="6" t="s">
        <v>393</v>
      </c>
      <c r="B195" s="4" t="s">
        <v>394</v>
      </c>
      <c r="C195" s="4" t="s">
        <v>72</v>
      </c>
    </row>
    <row r="196" spans="1:3" x14ac:dyDescent="0.25">
      <c r="A196" s="4" t="s">
        <v>395</v>
      </c>
    </row>
    <row r="197" spans="1:3" ht="30" x14ac:dyDescent="0.25">
      <c r="A197" s="5" t="s">
        <v>396</v>
      </c>
      <c r="B197" s="4" t="s">
        <v>397</v>
      </c>
      <c r="C197" s="4" t="s">
        <v>398</v>
      </c>
    </row>
    <row r="198" spans="1:3" ht="30" x14ac:dyDescent="0.25">
      <c r="A198" s="6" t="s">
        <v>399</v>
      </c>
      <c r="B198" s="4" t="s">
        <v>400</v>
      </c>
      <c r="C198" s="4" t="s">
        <v>72</v>
      </c>
    </row>
    <row r="199" spans="1:3" x14ac:dyDescent="0.25">
      <c r="A199" s="6" t="s">
        <v>401</v>
      </c>
      <c r="B199" s="4" t="s">
        <v>402</v>
      </c>
      <c r="C199" s="4" t="s">
        <v>72</v>
      </c>
    </row>
    <row r="200" spans="1:3" x14ac:dyDescent="0.25">
      <c r="A200" s="6" t="s">
        <v>403</v>
      </c>
      <c r="B200" s="4" t="s">
        <v>404</v>
      </c>
      <c r="C200" s="4" t="s">
        <v>72</v>
      </c>
    </row>
    <row r="201" spans="1:3" ht="45" x14ac:dyDescent="0.25">
      <c r="A201" s="6" t="s">
        <v>405</v>
      </c>
      <c r="B201" s="4" t="s">
        <v>406</v>
      </c>
      <c r="C201" s="4" t="s">
        <v>72</v>
      </c>
    </row>
    <row r="202" spans="1:3" ht="45" x14ac:dyDescent="0.25">
      <c r="A202" s="6" t="s">
        <v>407</v>
      </c>
      <c r="B202" s="4" t="s">
        <v>408</v>
      </c>
      <c r="C202" s="4" t="s">
        <v>72</v>
      </c>
    </row>
    <row r="203" spans="1:3" ht="30" x14ac:dyDescent="0.25">
      <c r="A203" s="5" t="s">
        <v>409</v>
      </c>
      <c r="B203" s="4" t="s">
        <v>410</v>
      </c>
      <c r="C203" s="4" t="s">
        <v>411</v>
      </c>
    </row>
    <row r="204" spans="1:3" ht="30" x14ac:dyDescent="0.25">
      <c r="A204" s="6" t="s">
        <v>399</v>
      </c>
      <c r="B204" s="4" t="s">
        <v>412</v>
      </c>
      <c r="C204" s="4" t="s">
        <v>72</v>
      </c>
    </row>
    <row r="205" spans="1:3" x14ac:dyDescent="0.25">
      <c r="A205" s="6" t="s">
        <v>401</v>
      </c>
      <c r="B205" s="4" t="s">
        <v>413</v>
      </c>
      <c r="C205" s="4" t="s">
        <v>72</v>
      </c>
    </row>
    <row r="206" spans="1:3" x14ac:dyDescent="0.25">
      <c r="A206" s="6" t="s">
        <v>403</v>
      </c>
      <c r="B206" s="4" t="s">
        <v>414</v>
      </c>
      <c r="C206" s="4" t="s">
        <v>72</v>
      </c>
    </row>
    <row r="207" spans="1:3" ht="45" x14ac:dyDescent="0.25">
      <c r="A207" s="6" t="s">
        <v>405</v>
      </c>
      <c r="B207" s="4" t="s">
        <v>415</v>
      </c>
      <c r="C207" s="4" t="s">
        <v>72</v>
      </c>
    </row>
    <row r="208" spans="1:3" ht="45" x14ac:dyDescent="0.25">
      <c r="A208" s="6" t="s">
        <v>407</v>
      </c>
      <c r="B208" s="4" t="s">
        <v>416</v>
      </c>
      <c r="C208" s="4" t="s">
        <v>72</v>
      </c>
    </row>
    <row r="209" spans="1:3" ht="30" x14ac:dyDescent="0.25">
      <c r="A209" s="5" t="s">
        <v>417</v>
      </c>
      <c r="B209" s="4" t="s">
        <v>418</v>
      </c>
      <c r="C209" s="4" t="s">
        <v>419</v>
      </c>
    </row>
    <row r="210" spans="1:3" ht="30" x14ac:dyDescent="0.25">
      <c r="A210" s="6" t="s">
        <v>399</v>
      </c>
      <c r="B210" s="4" t="s">
        <v>420</v>
      </c>
      <c r="C210" s="4" t="s">
        <v>72</v>
      </c>
    </row>
    <row r="211" spans="1:3" x14ac:dyDescent="0.25">
      <c r="A211" s="6" t="s">
        <v>401</v>
      </c>
      <c r="B211" s="4" t="s">
        <v>421</v>
      </c>
      <c r="C211" s="4" t="s">
        <v>72</v>
      </c>
    </row>
    <row r="212" spans="1:3" x14ac:dyDescent="0.25">
      <c r="A212" s="6" t="s">
        <v>403</v>
      </c>
      <c r="B212" s="4" t="s">
        <v>422</v>
      </c>
      <c r="C212" s="4" t="s">
        <v>72</v>
      </c>
    </row>
    <row r="213" spans="1:3" ht="45" x14ac:dyDescent="0.25">
      <c r="A213" s="6" t="s">
        <v>405</v>
      </c>
      <c r="B213" s="4" t="s">
        <v>423</v>
      </c>
      <c r="C213" s="4" t="s">
        <v>72</v>
      </c>
    </row>
    <row r="214" spans="1:3" ht="45" x14ac:dyDescent="0.25">
      <c r="A214" s="6" t="s">
        <v>407</v>
      </c>
      <c r="B214" s="4" t="s">
        <v>424</v>
      </c>
      <c r="C214" s="4" t="s">
        <v>72</v>
      </c>
    </row>
    <row r="215" spans="1:3" x14ac:dyDescent="0.25">
      <c r="A215" s="4" t="s">
        <v>425</v>
      </c>
    </row>
    <row r="216" spans="1:3" ht="30" x14ac:dyDescent="0.25">
      <c r="A216" s="5" t="s">
        <v>396</v>
      </c>
      <c r="B216" s="4" t="s">
        <v>397</v>
      </c>
      <c r="C216" s="4" t="s">
        <v>398</v>
      </c>
    </row>
    <row r="217" spans="1:3" ht="30" x14ac:dyDescent="0.25">
      <c r="A217" s="6" t="s">
        <v>426</v>
      </c>
      <c r="B217" s="4" t="s">
        <v>427</v>
      </c>
      <c r="C217" s="4" t="s">
        <v>72</v>
      </c>
    </row>
    <row r="218" spans="1:3" x14ac:dyDescent="0.25">
      <c r="A218" s="6" t="s">
        <v>428</v>
      </c>
      <c r="B218" s="4" t="s">
        <v>429</v>
      </c>
      <c r="C218" s="4" t="s">
        <v>72</v>
      </c>
    </row>
    <row r="219" spans="1:3" x14ac:dyDescent="0.25">
      <c r="A219" s="6" t="s">
        <v>430</v>
      </c>
      <c r="B219" s="4" t="s">
        <v>431</v>
      </c>
      <c r="C219" s="4" t="s">
        <v>72</v>
      </c>
    </row>
    <row r="220" spans="1:3" x14ac:dyDescent="0.25">
      <c r="A220" s="6" t="s">
        <v>432</v>
      </c>
      <c r="B220" s="4" t="s">
        <v>131</v>
      </c>
      <c r="C220" s="4" t="s">
        <v>72</v>
      </c>
    </row>
    <row r="221" spans="1:3" x14ac:dyDescent="0.25">
      <c r="A221" s="6" t="s">
        <v>433</v>
      </c>
      <c r="B221" s="4" t="s">
        <v>434</v>
      </c>
      <c r="C221" s="4" t="s">
        <v>72</v>
      </c>
    </row>
    <row r="222" spans="1:3" ht="30" x14ac:dyDescent="0.25">
      <c r="A222" s="6" t="s">
        <v>435</v>
      </c>
      <c r="B222" s="4" t="s">
        <v>436</v>
      </c>
      <c r="C222" s="4" t="s">
        <v>72</v>
      </c>
    </row>
    <row r="223" spans="1:3" x14ac:dyDescent="0.25">
      <c r="A223" s="6" t="s">
        <v>437</v>
      </c>
      <c r="B223" s="4" t="s">
        <v>391</v>
      </c>
      <c r="C223" s="4" t="s">
        <v>72</v>
      </c>
    </row>
    <row r="224" spans="1:3" ht="45" x14ac:dyDescent="0.25">
      <c r="A224" s="6" t="s">
        <v>438</v>
      </c>
      <c r="B224" s="4" t="s">
        <v>439</v>
      </c>
      <c r="C224" s="4" t="s">
        <v>72</v>
      </c>
    </row>
    <row r="225" spans="1:3" ht="60" x14ac:dyDescent="0.25">
      <c r="A225" s="6" t="s">
        <v>440</v>
      </c>
      <c r="B225" s="4" t="s">
        <v>441</v>
      </c>
      <c r="C225" s="4" t="s">
        <v>72</v>
      </c>
    </row>
    <row r="226" spans="1:3" ht="45" x14ac:dyDescent="0.25">
      <c r="A226" s="6" t="s">
        <v>442</v>
      </c>
      <c r="B226" s="4" t="s">
        <v>443</v>
      </c>
      <c r="C226" s="4" t="s">
        <v>72</v>
      </c>
    </row>
    <row r="227" spans="1:3" ht="60" x14ac:dyDescent="0.25">
      <c r="A227" s="6" t="s">
        <v>444</v>
      </c>
      <c r="B227" s="4" t="s">
        <v>445</v>
      </c>
      <c r="C227" s="4" t="s">
        <v>72</v>
      </c>
    </row>
    <row r="228" spans="1:3" ht="30" x14ac:dyDescent="0.25">
      <c r="A228" s="6" t="s">
        <v>446</v>
      </c>
      <c r="B228" s="4" t="s">
        <v>447</v>
      </c>
      <c r="C228" s="4" t="s">
        <v>72</v>
      </c>
    </row>
    <row r="229" spans="1:3" x14ac:dyDescent="0.25">
      <c r="A229" s="6" t="s">
        <v>448</v>
      </c>
      <c r="B229" s="4" t="s">
        <v>367</v>
      </c>
      <c r="C229" s="4" t="s">
        <v>72</v>
      </c>
    </row>
    <row r="230" spans="1:3" x14ac:dyDescent="0.25">
      <c r="A230" s="4" t="s">
        <v>449</v>
      </c>
    </row>
    <row r="231" spans="1:3" ht="30" x14ac:dyDescent="0.25">
      <c r="A231" s="5" t="s">
        <v>396</v>
      </c>
      <c r="B231" s="4" t="s">
        <v>397</v>
      </c>
      <c r="C231" s="4" t="s">
        <v>398</v>
      </c>
    </row>
    <row r="232" spans="1:3" ht="30" x14ac:dyDescent="0.25">
      <c r="A232" s="6" t="s">
        <v>450</v>
      </c>
      <c r="B232" s="4" t="s">
        <v>451</v>
      </c>
      <c r="C232" s="4" t="s">
        <v>72</v>
      </c>
    </row>
    <row r="233" spans="1:3" x14ac:dyDescent="0.25">
      <c r="A233" s="6" t="s">
        <v>452</v>
      </c>
      <c r="B233" s="4" t="s">
        <v>453</v>
      </c>
      <c r="C233" s="4" t="s">
        <v>72</v>
      </c>
    </row>
    <row r="234" spans="1:3" ht="45" x14ac:dyDescent="0.25">
      <c r="A234" s="6" t="s">
        <v>454</v>
      </c>
      <c r="B234" s="4" t="s">
        <v>455</v>
      </c>
      <c r="C234" s="4" t="s">
        <v>72</v>
      </c>
    </row>
    <row r="235" spans="1:3" x14ac:dyDescent="0.25">
      <c r="A235" s="6" t="s">
        <v>456</v>
      </c>
      <c r="B235" s="4" t="s">
        <v>457</v>
      </c>
      <c r="C235" s="4" t="s">
        <v>72</v>
      </c>
    </row>
    <row r="236" spans="1:3" ht="45" x14ac:dyDescent="0.25">
      <c r="A236" s="4" t="s">
        <v>458</v>
      </c>
    </row>
    <row r="237" spans="1:3" x14ac:dyDescent="0.25">
      <c r="A237" s="5" t="s">
        <v>139</v>
      </c>
      <c r="B237" s="4" t="s">
        <v>140</v>
      </c>
      <c r="C237" s="4" t="s">
        <v>141</v>
      </c>
    </row>
    <row r="238" spans="1:3" ht="30" x14ac:dyDescent="0.25">
      <c r="A238" s="6" t="s">
        <v>459</v>
      </c>
      <c r="B238" s="4" t="s">
        <v>460</v>
      </c>
      <c r="C238" s="4" t="s">
        <v>461</v>
      </c>
    </row>
    <row r="239" spans="1:3" x14ac:dyDescent="0.25">
      <c r="A239" s="6" t="s">
        <v>462</v>
      </c>
      <c r="B239" s="4" t="s">
        <v>463</v>
      </c>
      <c r="C239" s="4" t="s">
        <v>72</v>
      </c>
    </row>
    <row r="240" spans="1:3" x14ac:dyDescent="0.25">
      <c r="A240" s="7" t="s">
        <v>464</v>
      </c>
      <c r="B240" s="4" t="s">
        <v>465</v>
      </c>
      <c r="C240" s="4" t="s">
        <v>466</v>
      </c>
    </row>
    <row r="241" spans="1:3" x14ac:dyDescent="0.25">
      <c r="A241" s="6" t="s">
        <v>467</v>
      </c>
      <c r="B241" s="4" t="s">
        <v>468</v>
      </c>
      <c r="C241" s="4" t="s">
        <v>72</v>
      </c>
    </row>
    <row r="242" spans="1:3" ht="30" x14ac:dyDescent="0.25">
      <c r="A242" s="7" t="s">
        <v>469</v>
      </c>
      <c r="B242" s="4" t="s">
        <v>470</v>
      </c>
      <c r="C242" s="4" t="s">
        <v>471</v>
      </c>
    </row>
    <row r="243" spans="1:3" ht="30" x14ac:dyDescent="0.25">
      <c r="A243" s="6" t="s">
        <v>472</v>
      </c>
      <c r="B243" s="4" t="s">
        <v>473</v>
      </c>
      <c r="C243" s="4" t="s">
        <v>72</v>
      </c>
    </row>
    <row r="244" spans="1:3" ht="30" x14ac:dyDescent="0.25">
      <c r="A244" s="7" t="s">
        <v>474</v>
      </c>
      <c r="B244" s="4" t="s">
        <v>475</v>
      </c>
      <c r="C244" s="4" t="s">
        <v>476</v>
      </c>
    </row>
    <row r="245" spans="1:3" ht="30" x14ac:dyDescent="0.25">
      <c r="A245" s="6" t="s">
        <v>477</v>
      </c>
      <c r="B245" s="4" t="s">
        <v>478</v>
      </c>
      <c r="C245" s="4" t="s">
        <v>72</v>
      </c>
    </row>
    <row r="246" spans="1:3" ht="30" x14ac:dyDescent="0.25">
      <c r="A246" s="7" t="s">
        <v>479</v>
      </c>
      <c r="B246" s="4" t="s">
        <v>480</v>
      </c>
      <c r="C246" s="4" t="s">
        <v>481</v>
      </c>
    </row>
    <row r="247" spans="1:3" x14ac:dyDescent="0.25">
      <c r="A247" s="6" t="s">
        <v>482</v>
      </c>
      <c r="B247" s="4" t="s">
        <v>483</v>
      </c>
      <c r="C247" s="4" t="s">
        <v>72</v>
      </c>
    </row>
    <row r="248" spans="1:3" ht="30" x14ac:dyDescent="0.25">
      <c r="A248" s="7" t="s">
        <v>484</v>
      </c>
      <c r="B248" s="4" t="s">
        <v>485</v>
      </c>
      <c r="C248" s="4" t="s">
        <v>486</v>
      </c>
    </row>
    <row r="249" spans="1:3" ht="30" x14ac:dyDescent="0.25">
      <c r="A249" s="6" t="s">
        <v>487</v>
      </c>
      <c r="B249" s="4" t="s">
        <v>488</v>
      </c>
      <c r="C249" s="4" t="s">
        <v>72</v>
      </c>
    </row>
    <row r="250" spans="1:3" x14ac:dyDescent="0.25">
      <c r="A250" s="5" t="s">
        <v>489</v>
      </c>
      <c r="B250" s="4" t="s">
        <v>490</v>
      </c>
      <c r="C250" s="4" t="s">
        <v>491</v>
      </c>
    </row>
    <row r="251" spans="1:3" ht="30" x14ac:dyDescent="0.25">
      <c r="A251" s="6" t="s">
        <v>492</v>
      </c>
      <c r="B251" s="4" t="s">
        <v>493</v>
      </c>
      <c r="C251" s="4" t="s">
        <v>494</v>
      </c>
    </row>
    <row r="252" spans="1:3" x14ac:dyDescent="0.25">
      <c r="A252" s="7" t="s">
        <v>146</v>
      </c>
      <c r="B252" s="4" t="s">
        <v>495</v>
      </c>
      <c r="C252" s="4" t="s">
        <v>72</v>
      </c>
    </row>
    <row r="253" spans="1:3" x14ac:dyDescent="0.25">
      <c r="A253" s="6" t="s">
        <v>496</v>
      </c>
      <c r="B253" s="4" t="s">
        <v>497</v>
      </c>
      <c r="C253" s="4" t="s">
        <v>498</v>
      </c>
    </row>
    <row r="254" spans="1:3" ht="30" x14ac:dyDescent="0.25">
      <c r="A254" s="7" t="s">
        <v>499</v>
      </c>
      <c r="B254" s="4" t="s">
        <v>500</v>
      </c>
      <c r="C254" s="4" t="s">
        <v>72</v>
      </c>
    </row>
    <row r="255" spans="1:3" x14ac:dyDescent="0.25">
      <c r="A255" s="6" t="s">
        <v>496</v>
      </c>
      <c r="B255" s="4" t="s">
        <v>501</v>
      </c>
      <c r="C255" s="4" t="s">
        <v>502</v>
      </c>
    </row>
    <row r="256" spans="1:3" ht="30" x14ac:dyDescent="0.25">
      <c r="A256" s="7" t="s">
        <v>503</v>
      </c>
      <c r="B256" s="4" t="s">
        <v>504</v>
      </c>
      <c r="C256" s="4" t="s">
        <v>72</v>
      </c>
    </row>
    <row r="257" spans="1:3" x14ac:dyDescent="0.25">
      <c r="A257" s="6" t="s">
        <v>496</v>
      </c>
      <c r="B257" s="4" t="s">
        <v>505</v>
      </c>
      <c r="C257" s="4" t="s">
        <v>506</v>
      </c>
    </row>
    <row r="258" spans="1:3" x14ac:dyDescent="0.25">
      <c r="A258" s="5" t="s">
        <v>507</v>
      </c>
      <c r="B258" s="4" t="s">
        <v>68</v>
      </c>
      <c r="C258" s="4" t="s">
        <v>69</v>
      </c>
    </row>
    <row r="259" spans="1:3" x14ac:dyDescent="0.25">
      <c r="A259" s="6" t="s">
        <v>508</v>
      </c>
      <c r="B259" s="4" t="s">
        <v>509</v>
      </c>
      <c r="C259" s="4" t="s">
        <v>510</v>
      </c>
    </row>
    <row r="260" spans="1:3" ht="30" x14ac:dyDescent="0.25">
      <c r="A260" s="6" t="s">
        <v>511</v>
      </c>
    </row>
    <row r="261" spans="1:3" x14ac:dyDescent="0.25">
      <c r="A261" s="7" t="s">
        <v>80</v>
      </c>
      <c r="B261" s="4" t="s">
        <v>512</v>
      </c>
      <c r="C261" s="4" t="s">
        <v>513</v>
      </c>
    </row>
    <row r="262" spans="1:3" x14ac:dyDescent="0.25">
      <c r="A262" s="7" t="s">
        <v>82</v>
      </c>
      <c r="B262" s="4" t="s">
        <v>514</v>
      </c>
      <c r="C262" s="4" t="s">
        <v>515</v>
      </c>
    </row>
    <row r="263" spans="1:3" ht="45" x14ac:dyDescent="0.25">
      <c r="A263" s="6" t="s">
        <v>516</v>
      </c>
    </row>
    <row r="264" spans="1:3" x14ac:dyDescent="0.25">
      <c r="A264" s="7" t="s">
        <v>80</v>
      </c>
      <c r="B264" s="4" t="s">
        <v>517</v>
      </c>
      <c r="C264" s="4" t="s">
        <v>518</v>
      </c>
    </row>
    <row r="265" spans="1:3" x14ac:dyDescent="0.25">
      <c r="A265" s="7" t="s">
        <v>82</v>
      </c>
      <c r="B265" s="4" t="s">
        <v>519</v>
      </c>
      <c r="C265" s="4" t="s">
        <v>520</v>
      </c>
    </row>
    <row r="266" spans="1:3" ht="45" x14ac:dyDescent="0.25">
      <c r="A266" s="6" t="s">
        <v>521</v>
      </c>
    </row>
    <row r="267" spans="1:3" x14ac:dyDescent="0.25">
      <c r="A267" s="7" t="s">
        <v>80</v>
      </c>
      <c r="B267" s="4" t="s">
        <v>522</v>
      </c>
      <c r="C267" s="4" t="s">
        <v>523</v>
      </c>
    </row>
    <row r="268" spans="1:3" x14ac:dyDescent="0.25">
      <c r="A268" s="7" t="s">
        <v>82</v>
      </c>
      <c r="B268" s="4" t="s">
        <v>524</v>
      </c>
      <c r="C268" s="4" t="s">
        <v>525</v>
      </c>
    </row>
    <row r="269" spans="1:3" x14ac:dyDescent="0.25">
      <c r="A269" s="4" t="s">
        <v>526</v>
      </c>
    </row>
    <row r="270" spans="1:3" ht="30" x14ac:dyDescent="0.25">
      <c r="A270" s="5" t="s">
        <v>527</v>
      </c>
      <c r="B270" s="4" t="s">
        <v>273</v>
      </c>
      <c r="C270" s="4" t="s">
        <v>274</v>
      </c>
    </row>
    <row r="271" spans="1:3" ht="30" x14ac:dyDescent="0.25">
      <c r="A271" s="6" t="s">
        <v>528</v>
      </c>
      <c r="B271" s="4" t="s">
        <v>529</v>
      </c>
      <c r="C271" s="4" t="s">
        <v>72</v>
      </c>
    </row>
    <row r="272" spans="1:3" x14ac:dyDescent="0.25">
      <c r="A272" s="6" t="s">
        <v>530</v>
      </c>
      <c r="B272" s="4" t="s">
        <v>531</v>
      </c>
      <c r="C272" s="4" t="s">
        <v>72</v>
      </c>
    </row>
    <row r="273" spans="1:3" ht="30" x14ac:dyDescent="0.25">
      <c r="A273" s="6" t="s">
        <v>532</v>
      </c>
      <c r="B273" s="4" t="s">
        <v>533</v>
      </c>
      <c r="C273" s="4" t="s">
        <v>72</v>
      </c>
    </row>
    <row r="274" spans="1:3" ht="60" x14ac:dyDescent="0.25">
      <c r="A274" s="4" t="s">
        <v>534</v>
      </c>
    </row>
    <row r="275" spans="1:3" x14ac:dyDescent="0.25">
      <c r="A275" s="5" t="s">
        <v>535</v>
      </c>
      <c r="B275" s="4" t="s">
        <v>191</v>
      </c>
      <c r="C275" s="4" t="s">
        <v>72</v>
      </c>
    </row>
    <row r="276" spans="1:3" ht="30" x14ac:dyDescent="0.25">
      <c r="A276" s="6" t="s">
        <v>536</v>
      </c>
      <c r="B276" s="4" t="s">
        <v>537</v>
      </c>
      <c r="C276" s="4" t="s">
        <v>72</v>
      </c>
    </row>
    <row r="277" spans="1:3" ht="45" x14ac:dyDescent="0.25">
      <c r="A277" s="7" t="s">
        <v>538</v>
      </c>
      <c r="B277" s="4" t="s">
        <v>539</v>
      </c>
      <c r="C277" s="4" t="s">
        <v>323</v>
      </c>
    </row>
    <row r="278" spans="1:3" x14ac:dyDescent="0.25">
      <c r="A278" s="6" t="s">
        <v>146</v>
      </c>
      <c r="B278" s="4" t="s">
        <v>540</v>
      </c>
      <c r="C278" s="4" t="s">
        <v>72</v>
      </c>
    </row>
    <row r="279" spans="1:3" ht="30" x14ac:dyDescent="0.25">
      <c r="A279" s="7" t="s">
        <v>536</v>
      </c>
      <c r="B279" s="4" t="s">
        <v>174</v>
      </c>
      <c r="C279" s="4" t="s">
        <v>72</v>
      </c>
    </row>
    <row r="280" spans="1:3" ht="45" x14ac:dyDescent="0.25">
      <c r="A280" s="8" t="s">
        <v>538</v>
      </c>
      <c r="B280" s="4" t="s">
        <v>367</v>
      </c>
      <c r="C280" s="4" t="s">
        <v>323</v>
      </c>
    </row>
    <row r="281" spans="1:3" ht="30" x14ac:dyDescent="0.25">
      <c r="A281" s="6" t="s">
        <v>149</v>
      </c>
      <c r="B281" s="4" t="s">
        <v>541</v>
      </c>
      <c r="C281" s="4" t="s">
        <v>323</v>
      </c>
    </row>
    <row r="282" spans="1:3" ht="30" x14ac:dyDescent="0.25">
      <c r="A282" s="7" t="s">
        <v>536</v>
      </c>
      <c r="B282" s="4" t="s">
        <v>287</v>
      </c>
      <c r="C282" s="4" t="s">
        <v>542</v>
      </c>
    </row>
    <row r="283" spans="1:3" ht="45" x14ac:dyDescent="0.25">
      <c r="A283" s="8" t="s">
        <v>538</v>
      </c>
      <c r="B283" s="4" t="s">
        <v>543</v>
      </c>
      <c r="C283" s="4" t="s">
        <v>544</v>
      </c>
    </row>
    <row r="284" spans="1:3" x14ac:dyDescent="0.25">
      <c r="A284" s="5" t="s">
        <v>545</v>
      </c>
      <c r="B284" s="4" t="s">
        <v>150</v>
      </c>
      <c r="C284" s="4" t="s">
        <v>72</v>
      </c>
    </row>
    <row r="285" spans="1:3" x14ac:dyDescent="0.25">
      <c r="A285" s="6" t="s">
        <v>105</v>
      </c>
      <c r="B285" s="4" t="s">
        <v>546</v>
      </c>
      <c r="C285" s="4" t="s">
        <v>323</v>
      </c>
    </row>
    <row r="286" spans="1:3" ht="30" x14ac:dyDescent="0.25">
      <c r="A286" s="7" t="s">
        <v>547</v>
      </c>
      <c r="B286" s="4" t="s">
        <v>548</v>
      </c>
      <c r="C286" s="4" t="s">
        <v>323</v>
      </c>
    </row>
    <row r="287" spans="1:3" ht="45" x14ac:dyDescent="0.25">
      <c r="A287" s="8" t="s">
        <v>549</v>
      </c>
      <c r="B287" s="4" t="s">
        <v>550</v>
      </c>
      <c r="C287" s="4" t="s">
        <v>542</v>
      </c>
    </row>
    <row r="288" spans="1:3" ht="30" x14ac:dyDescent="0.25">
      <c r="A288" s="8" t="s">
        <v>551</v>
      </c>
      <c r="B288" s="4" t="s">
        <v>552</v>
      </c>
      <c r="C288" s="4" t="s">
        <v>323</v>
      </c>
    </row>
    <row r="289" spans="1:3" x14ac:dyDescent="0.25">
      <c r="A289" s="6" t="s">
        <v>97</v>
      </c>
      <c r="B289" s="4" t="s">
        <v>553</v>
      </c>
      <c r="C289" s="4" t="s">
        <v>72</v>
      </c>
    </row>
    <row r="290" spans="1:3" x14ac:dyDescent="0.25">
      <c r="A290" s="7" t="s">
        <v>554</v>
      </c>
      <c r="B290" s="4" t="s">
        <v>555</v>
      </c>
      <c r="C290" s="4" t="s">
        <v>72</v>
      </c>
    </row>
    <row r="291" spans="1:3" x14ac:dyDescent="0.25">
      <c r="A291" s="7" t="s">
        <v>103</v>
      </c>
      <c r="B291" s="4" t="s">
        <v>556</v>
      </c>
      <c r="C291" s="4" t="s">
        <v>72</v>
      </c>
    </row>
    <row r="292" spans="1:3" x14ac:dyDescent="0.25">
      <c r="A292" s="6" t="s">
        <v>557</v>
      </c>
      <c r="B292" s="4" t="s">
        <v>558</v>
      </c>
      <c r="C292" s="4" t="s">
        <v>72</v>
      </c>
    </row>
    <row r="293" spans="1:3" ht="30" x14ac:dyDescent="0.25">
      <c r="A293" s="6" t="s">
        <v>559</v>
      </c>
      <c r="B293" s="4" t="s">
        <v>560</v>
      </c>
      <c r="C293" s="4" t="s">
        <v>72</v>
      </c>
    </row>
    <row r="294" spans="1:3" x14ac:dyDescent="0.25">
      <c r="A294" s="4" t="s">
        <v>561</v>
      </c>
    </row>
    <row r="295" spans="1:3" x14ac:dyDescent="0.25">
      <c r="A295" s="5" t="s">
        <v>562</v>
      </c>
      <c r="B295" s="4" t="s">
        <v>140</v>
      </c>
      <c r="C295" s="4" t="s">
        <v>141</v>
      </c>
    </row>
    <row r="296" spans="1:3" ht="30" x14ac:dyDescent="0.25">
      <c r="A296" s="6" t="s">
        <v>563</v>
      </c>
      <c r="B296" s="4" t="s">
        <v>564</v>
      </c>
      <c r="C296" s="4" t="s">
        <v>72</v>
      </c>
    </row>
    <row r="297" spans="1:3" ht="30" x14ac:dyDescent="0.25">
      <c r="A297" s="6" t="s">
        <v>565</v>
      </c>
      <c r="B297" s="4" t="s">
        <v>412</v>
      </c>
      <c r="C297" s="4" t="s">
        <v>72</v>
      </c>
    </row>
    <row r="298" spans="1:3" ht="30" x14ac:dyDescent="0.25">
      <c r="A298" s="6" t="s">
        <v>566</v>
      </c>
      <c r="B298" s="4" t="s">
        <v>567</v>
      </c>
      <c r="C298" s="4" t="s">
        <v>164</v>
      </c>
    </row>
    <row r="299" spans="1:3" ht="30" x14ac:dyDescent="0.25">
      <c r="A299" s="6" t="s">
        <v>568</v>
      </c>
      <c r="B299" s="4" t="s">
        <v>569</v>
      </c>
      <c r="C299" s="4" t="s">
        <v>164</v>
      </c>
    </row>
    <row r="300" spans="1:3" x14ac:dyDescent="0.25">
      <c r="A300" s="4" t="s">
        <v>570</v>
      </c>
    </row>
    <row r="301" spans="1:3" x14ac:dyDescent="0.25">
      <c r="A301" s="5" t="s">
        <v>562</v>
      </c>
      <c r="B301" s="4" t="s">
        <v>140</v>
      </c>
      <c r="C301" s="4" t="s">
        <v>141</v>
      </c>
    </row>
    <row r="302" spans="1:3" x14ac:dyDescent="0.25">
      <c r="A302" s="6" t="s">
        <v>571</v>
      </c>
      <c r="B302" s="4" t="s">
        <v>572</v>
      </c>
      <c r="C302" s="4" t="s">
        <v>72</v>
      </c>
    </row>
    <row r="303" spans="1:3" x14ac:dyDescent="0.25">
      <c r="A303" s="6" t="s">
        <v>573</v>
      </c>
      <c r="B303" s="4" t="s">
        <v>574</v>
      </c>
      <c r="C303" s="4" t="s">
        <v>72</v>
      </c>
    </row>
    <row r="304" spans="1:3" x14ac:dyDescent="0.25">
      <c r="A304" s="6" t="s">
        <v>575</v>
      </c>
      <c r="B304" s="4" t="s">
        <v>576</v>
      </c>
      <c r="C304" s="4" t="s">
        <v>72</v>
      </c>
    </row>
    <row r="305" spans="1:3" ht="30" x14ac:dyDescent="0.25">
      <c r="A305" s="6" t="s">
        <v>577</v>
      </c>
      <c r="B305" s="4" t="s">
        <v>298</v>
      </c>
      <c r="C305" s="4" t="s">
        <v>72</v>
      </c>
    </row>
    <row r="306" spans="1:3" x14ac:dyDescent="0.25">
      <c r="A306" s="4" t="s">
        <v>578</v>
      </c>
    </row>
    <row r="307" spans="1:3" x14ac:dyDescent="0.25">
      <c r="A307" s="5" t="s">
        <v>562</v>
      </c>
      <c r="B307" s="4" t="s">
        <v>140</v>
      </c>
      <c r="C307" s="4" t="s">
        <v>141</v>
      </c>
    </row>
    <row r="308" spans="1:3" x14ac:dyDescent="0.25">
      <c r="A308" s="6" t="s">
        <v>579</v>
      </c>
      <c r="B308" s="4" t="s">
        <v>367</v>
      </c>
      <c r="C308" s="4" t="s">
        <v>72</v>
      </c>
    </row>
    <row r="309" spans="1:3" x14ac:dyDescent="0.25">
      <c r="A309" s="6" t="s">
        <v>580</v>
      </c>
      <c r="B309" s="4" t="s">
        <v>184</v>
      </c>
      <c r="C309" s="4" t="s">
        <v>72</v>
      </c>
    </row>
    <row r="310" spans="1:3" x14ac:dyDescent="0.25">
      <c r="A310" s="6" t="s">
        <v>581</v>
      </c>
      <c r="B310" s="4" t="s">
        <v>582</v>
      </c>
      <c r="C310" s="4" t="s">
        <v>72</v>
      </c>
    </row>
    <row r="311" spans="1:3" x14ac:dyDescent="0.25">
      <c r="A311" s="6" t="s">
        <v>583</v>
      </c>
      <c r="B311" s="4" t="s">
        <v>208</v>
      </c>
      <c r="C311" s="4" t="s">
        <v>72</v>
      </c>
    </row>
    <row r="312" spans="1:3" x14ac:dyDescent="0.25">
      <c r="A312" s="6" t="s">
        <v>584</v>
      </c>
      <c r="B312" s="4" t="s">
        <v>585</v>
      </c>
      <c r="C312" s="4" t="s">
        <v>72</v>
      </c>
    </row>
    <row r="313" spans="1:3" x14ac:dyDescent="0.25">
      <c r="A313" s="6" t="s">
        <v>586</v>
      </c>
      <c r="B313" s="4" t="s">
        <v>587</v>
      </c>
      <c r="C313" s="4" t="s">
        <v>72</v>
      </c>
    </row>
    <row r="314" spans="1:3" x14ac:dyDescent="0.25">
      <c r="A314" s="6" t="s">
        <v>588</v>
      </c>
      <c r="B314" s="4" t="s">
        <v>589</v>
      </c>
      <c r="C314" s="4" t="s">
        <v>72</v>
      </c>
    </row>
    <row r="315" spans="1:3" x14ac:dyDescent="0.25">
      <c r="A315" s="4" t="s">
        <v>590</v>
      </c>
    </row>
    <row r="316" spans="1:3" x14ac:dyDescent="0.25">
      <c r="A316" s="5" t="s">
        <v>562</v>
      </c>
      <c r="B316" s="4" t="s">
        <v>140</v>
      </c>
      <c r="C316" s="4" t="s">
        <v>141</v>
      </c>
    </row>
    <row r="317" spans="1:3" x14ac:dyDescent="0.25">
      <c r="A317" s="6" t="s">
        <v>591</v>
      </c>
      <c r="B317" s="4" t="s">
        <v>191</v>
      </c>
      <c r="C317" s="4" t="s">
        <v>72</v>
      </c>
    </row>
    <row r="318" spans="1:3" x14ac:dyDescent="0.25">
      <c r="A318" s="6" t="s">
        <v>592</v>
      </c>
      <c r="B318" s="4" t="s">
        <v>593</v>
      </c>
      <c r="C318" s="4" t="s">
        <v>72</v>
      </c>
    </row>
    <row r="319" spans="1:3" x14ac:dyDescent="0.25">
      <c r="A319" s="4" t="s">
        <v>594</v>
      </c>
    </row>
    <row r="320" spans="1:3" x14ac:dyDescent="0.25">
      <c r="A320" s="5" t="s">
        <v>562</v>
      </c>
      <c r="B320" s="4" t="s">
        <v>140</v>
      </c>
      <c r="C320" s="4" t="s">
        <v>141</v>
      </c>
    </row>
    <row r="321" spans="1:3" x14ac:dyDescent="0.25">
      <c r="A321" s="6" t="s">
        <v>595</v>
      </c>
      <c r="B321" s="4" t="s">
        <v>596</v>
      </c>
      <c r="C321" s="4" t="s">
        <v>72</v>
      </c>
    </row>
    <row r="322" spans="1:3" x14ac:dyDescent="0.25">
      <c r="A322" s="6" t="s">
        <v>597</v>
      </c>
      <c r="B322" s="4" t="s">
        <v>598</v>
      </c>
      <c r="C322" s="4" t="s">
        <v>72</v>
      </c>
    </row>
    <row r="323" spans="1:3" x14ac:dyDescent="0.25">
      <c r="A323" s="6" t="s">
        <v>599</v>
      </c>
      <c r="B323" s="4" t="s">
        <v>424</v>
      </c>
      <c r="C323" s="4" t="s">
        <v>72</v>
      </c>
    </row>
    <row r="324" spans="1:3" x14ac:dyDescent="0.25">
      <c r="A324" s="6" t="s">
        <v>600</v>
      </c>
      <c r="B324" s="4" t="s">
        <v>601</v>
      </c>
      <c r="C324" s="4" t="s">
        <v>72</v>
      </c>
    </row>
    <row r="325" spans="1:3" x14ac:dyDescent="0.25">
      <c r="A325" s="4" t="s">
        <v>602</v>
      </c>
    </row>
    <row r="326" spans="1:3" x14ac:dyDescent="0.25">
      <c r="A326" s="5" t="s">
        <v>562</v>
      </c>
      <c r="B326" s="4" t="s">
        <v>140</v>
      </c>
      <c r="C326" s="4" t="s">
        <v>141</v>
      </c>
    </row>
    <row r="327" spans="1:3" ht="30" x14ac:dyDescent="0.25">
      <c r="A327" s="6" t="s">
        <v>603</v>
      </c>
      <c r="B327" s="4" t="s">
        <v>423</v>
      </c>
      <c r="C327" s="4" t="s">
        <v>72</v>
      </c>
    </row>
    <row r="328" spans="1:3" ht="30" x14ac:dyDescent="0.25">
      <c r="A328" s="6" t="s">
        <v>604</v>
      </c>
      <c r="B328" s="4" t="s">
        <v>605</v>
      </c>
      <c r="C328" s="4" t="s">
        <v>72</v>
      </c>
    </row>
    <row r="329" spans="1:3" ht="60" x14ac:dyDescent="0.25">
      <c r="A329" s="4" t="s">
        <v>606</v>
      </c>
    </row>
    <row r="330" spans="1:3" ht="45" x14ac:dyDescent="0.25">
      <c r="A330" s="5" t="s">
        <v>607</v>
      </c>
      <c r="B330" s="4" t="s">
        <v>608</v>
      </c>
      <c r="C330" s="4" t="s">
        <v>609</v>
      </c>
    </row>
    <row r="331" spans="1:3" x14ac:dyDescent="0.25">
      <c r="A331" s="6" t="s">
        <v>610</v>
      </c>
      <c r="B331" s="4" t="s">
        <v>611</v>
      </c>
      <c r="C331" s="4" t="s">
        <v>72</v>
      </c>
    </row>
    <row r="332" spans="1:3" x14ac:dyDescent="0.25">
      <c r="A332" s="6" t="s">
        <v>612</v>
      </c>
      <c r="B332" s="4" t="s">
        <v>613</v>
      </c>
      <c r="C332" s="4" t="s">
        <v>72</v>
      </c>
    </row>
    <row r="333" spans="1:3" x14ac:dyDescent="0.25">
      <c r="A333" s="4" t="s">
        <v>614</v>
      </c>
    </row>
    <row r="334" spans="1:3" x14ac:dyDescent="0.25">
      <c r="A334" s="5" t="s">
        <v>563</v>
      </c>
      <c r="B334" s="4" t="s">
        <v>615</v>
      </c>
      <c r="C334" s="4" t="s">
        <v>616</v>
      </c>
    </row>
    <row r="335" spans="1:3" x14ac:dyDescent="0.25">
      <c r="A335" s="6" t="s">
        <v>617</v>
      </c>
      <c r="B335" s="4" t="s">
        <v>618</v>
      </c>
      <c r="C335" s="4" t="s">
        <v>619</v>
      </c>
    </row>
    <row r="336" spans="1:3" ht="45" x14ac:dyDescent="0.25">
      <c r="A336" s="6" t="s">
        <v>620</v>
      </c>
      <c r="B336" s="4" t="s">
        <v>621</v>
      </c>
      <c r="C336" s="4" t="s">
        <v>622</v>
      </c>
    </row>
    <row r="337" spans="1:3" ht="45" x14ac:dyDescent="0.25">
      <c r="A337" s="6" t="s">
        <v>623</v>
      </c>
      <c r="B337" s="4" t="s">
        <v>624</v>
      </c>
      <c r="C337" s="4" t="s">
        <v>622</v>
      </c>
    </row>
    <row r="338" spans="1:3" ht="45" x14ac:dyDescent="0.25">
      <c r="A338" s="4" t="s">
        <v>625</v>
      </c>
    </row>
    <row r="339" spans="1:3" ht="45" x14ac:dyDescent="0.25">
      <c r="A339" s="5" t="s">
        <v>626</v>
      </c>
      <c r="B339" s="4" t="s">
        <v>627</v>
      </c>
      <c r="C339" s="4" t="s">
        <v>628</v>
      </c>
    </row>
    <row r="340" spans="1:3" x14ac:dyDescent="0.25">
      <c r="A340" s="6" t="s">
        <v>610</v>
      </c>
      <c r="B340" s="4" t="s">
        <v>629</v>
      </c>
      <c r="C340" s="4" t="s">
        <v>72</v>
      </c>
    </row>
    <row r="341" spans="1:3" x14ac:dyDescent="0.25">
      <c r="A341" s="6" t="s">
        <v>612</v>
      </c>
      <c r="B341" s="4" t="s">
        <v>630</v>
      </c>
      <c r="C341" s="4" t="s">
        <v>72</v>
      </c>
    </row>
    <row r="342" spans="1:3" x14ac:dyDescent="0.25">
      <c r="A342" s="4" t="s">
        <v>631</v>
      </c>
    </row>
    <row r="343" spans="1:3" x14ac:dyDescent="0.25">
      <c r="A343" s="5" t="s">
        <v>632</v>
      </c>
      <c r="B343" s="4" t="s">
        <v>633</v>
      </c>
      <c r="C343" s="4" t="s">
        <v>634</v>
      </c>
    </row>
    <row r="344" spans="1:3" x14ac:dyDescent="0.25">
      <c r="A344" s="6" t="s">
        <v>635</v>
      </c>
      <c r="B344" s="4" t="s">
        <v>636</v>
      </c>
      <c r="C344" s="4" t="s">
        <v>622</v>
      </c>
    </row>
    <row r="345" spans="1:3" x14ac:dyDescent="0.25">
      <c r="A345" s="4" t="s">
        <v>637</v>
      </c>
    </row>
    <row r="346" spans="1:3" x14ac:dyDescent="0.25">
      <c r="A346" s="5" t="s">
        <v>638</v>
      </c>
      <c r="B346" s="4" t="s">
        <v>140</v>
      </c>
      <c r="C346" s="4" t="s">
        <v>141</v>
      </c>
    </row>
    <row r="347" spans="1:3" x14ac:dyDescent="0.25">
      <c r="A347" s="6" t="s">
        <v>639</v>
      </c>
      <c r="B347" s="4" t="s">
        <v>640</v>
      </c>
      <c r="C347" s="4" t="s">
        <v>72</v>
      </c>
    </row>
    <row r="348" spans="1:3" ht="30" x14ac:dyDescent="0.25">
      <c r="A348" s="6" t="s">
        <v>641</v>
      </c>
      <c r="B348" s="4" t="s">
        <v>642</v>
      </c>
      <c r="C348" s="4" t="s">
        <v>72</v>
      </c>
    </row>
    <row r="351" spans="1:3" x14ac:dyDescent="0.25">
      <c r="A351" s="12" t="s">
        <v>643</v>
      </c>
      <c r="B351" s="11" t="s">
        <v>644</v>
      </c>
    </row>
    <row r="352" spans="1:3" x14ac:dyDescent="0.25">
      <c r="A352" s="13" t="s">
        <v>645</v>
      </c>
      <c r="B352" s="10">
        <v>204277273</v>
      </c>
      <c r="C352" s="11"/>
    </row>
    <row r="353" spans="1:4" ht="30" x14ac:dyDescent="0.25">
      <c r="A353" s="13" t="s">
        <v>646</v>
      </c>
      <c r="B353" s="10">
        <v>41104200</v>
      </c>
      <c r="D353" s="2">
        <v>41104200</v>
      </c>
    </row>
    <row r="354" spans="1:4" ht="30" x14ac:dyDescent="0.25">
      <c r="A354" s="13" t="s">
        <v>647</v>
      </c>
      <c r="B354" s="11" t="s">
        <v>648</v>
      </c>
      <c r="D354" s="2">
        <v>19886049</v>
      </c>
    </row>
    <row r="355" spans="1:4" x14ac:dyDescent="0.25">
      <c r="A355" s="13" t="s">
        <v>649</v>
      </c>
      <c r="B355" s="10">
        <v>19886049</v>
      </c>
      <c r="D355" s="2">
        <v>62080044</v>
      </c>
    </row>
    <row r="356" spans="1:4" ht="30" x14ac:dyDescent="0.25">
      <c r="A356" s="13" t="s">
        <v>650</v>
      </c>
      <c r="B356" s="11" t="s">
        <v>651</v>
      </c>
      <c r="D356" s="2">
        <v>204277273</v>
      </c>
    </row>
    <row r="357" spans="1:4" x14ac:dyDescent="0.25">
      <c r="A357" s="13" t="s">
        <v>652</v>
      </c>
      <c r="B357" s="11" t="s">
        <v>653</v>
      </c>
    </row>
    <row r="358" spans="1:4" x14ac:dyDescent="0.25">
      <c r="A358" s="13" t="s">
        <v>654</v>
      </c>
      <c r="B358" s="11">
        <v>62080044</v>
      </c>
    </row>
  </sheetData>
  <mergeCells count="2">
    <mergeCell ref="B1:C1"/>
    <mergeCell ref="B2:C2"/>
  </mergeCells>
  <printOptions gridLines="1"/>
  <pageMargins left="0.511811024" right="0.511811024" top="0.78740157499999996" bottom="0.78740157499999996" header="0.31496062000000002" footer="0.31496062000000002"/>
  <pageSetup pageOrder="overThenDown" orientation="landscape" r:id="rId1"/>
  <headerFooter>
    <oddHeader>&amp;LTable: ACSSPP1Y2019.S0201</oddHeader>
    <oddFooter>&amp;L&amp;Bdata.census.gov&amp;B | Measuring America's People, Places, and Economy &amp;R&amp;P</oddFooter>
    <evenHeader>&amp;LTable: ACSSPP1Y2019.S0201</evenHeader>
    <evenFooter>&amp;L&amp;Bdata.census.gov&amp;B | Measuring America's People, Places, and Economy &amp;R&amp;P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E158-80DB-429C-8706-CFCF58CAB5BF}">
  <dimension ref="A1:M71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30" style="15" customWidth="1"/>
    <col min="2" max="13" width="20" style="15" customWidth="1"/>
    <col min="14" max="16384" width="9.140625" style="14"/>
  </cols>
  <sheetData>
    <row r="1" spans="1:13" ht="30" customHeight="1" x14ac:dyDescent="0.25">
      <c r="A1" s="16" t="s">
        <v>61</v>
      </c>
      <c r="B1" s="19" t="s">
        <v>62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30" customHeight="1" x14ac:dyDescent="0.25">
      <c r="A2" s="16" t="s">
        <v>61</v>
      </c>
      <c r="B2" s="19" t="s">
        <v>655</v>
      </c>
      <c r="C2" s="19"/>
      <c r="D2" s="19" t="s">
        <v>656</v>
      </c>
      <c r="E2" s="19"/>
      <c r="F2" s="19" t="s">
        <v>80</v>
      </c>
      <c r="G2" s="19"/>
      <c r="H2" s="19" t="s">
        <v>657</v>
      </c>
      <c r="I2" s="19"/>
      <c r="J2" s="19" t="s">
        <v>82</v>
      </c>
      <c r="K2" s="19"/>
      <c r="L2" s="19" t="s">
        <v>658</v>
      </c>
      <c r="M2" s="19"/>
    </row>
    <row r="3" spans="1:13" ht="30" customHeight="1" x14ac:dyDescent="0.25">
      <c r="A3" s="16" t="s">
        <v>64</v>
      </c>
      <c r="B3" s="16" t="s">
        <v>65</v>
      </c>
      <c r="C3" s="16" t="s">
        <v>66</v>
      </c>
      <c r="D3" s="16" t="s">
        <v>65</v>
      </c>
      <c r="E3" s="16" t="s">
        <v>66</v>
      </c>
      <c r="F3" s="16" t="s">
        <v>65</v>
      </c>
      <c r="G3" s="16" t="s">
        <v>66</v>
      </c>
      <c r="H3" s="16" t="s">
        <v>65</v>
      </c>
      <c r="I3" s="16" t="s">
        <v>66</v>
      </c>
      <c r="J3" s="16" t="s">
        <v>65</v>
      </c>
      <c r="K3" s="16" t="s">
        <v>66</v>
      </c>
      <c r="L3" s="16" t="s">
        <v>65</v>
      </c>
      <c r="M3" s="16" t="s">
        <v>66</v>
      </c>
    </row>
    <row r="4" spans="1:13" ht="30" x14ac:dyDescent="0.25">
      <c r="A4" s="15" t="s">
        <v>659</v>
      </c>
    </row>
    <row r="5" spans="1:13" x14ac:dyDescent="0.25">
      <c r="A5" s="17" t="s">
        <v>660</v>
      </c>
      <c r="B5" s="15" t="s">
        <v>661</v>
      </c>
      <c r="C5" s="15" t="s">
        <v>662</v>
      </c>
      <c r="D5" s="15" t="s">
        <v>663</v>
      </c>
      <c r="E5" s="15" t="s">
        <v>663</v>
      </c>
      <c r="F5" s="15" t="s">
        <v>664</v>
      </c>
      <c r="G5" s="15" t="s">
        <v>665</v>
      </c>
      <c r="H5" s="15" t="s">
        <v>663</v>
      </c>
      <c r="I5" s="15" t="s">
        <v>663</v>
      </c>
      <c r="J5" s="15" t="s">
        <v>666</v>
      </c>
      <c r="K5" s="15" t="s">
        <v>667</v>
      </c>
      <c r="L5" s="15" t="s">
        <v>663</v>
      </c>
      <c r="M5" s="15" t="s">
        <v>663</v>
      </c>
    </row>
    <row r="6" spans="1:13" ht="30" x14ac:dyDescent="0.25">
      <c r="A6" s="18" t="s">
        <v>668</v>
      </c>
      <c r="B6" s="15" t="s">
        <v>669</v>
      </c>
      <c r="C6" s="15" t="s">
        <v>670</v>
      </c>
      <c r="D6" s="15" t="s">
        <v>192</v>
      </c>
      <c r="E6" s="15" t="s">
        <v>72</v>
      </c>
      <c r="F6" s="15" t="s">
        <v>671</v>
      </c>
      <c r="G6" s="15" t="s">
        <v>672</v>
      </c>
      <c r="H6" s="15" t="s">
        <v>88</v>
      </c>
      <c r="I6" s="15" t="s">
        <v>72</v>
      </c>
      <c r="J6" s="15" t="s">
        <v>673</v>
      </c>
      <c r="K6" s="15" t="s">
        <v>674</v>
      </c>
      <c r="L6" s="15" t="s">
        <v>335</v>
      </c>
      <c r="M6" s="15" t="s">
        <v>72</v>
      </c>
    </row>
    <row r="7" spans="1:13" ht="30" x14ac:dyDescent="0.25">
      <c r="A7" s="18" t="s">
        <v>227</v>
      </c>
      <c r="B7" s="15" t="s">
        <v>675</v>
      </c>
      <c r="C7" s="15" t="s">
        <v>676</v>
      </c>
      <c r="D7" s="15" t="s">
        <v>677</v>
      </c>
      <c r="E7" s="15" t="s">
        <v>72</v>
      </c>
      <c r="F7" s="15" t="s">
        <v>678</v>
      </c>
      <c r="G7" s="15" t="s">
        <v>679</v>
      </c>
      <c r="H7" s="15" t="s">
        <v>531</v>
      </c>
      <c r="I7" s="15" t="s">
        <v>72</v>
      </c>
      <c r="J7" s="15" t="s">
        <v>680</v>
      </c>
      <c r="K7" s="15" t="s">
        <v>681</v>
      </c>
      <c r="L7" s="15" t="s">
        <v>682</v>
      </c>
      <c r="M7" s="15" t="s">
        <v>72</v>
      </c>
    </row>
    <row r="8" spans="1:13" ht="30" x14ac:dyDescent="0.25">
      <c r="A8" s="18" t="s">
        <v>229</v>
      </c>
      <c r="B8" s="15" t="s">
        <v>683</v>
      </c>
      <c r="C8" s="15" t="s">
        <v>684</v>
      </c>
      <c r="D8" s="15" t="s">
        <v>685</v>
      </c>
      <c r="E8" s="15" t="s">
        <v>72</v>
      </c>
      <c r="F8" s="15" t="s">
        <v>686</v>
      </c>
      <c r="G8" s="15" t="s">
        <v>687</v>
      </c>
      <c r="H8" s="15" t="s">
        <v>688</v>
      </c>
      <c r="I8" s="15" t="s">
        <v>72</v>
      </c>
      <c r="J8" s="15" t="s">
        <v>689</v>
      </c>
      <c r="K8" s="15" t="s">
        <v>690</v>
      </c>
      <c r="L8" s="15" t="s">
        <v>691</v>
      </c>
      <c r="M8" s="15" t="s">
        <v>72</v>
      </c>
    </row>
    <row r="9" spans="1:13" x14ac:dyDescent="0.25">
      <c r="A9" s="18" t="s">
        <v>240</v>
      </c>
      <c r="B9" s="15" t="s">
        <v>692</v>
      </c>
      <c r="C9" s="15" t="s">
        <v>693</v>
      </c>
      <c r="D9" s="15" t="s">
        <v>441</v>
      </c>
      <c r="E9" s="15" t="s">
        <v>72</v>
      </c>
      <c r="F9" s="15" t="s">
        <v>694</v>
      </c>
      <c r="G9" s="15" t="s">
        <v>695</v>
      </c>
      <c r="H9" s="15" t="s">
        <v>445</v>
      </c>
      <c r="I9" s="15" t="s">
        <v>72</v>
      </c>
      <c r="J9" s="15" t="s">
        <v>696</v>
      </c>
      <c r="K9" s="15" t="s">
        <v>697</v>
      </c>
      <c r="L9" s="15" t="s">
        <v>453</v>
      </c>
      <c r="M9" s="15" t="s">
        <v>72</v>
      </c>
    </row>
    <row r="10" spans="1:13" x14ac:dyDescent="0.25">
      <c r="A10" s="17" t="s">
        <v>222</v>
      </c>
      <c r="B10" s="15" t="s">
        <v>698</v>
      </c>
      <c r="C10" s="15" t="s">
        <v>699</v>
      </c>
      <c r="D10" s="15" t="s">
        <v>663</v>
      </c>
      <c r="E10" s="15" t="s">
        <v>663</v>
      </c>
      <c r="F10" s="15" t="s">
        <v>700</v>
      </c>
      <c r="G10" s="15" t="s">
        <v>701</v>
      </c>
      <c r="H10" s="15" t="s">
        <v>663</v>
      </c>
      <c r="I10" s="15" t="s">
        <v>663</v>
      </c>
      <c r="J10" s="15" t="s">
        <v>702</v>
      </c>
      <c r="K10" s="15" t="s">
        <v>703</v>
      </c>
      <c r="L10" s="15" t="s">
        <v>663</v>
      </c>
      <c r="M10" s="15" t="s">
        <v>663</v>
      </c>
    </row>
    <row r="11" spans="1:13" x14ac:dyDescent="0.25">
      <c r="A11" s="18" t="s">
        <v>704</v>
      </c>
      <c r="B11" s="15" t="s">
        <v>705</v>
      </c>
      <c r="C11" s="15" t="s">
        <v>706</v>
      </c>
      <c r="D11" s="15" t="s">
        <v>707</v>
      </c>
      <c r="E11" s="15" t="s">
        <v>72</v>
      </c>
      <c r="F11" s="15" t="s">
        <v>708</v>
      </c>
      <c r="G11" s="15" t="s">
        <v>709</v>
      </c>
      <c r="H11" s="15" t="s">
        <v>710</v>
      </c>
      <c r="I11" s="15" t="s">
        <v>72</v>
      </c>
      <c r="J11" s="15" t="s">
        <v>711</v>
      </c>
      <c r="K11" s="15" t="s">
        <v>712</v>
      </c>
      <c r="L11" s="15" t="s">
        <v>447</v>
      </c>
      <c r="M11" s="15" t="s">
        <v>72</v>
      </c>
    </row>
    <row r="12" spans="1:13" x14ac:dyDescent="0.25">
      <c r="A12" s="18" t="s">
        <v>713</v>
      </c>
      <c r="B12" s="15" t="s">
        <v>714</v>
      </c>
      <c r="C12" s="15" t="s">
        <v>715</v>
      </c>
      <c r="D12" s="15" t="s">
        <v>716</v>
      </c>
      <c r="E12" s="15" t="s">
        <v>72</v>
      </c>
      <c r="F12" s="15" t="s">
        <v>717</v>
      </c>
      <c r="G12" s="15" t="s">
        <v>718</v>
      </c>
      <c r="H12" s="15" t="s">
        <v>719</v>
      </c>
      <c r="I12" s="15" t="s">
        <v>72</v>
      </c>
      <c r="J12" s="15" t="s">
        <v>720</v>
      </c>
      <c r="K12" s="15" t="s">
        <v>721</v>
      </c>
      <c r="L12" s="15" t="s">
        <v>722</v>
      </c>
      <c r="M12" s="15" t="s">
        <v>72</v>
      </c>
    </row>
    <row r="13" spans="1:13" ht="30" x14ac:dyDescent="0.25">
      <c r="A13" s="18" t="s">
        <v>227</v>
      </c>
      <c r="B13" s="15" t="s">
        <v>723</v>
      </c>
      <c r="C13" s="15" t="s">
        <v>724</v>
      </c>
      <c r="D13" s="15" t="s">
        <v>725</v>
      </c>
      <c r="E13" s="15" t="s">
        <v>72</v>
      </c>
      <c r="F13" s="15" t="s">
        <v>726</v>
      </c>
      <c r="G13" s="15" t="s">
        <v>727</v>
      </c>
      <c r="H13" s="15" t="s">
        <v>728</v>
      </c>
      <c r="I13" s="15" t="s">
        <v>72</v>
      </c>
      <c r="J13" s="15" t="s">
        <v>729</v>
      </c>
      <c r="K13" s="15" t="s">
        <v>730</v>
      </c>
      <c r="L13" s="15" t="s">
        <v>731</v>
      </c>
      <c r="M13" s="15" t="s">
        <v>72</v>
      </c>
    </row>
    <row r="14" spans="1:13" x14ac:dyDescent="0.25">
      <c r="A14" s="18" t="s">
        <v>732</v>
      </c>
      <c r="B14" s="15" t="s">
        <v>733</v>
      </c>
      <c r="C14" s="15" t="s">
        <v>734</v>
      </c>
      <c r="D14" s="15" t="s">
        <v>232</v>
      </c>
      <c r="E14" s="15" t="s">
        <v>72</v>
      </c>
      <c r="F14" s="15" t="s">
        <v>735</v>
      </c>
      <c r="G14" s="15" t="s">
        <v>736</v>
      </c>
      <c r="H14" s="15" t="s">
        <v>737</v>
      </c>
      <c r="I14" s="15" t="s">
        <v>72</v>
      </c>
      <c r="J14" s="15" t="s">
        <v>738</v>
      </c>
      <c r="K14" s="15" t="s">
        <v>739</v>
      </c>
      <c r="L14" s="15" t="s">
        <v>740</v>
      </c>
      <c r="M14" s="15" t="s">
        <v>72</v>
      </c>
    </row>
    <row r="15" spans="1:13" x14ac:dyDescent="0.25">
      <c r="A15" s="18" t="s">
        <v>741</v>
      </c>
      <c r="B15" s="15" t="s">
        <v>742</v>
      </c>
      <c r="C15" s="15" t="s">
        <v>743</v>
      </c>
      <c r="D15" s="15" t="s">
        <v>191</v>
      </c>
      <c r="E15" s="15" t="s">
        <v>72</v>
      </c>
      <c r="F15" s="15" t="s">
        <v>744</v>
      </c>
      <c r="G15" s="15" t="s">
        <v>745</v>
      </c>
      <c r="H15" s="15" t="s">
        <v>500</v>
      </c>
      <c r="I15" s="15" t="s">
        <v>72</v>
      </c>
      <c r="J15" s="15" t="s">
        <v>746</v>
      </c>
      <c r="K15" s="15" t="s">
        <v>747</v>
      </c>
      <c r="L15" s="15" t="s">
        <v>558</v>
      </c>
      <c r="M15" s="15" t="s">
        <v>72</v>
      </c>
    </row>
    <row r="16" spans="1:13" x14ac:dyDescent="0.25">
      <c r="A16" s="18" t="s">
        <v>231</v>
      </c>
      <c r="B16" s="15" t="s">
        <v>748</v>
      </c>
      <c r="C16" s="15" t="s">
        <v>749</v>
      </c>
      <c r="D16" s="15" t="s">
        <v>102</v>
      </c>
      <c r="E16" s="15" t="s">
        <v>72</v>
      </c>
      <c r="F16" s="15" t="s">
        <v>750</v>
      </c>
      <c r="G16" s="15" t="s">
        <v>751</v>
      </c>
      <c r="H16" s="15" t="s">
        <v>752</v>
      </c>
      <c r="I16" s="15" t="s">
        <v>72</v>
      </c>
      <c r="J16" s="15" t="s">
        <v>753</v>
      </c>
      <c r="K16" s="15" t="s">
        <v>754</v>
      </c>
      <c r="L16" s="15" t="s">
        <v>755</v>
      </c>
      <c r="M16" s="15" t="s">
        <v>72</v>
      </c>
    </row>
    <row r="17" spans="1:13" ht="30" x14ac:dyDescent="0.25">
      <c r="A17" s="18" t="s">
        <v>233</v>
      </c>
      <c r="B17" s="15" t="s">
        <v>756</v>
      </c>
      <c r="C17" s="15" t="s">
        <v>757</v>
      </c>
      <c r="D17" s="15" t="s">
        <v>157</v>
      </c>
      <c r="E17" s="15" t="s">
        <v>72</v>
      </c>
      <c r="F17" s="15" t="s">
        <v>758</v>
      </c>
      <c r="G17" s="15" t="s">
        <v>759</v>
      </c>
      <c r="H17" s="15" t="s">
        <v>90</v>
      </c>
      <c r="I17" s="15" t="s">
        <v>72</v>
      </c>
      <c r="J17" s="15" t="s">
        <v>760</v>
      </c>
      <c r="K17" s="15" t="s">
        <v>761</v>
      </c>
      <c r="L17" s="15" t="s">
        <v>539</v>
      </c>
      <c r="M17" s="15" t="s">
        <v>72</v>
      </c>
    </row>
    <row r="18" spans="1:13" ht="30" x14ac:dyDescent="0.25">
      <c r="A18" s="18" t="s">
        <v>234</v>
      </c>
      <c r="B18" s="15" t="s">
        <v>762</v>
      </c>
      <c r="C18" s="15" t="s">
        <v>763</v>
      </c>
      <c r="D18" s="15" t="s">
        <v>764</v>
      </c>
      <c r="E18" s="15" t="s">
        <v>72</v>
      </c>
      <c r="F18" s="15" t="s">
        <v>765</v>
      </c>
      <c r="G18" s="15" t="s">
        <v>766</v>
      </c>
      <c r="H18" s="15" t="s">
        <v>767</v>
      </c>
      <c r="I18" s="15" t="s">
        <v>72</v>
      </c>
      <c r="J18" s="15" t="s">
        <v>768</v>
      </c>
      <c r="K18" s="15" t="s">
        <v>769</v>
      </c>
      <c r="L18" s="15" t="s">
        <v>239</v>
      </c>
      <c r="M18" s="15" t="s">
        <v>72</v>
      </c>
    </row>
    <row r="19" spans="1:13" x14ac:dyDescent="0.25">
      <c r="A19" s="18" t="s">
        <v>240</v>
      </c>
      <c r="B19" s="15" t="s">
        <v>770</v>
      </c>
      <c r="C19" s="15" t="s">
        <v>771</v>
      </c>
      <c r="D19" s="15" t="s">
        <v>772</v>
      </c>
      <c r="E19" s="15" t="s">
        <v>72</v>
      </c>
      <c r="F19" s="15" t="s">
        <v>773</v>
      </c>
      <c r="G19" s="15" t="s">
        <v>774</v>
      </c>
      <c r="H19" s="15" t="s">
        <v>775</v>
      </c>
      <c r="I19" s="15" t="s">
        <v>72</v>
      </c>
      <c r="J19" s="15" t="s">
        <v>776</v>
      </c>
      <c r="K19" s="15" t="s">
        <v>777</v>
      </c>
      <c r="L19" s="15" t="s">
        <v>778</v>
      </c>
      <c r="M19" s="15" t="s">
        <v>72</v>
      </c>
    </row>
    <row r="20" spans="1:13" x14ac:dyDescent="0.25">
      <c r="A20" s="17" t="s">
        <v>779</v>
      </c>
      <c r="B20" s="15" t="s">
        <v>780</v>
      </c>
      <c r="C20" s="15" t="s">
        <v>781</v>
      </c>
      <c r="D20" s="15" t="s">
        <v>663</v>
      </c>
      <c r="E20" s="15" t="s">
        <v>663</v>
      </c>
      <c r="F20" s="15" t="s">
        <v>782</v>
      </c>
      <c r="G20" s="15" t="s">
        <v>783</v>
      </c>
      <c r="H20" s="15" t="s">
        <v>663</v>
      </c>
      <c r="I20" s="15" t="s">
        <v>663</v>
      </c>
      <c r="J20" s="15" t="s">
        <v>784</v>
      </c>
      <c r="K20" s="15" t="s">
        <v>785</v>
      </c>
      <c r="L20" s="15" t="s">
        <v>663</v>
      </c>
      <c r="M20" s="15" t="s">
        <v>663</v>
      </c>
    </row>
    <row r="21" spans="1:13" ht="30" x14ac:dyDescent="0.25">
      <c r="A21" s="18" t="s">
        <v>234</v>
      </c>
      <c r="B21" s="15" t="s">
        <v>786</v>
      </c>
      <c r="C21" s="15" t="s">
        <v>787</v>
      </c>
      <c r="D21" s="15" t="s">
        <v>788</v>
      </c>
      <c r="E21" s="15" t="s">
        <v>72</v>
      </c>
      <c r="F21" s="15" t="s">
        <v>789</v>
      </c>
      <c r="G21" s="15" t="s">
        <v>790</v>
      </c>
      <c r="H21" s="15" t="s">
        <v>791</v>
      </c>
      <c r="I21" s="15" t="s">
        <v>72</v>
      </c>
      <c r="J21" s="15" t="s">
        <v>792</v>
      </c>
      <c r="K21" s="15" t="s">
        <v>793</v>
      </c>
      <c r="L21" s="15" t="s">
        <v>794</v>
      </c>
      <c r="M21" s="15" t="s">
        <v>72</v>
      </c>
    </row>
    <row r="22" spans="1:13" x14ac:dyDescent="0.25">
      <c r="A22" s="18" t="s">
        <v>240</v>
      </c>
      <c r="B22" s="15" t="s">
        <v>795</v>
      </c>
      <c r="C22" s="15" t="s">
        <v>796</v>
      </c>
      <c r="D22" s="15" t="s">
        <v>797</v>
      </c>
      <c r="E22" s="15" t="s">
        <v>323</v>
      </c>
      <c r="F22" s="15" t="s">
        <v>798</v>
      </c>
      <c r="G22" s="15" t="s">
        <v>799</v>
      </c>
      <c r="H22" s="15" t="s">
        <v>800</v>
      </c>
      <c r="I22" s="15" t="s">
        <v>323</v>
      </c>
      <c r="J22" s="15" t="s">
        <v>801</v>
      </c>
      <c r="K22" s="15" t="s">
        <v>802</v>
      </c>
      <c r="L22" s="15" t="s">
        <v>803</v>
      </c>
      <c r="M22" s="15" t="s">
        <v>323</v>
      </c>
    </row>
    <row r="23" spans="1:13" x14ac:dyDescent="0.25">
      <c r="A23" s="17" t="s">
        <v>804</v>
      </c>
      <c r="B23" s="15" t="s">
        <v>805</v>
      </c>
      <c r="C23" s="15" t="s">
        <v>806</v>
      </c>
      <c r="D23" s="15" t="s">
        <v>663</v>
      </c>
      <c r="E23" s="15" t="s">
        <v>663</v>
      </c>
      <c r="F23" s="15" t="s">
        <v>807</v>
      </c>
      <c r="G23" s="15" t="s">
        <v>808</v>
      </c>
      <c r="H23" s="15" t="s">
        <v>663</v>
      </c>
      <c r="I23" s="15" t="s">
        <v>663</v>
      </c>
      <c r="J23" s="15" t="s">
        <v>809</v>
      </c>
      <c r="K23" s="15" t="s">
        <v>810</v>
      </c>
      <c r="L23" s="15" t="s">
        <v>663</v>
      </c>
      <c r="M23" s="15" t="s">
        <v>663</v>
      </c>
    </row>
    <row r="24" spans="1:13" ht="30" x14ac:dyDescent="0.25">
      <c r="A24" s="18" t="s">
        <v>234</v>
      </c>
      <c r="B24" s="15" t="s">
        <v>811</v>
      </c>
      <c r="C24" s="15" t="s">
        <v>812</v>
      </c>
      <c r="D24" s="15" t="s">
        <v>813</v>
      </c>
      <c r="E24" s="15" t="s">
        <v>72</v>
      </c>
      <c r="F24" s="15" t="s">
        <v>814</v>
      </c>
      <c r="G24" s="15" t="s">
        <v>815</v>
      </c>
      <c r="H24" s="15" t="s">
        <v>816</v>
      </c>
      <c r="I24" s="15" t="s">
        <v>72</v>
      </c>
      <c r="J24" s="15" t="s">
        <v>817</v>
      </c>
      <c r="K24" s="15" t="s">
        <v>818</v>
      </c>
      <c r="L24" s="15" t="s">
        <v>819</v>
      </c>
      <c r="M24" s="15" t="s">
        <v>72</v>
      </c>
    </row>
    <row r="25" spans="1:13" x14ac:dyDescent="0.25">
      <c r="A25" s="18" t="s">
        <v>240</v>
      </c>
      <c r="B25" s="15" t="s">
        <v>820</v>
      </c>
      <c r="C25" s="15" t="s">
        <v>821</v>
      </c>
      <c r="D25" s="15" t="s">
        <v>822</v>
      </c>
      <c r="E25" s="15" t="s">
        <v>323</v>
      </c>
      <c r="F25" s="15" t="s">
        <v>823</v>
      </c>
      <c r="G25" s="15" t="s">
        <v>824</v>
      </c>
      <c r="H25" s="15" t="s">
        <v>825</v>
      </c>
      <c r="I25" s="15" t="s">
        <v>323</v>
      </c>
      <c r="J25" s="15" t="s">
        <v>826</v>
      </c>
      <c r="K25" s="15" t="s">
        <v>827</v>
      </c>
      <c r="L25" s="15" t="s">
        <v>828</v>
      </c>
      <c r="M25" s="15" t="s">
        <v>323</v>
      </c>
    </row>
    <row r="26" spans="1:13" x14ac:dyDescent="0.25">
      <c r="A26" s="17" t="s">
        <v>829</v>
      </c>
      <c r="B26" s="15" t="s">
        <v>830</v>
      </c>
      <c r="C26" s="15" t="s">
        <v>831</v>
      </c>
      <c r="D26" s="15" t="s">
        <v>663</v>
      </c>
      <c r="E26" s="15" t="s">
        <v>663</v>
      </c>
      <c r="F26" s="15" t="s">
        <v>832</v>
      </c>
      <c r="G26" s="15" t="s">
        <v>833</v>
      </c>
      <c r="H26" s="15" t="s">
        <v>663</v>
      </c>
      <c r="I26" s="15" t="s">
        <v>663</v>
      </c>
      <c r="J26" s="15" t="s">
        <v>834</v>
      </c>
      <c r="K26" s="15" t="s">
        <v>835</v>
      </c>
      <c r="L26" s="15" t="s">
        <v>663</v>
      </c>
      <c r="M26" s="15" t="s">
        <v>663</v>
      </c>
    </row>
    <row r="27" spans="1:13" ht="30" x14ac:dyDescent="0.25">
      <c r="A27" s="18" t="s">
        <v>234</v>
      </c>
      <c r="B27" s="15" t="s">
        <v>836</v>
      </c>
      <c r="C27" s="15" t="s">
        <v>837</v>
      </c>
      <c r="D27" s="15" t="s">
        <v>235</v>
      </c>
      <c r="E27" s="15" t="s">
        <v>72</v>
      </c>
      <c r="F27" s="15" t="s">
        <v>838</v>
      </c>
      <c r="G27" s="15" t="s">
        <v>839</v>
      </c>
      <c r="H27" s="15" t="s">
        <v>840</v>
      </c>
      <c r="I27" s="15" t="s">
        <v>72</v>
      </c>
      <c r="J27" s="15" t="s">
        <v>841</v>
      </c>
      <c r="K27" s="15" t="s">
        <v>842</v>
      </c>
      <c r="L27" s="15" t="s">
        <v>843</v>
      </c>
      <c r="M27" s="15" t="s">
        <v>72</v>
      </c>
    </row>
    <row r="28" spans="1:13" x14ac:dyDescent="0.25">
      <c r="A28" s="18" t="s">
        <v>240</v>
      </c>
      <c r="B28" s="15" t="s">
        <v>844</v>
      </c>
      <c r="C28" s="15" t="s">
        <v>845</v>
      </c>
      <c r="D28" s="15" t="s">
        <v>846</v>
      </c>
      <c r="E28" s="15" t="s">
        <v>72</v>
      </c>
      <c r="F28" s="15" t="s">
        <v>847</v>
      </c>
      <c r="G28" s="15" t="s">
        <v>848</v>
      </c>
      <c r="H28" s="15" t="s">
        <v>849</v>
      </c>
      <c r="I28" s="15" t="s">
        <v>72</v>
      </c>
      <c r="J28" s="15" t="s">
        <v>850</v>
      </c>
      <c r="K28" s="15" t="s">
        <v>851</v>
      </c>
      <c r="L28" s="15" t="s">
        <v>800</v>
      </c>
      <c r="M28" s="15" t="s">
        <v>72</v>
      </c>
    </row>
    <row r="29" spans="1:13" x14ac:dyDescent="0.25">
      <c r="A29" s="17" t="s">
        <v>852</v>
      </c>
      <c r="B29" s="15" t="s">
        <v>853</v>
      </c>
      <c r="C29" s="15" t="s">
        <v>854</v>
      </c>
      <c r="D29" s="15" t="s">
        <v>663</v>
      </c>
      <c r="E29" s="15" t="s">
        <v>663</v>
      </c>
      <c r="F29" s="15" t="s">
        <v>855</v>
      </c>
      <c r="G29" s="15" t="s">
        <v>856</v>
      </c>
      <c r="H29" s="15" t="s">
        <v>663</v>
      </c>
      <c r="I29" s="15" t="s">
        <v>663</v>
      </c>
      <c r="J29" s="15" t="s">
        <v>857</v>
      </c>
      <c r="K29" s="15" t="s">
        <v>858</v>
      </c>
      <c r="L29" s="15" t="s">
        <v>663</v>
      </c>
      <c r="M29" s="15" t="s">
        <v>663</v>
      </c>
    </row>
    <row r="30" spans="1:13" ht="30" x14ac:dyDescent="0.25">
      <c r="A30" s="18" t="s">
        <v>234</v>
      </c>
      <c r="B30" s="15" t="s">
        <v>859</v>
      </c>
      <c r="C30" s="15" t="s">
        <v>860</v>
      </c>
      <c r="D30" s="15" t="s">
        <v>861</v>
      </c>
      <c r="E30" s="15" t="s">
        <v>72</v>
      </c>
      <c r="F30" s="15" t="s">
        <v>862</v>
      </c>
      <c r="G30" s="15" t="s">
        <v>863</v>
      </c>
      <c r="H30" s="15" t="s">
        <v>864</v>
      </c>
      <c r="I30" s="15" t="s">
        <v>72</v>
      </c>
      <c r="J30" s="15" t="s">
        <v>865</v>
      </c>
      <c r="K30" s="15" t="s">
        <v>866</v>
      </c>
      <c r="L30" s="15" t="s">
        <v>867</v>
      </c>
      <c r="M30" s="15" t="s">
        <v>72</v>
      </c>
    </row>
    <row r="31" spans="1:13" x14ac:dyDescent="0.25">
      <c r="A31" s="18" t="s">
        <v>240</v>
      </c>
      <c r="B31" s="15" t="s">
        <v>868</v>
      </c>
      <c r="C31" s="15" t="s">
        <v>869</v>
      </c>
      <c r="D31" s="15" t="s">
        <v>870</v>
      </c>
      <c r="E31" s="15" t="s">
        <v>72</v>
      </c>
      <c r="F31" s="15" t="s">
        <v>871</v>
      </c>
      <c r="G31" s="15" t="s">
        <v>872</v>
      </c>
      <c r="H31" s="15" t="s">
        <v>873</v>
      </c>
      <c r="I31" s="15" t="s">
        <v>72</v>
      </c>
      <c r="J31" s="15" t="s">
        <v>874</v>
      </c>
      <c r="K31" s="15" t="s">
        <v>875</v>
      </c>
      <c r="L31" s="15" t="s">
        <v>215</v>
      </c>
      <c r="M31" s="15" t="s">
        <v>72</v>
      </c>
    </row>
    <row r="32" spans="1:13" ht="45" x14ac:dyDescent="0.25">
      <c r="A32" s="15" t="s">
        <v>876</v>
      </c>
    </row>
    <row r="33" spans="1:13" x14ac:dyDescent="0.25">
      <c r="A33" s="17" t="s">
        <v>645</v>
      </c>
      <c r="B33" s="15" t="s">
        <v>877</v>
      </c>
      <c r="C33" s="15" t="s">
        <v>878</v>
      </c>
      <c r="D33" s="15" t="s">
        <v>663</v>
      </c>
      <c r="E33" s="15" t="s">
        <v>663</v>
      </c>
      <c r="F33" s="15" t="s">
        <v>879</v>
      </c>
      <c r="G33" s="15" t="s">
        <v>880</v>
      </c>
      <c r="H33" s="15" t="s">
        <v>663</v>
      </c>
      <c r="I33" s="15" t="s">
        <v>663</v>
      </c>
      <c r="J33" s="15" t="s">
        <v>881</v>
      </c>
      <c r="K33" s="15" t="s">
        <v>882</v>
      </c>
      <c r="L33" s="15" t="s">
        <v>663</v>
      </c>
      <c r="M33" s="15" t="s">
        <v>663</v>
      </c>
    </row>
    <row r="34" spans="1:13" ht="30" x14ac:dyDescent="0.25">
      <c r="A34" s="18" t="s">
        <v>234</v>
      </c>
      <c r="B34" s="15" t="s">
        <v>883</v>
      </c>
      <c r="C34" s="15" t="s">
        <v>884</v>
      </c>
      <c r="D34" s="15" t="s">
        <v>885</v>
      </c>
      <c r="E34" s="15" t="s">
        <v>72</v>
      </c>
      <c r="F34" s="15" t="s">
        <v>886</v>
      </c>
      <c r="G34" s="15" t="s">
        <v>887</v>
      </c>
      <c r="H34" s="15" t="s">
        <v>888</v>
      </c>
      <c r="I34" s="15" t="s">
        <v>72</v>
      </c>
      <c r="J34" s="15" t="s">
        <v>889</v>
      </c>
      <c r="K34" s="15" t="s">
        <v>890</v>
      </c>
      <c r="L34" s="15" t="s">
        <v>593</v>
      </c>
      <c r="M34" s="15" t="s">
        <v>72</v>
      </c>
    </row>
    <row r="35" spans="1:13" x14ac:dyDescent="0.25">
      <c r="A35" s="18" t="s">
        <v>240</v>
      </c>
      <c r="B35" s="15" t="s">
        <v>891</v>
      </c>
      <c r="C35" s="15" t="s">
        <v>892</v>
      </c>
      <c r="D35" s="15" t="s">
        <v>893</v>
      </c>
      <c r="E35" s="15" t="s">
        <v>72</v>
      </c>
      <c r="F35" s="15" t="s">
        <v>894</v>
      </c>
      <c r="G35" s="15" t="s">
        <v>895</v>
      </c>
      <c r="H35" s="15" t="s">
        <v>896</v>
      </c>
      <c r="I35" s="15" t="s">
        <v>323</v>
      </c>
      <c r="J35" s="15" t="s">
        <v>897</v>
      </c>
      <c r="K35" s="15" t="s">
        <v>898</v>
      </c>
      <c r="L35" s="15" t="s">
        <v>899</v>
      </c>
      <c r="M35" s="15" t="s">
        <v>72</v>
      </c>
    </row>
    <row r="36" spans="1:13" ht="30" x14ac:dyDescent="0.25">
      <c r="A36" s="17" t="s">
        <v>900</v>
      </c>
      <c r="B36" s="15" t="s">
        <v>901</v>
      </c>
      <c r="C36" s="15" t="s">
        <v>902</v>
      </c>
      <c r="D36" s="15" t="s">
        <v>663</v>
      </c>
      <c r="E36" s="15" t="s">
        <v>663</v>
      </c>
      <c r="F36" s="15" t="s">
        <v>903</v>
      </c>
      <c r="G36" s="15" t="s">
        <v>904</v>
      </c>
      <c r="H36" s="15" t="s">
        <v>663</v>
      </c>
      <c r="I36" s="15" t="s">
        <v>663</v>
      </c>
      <c r="J36" s="15" t="s">
        <v>905</v>
      </c>
      <c r="K36" s="15" t="s">
        <v>906</v>
      </c>
      <c r="L36" s="15" t="s">
        <v>663</v>
      </c>
      <c r="M36" s="15" t="s">
        <v>663</v>
      </c>
    </row>
    <row r="37" spans="1:13" ht="30" x14ac:dyDescent="0.25">
      <c r="A37" s="18" t="s">
        <v>234</v>
      </c>
      <c r="B37" s="15" t="s">
        <v>907</v>
      </c>
      <c r="C37" s="15" t="s">
        <v>908</v>
      </c>
      <c r="D37" s="15" t="s">
        <v>909</v>
      </c>
      <c r="E37" s="15" t="s">
        <v>72</v>
      </c>
      <c r="F37" s="15" t="s">
        <v>910</v>
      </c>
      <c r="G37" s="15" t="s">
        <v>911</v>
      </c>
      <c r="H37" s="15" t="s">
        <v>912</v>
      </c>
      <c r="I37" s="15" t="s">
        <v>72</v>
      </c>
      <c r="J37" s="15" t="s">
        <v>913</v>
      </c>
      <c r="K37" s="15" t="s">
        <v>914</v>
      </c>
      <c r="L37" s="15" t="s">
        <v>915</v>
      </c>
      <c r="M37" s="15" t="s">
        <v>72</v>
      </c>
    </row>
    <row r="38" spans="1:13" x14ac:dyDescent="0.25">
      <c r="A38" s="18" t="s">
        <v>240</v>
      </c>
      <c r="B38" s="15" t="s">
        <v>916</v>
      </c>
      <c r="C38" s="15" t="s">
        <v>917</v>
      </c>
      <c r="D38" s="15" t="s">
        <v>918</v>
      </c>
      <c r="E38" s="15" t="s">
        <v>72</v>
      </c>
      <c r="F38" s="15" t="s">
        <v>919</v>
      </c>
      <c r="G38" s="15" t="s">
        <v>920</v>
      </c>
      <c r="H38" s="15" t="s">
        <v>921</v>
      </c>
      <c r="I38" s="15" t="s">
        <v>323</v>
      </c>
      <c r="J38" s="15" t="s">
        <v>922</v>
      </c>
      <c r="K38" s="15" t="s">
        <v>923</v>
      </c>
      <c r="L38" s="15" t="s">
        <v>924</v>
      </c>
      <c r="M38" s="15" t="s">
        <v>72</v>
      </c>
    </row>
    <row r="39" spans="1:13" x14ac:dyDescent="0.25">
      <c r="A39" s="17" t="s">
        <v>925</v>
      </c>
      <c r="B39" s="15" t="s">
        <v>926</v>
      </c>
      <c r="C39" s="15" t="s">
        <v>927</v>
      </c>
      <c r="D39" s="15" t="s">
        <v>663</v>
      </c>
      <c r="E39" s="15" t="s">
        <v>663</v>
      </c>
      <c r="F39" s="15" t="s">
        <v>928</v>
      </c>
      <c r="G39" s="15" t="s">
        <v>929</v>
      </c>
      <c r="H39" s="15" t="s">
        <v>663</v>
      </c>
      <c r="I39" s="15" t="s">
        <v>663</v>
      </c>
      <c r="J39" s="15" t="s">
        <v>930</v>
      </c>
      <c r="K39" s="15" t="s">
        <v>931</v>
      </c>
      <c r="L39" s="15" t="s">
        <v>663</v>
      </c>
      <c r="M39" s="15" t="s">
        <v>663</v>
      </c>
    </row>
    <row r="40" spans="1:13" ht="30" x14ac:dyDescent="0.25">
      <c r="A40" s="18" t="s">
        <v>234</v>
      </c>
      <c r="B40" s="15" t="s">
        <v>932</v>
      </c>
      <c r="C40" s="15" t="s">
        <v>933</v>
      </c>
      <c r="D40" s="15" t="s">
        <v>934</v>
      </c>
      <c r="E40" s="15" t="s">
        <v>72</v>
      </c>
      <c r="F40" s="15" t="s">
        <v>935</v>
      </c>
      <c r="G40" s="15" t="s">
        <v>936</v>
      </c>
      <c r="H40" s="15" t="s">
        <v>937</v>
      </c>
      <c r="I40" s="15" t="s">
        <v>72</v>
      </c>
      <c r="J40" s="15" t="s">
        <v>938</v>
      </c>
      <c r="K40" s="15" t="s">
        <v>939</v>
      </c>
      <c r="L40" s="15" t="s">
        <v>767</v>
      </c>
      <c r="M40" s="15" t="s">
        <v>72</v>
      </c>
    </row>
    <row r="41" spans="1:13" x14ac:dyDescent="0.25">
      <c r="A41" s="18" t="s">
        <v>240</v>
      </c>
      <c r="B41" s="15" t="s">
        <v>940</v>
      </c>
      <c r="C41" s="15" t="s">
        <v>941</v>
      </c>
      <c r="D41" s="15" t="s">
        <v>942</v>
      </c>
      <c r="E41" s="15" t="s">
        <v>72</v>
      </c>
      <c r="F41" s="15" t="s">
        <v>943</v>
      </c>
      <c r="G41" s="15" t="s">
        <v>944</v>
      </c>
      <c r="H41" s="15" t="s">
        <v>945</v>
      </c>
      <c r="I41" s="15" t="s">
        <v>72</v>
      </c>
      <c r="J41" s="15" t="s">
        <v>946</v>
      </c>
      <c r="K41" s="15" t="s">
        <v>947</v>
      </c>
      <c r="L41" s="15" t="s">
        <v>948</v>
      </c>
      <c r="M41" s="15" t="s">
        <v>323</v>
      </c>
    </row>
    <row r="42" spans="1:13" ht="30" x14ac:dyDescent="0.25">
      <c r="A42" s="17" t="s">
        <v>949</v>
      </c>
      <c r="B42" s="15" t="s">
        <v>950</v>
      </c>
      <c r="C42" s="15" t="s">
        <v>951</v>
      </c>
      <c r="D42" s="15" t="s">
        <v>663</v>
      </c>
      <c r="E42" s="15" t="s">
        <v>663</v>
      </c>
      <c r="F42" s="15" t="s">
        <v>952</v>
      </c>
      <c r="G42" s="15" t="s">
        <v>953</v>
      </c>
      <c r="H42" s="15" t="s">
        <v>663</v>
      </c>
      <c r="I42" s="15" t="s">
        <v>663</v>
      </c>
      <c r="J42" s="15" t="s">
        <v>954</v>
      </c>
      <c r="K42" s="15" t="s">
        <v>955</v>
      </c>
      <c r="L42" s="15" t="s">
        <v>663</v>
      </c>
      <c r="M42" s="15" t="s">
        <v>663</v>
      </c>
    </row>
    <row r="43" spans="1:13" ht="30" x14ac:dyDescent="0.25">
      <c r="A43" s="18" t="s">
        <v>234</v>
      </c>
      <c r="B43" s="15" t="s">
        <v>956</v>
      </c>
      <c r="C43" s="15" t="s">
        <v>957</v>
      </c>
      <c r="D43" s="15" t="s">
        <v>958</v>
      </c>
      <c r="E43" s="15" t="s">
        <v>323</v>
      </c>
      <c r="F43" s="15" t="s">
        <v>959</v>
      </c>
      <c r="G43" s="15" t="s">
        <v>960</v>
      </c>
      <c r="H43" s="15" t="s">
        <v>961</v>
      </c>
      <c r="I43" s="15" t="s">
        <v>542</v>
      </c>
      <c r="J43" s="15" t="s">
        <v>962</v>
      </c>
      <c r="K43" s="15" t="s">
        <v>963</v>
      </c>
      <c r="L43" s="15" t="s">
        <v>964</v>
      </c>
      <c r="M43" s="15" t="s">
        <v>323</v>
      </c>
    </row>
    <row r="44" spans="1:13" x14ac:dyDescent="0.25">
      <c r="A44" s="18" t="s">
        <v>240</v>
      </c>
      <c r="B44" s="15" t="s">
        <v>965</v>
      </c>
      <c r="C44" s="15" t="s">
        <v>966</v>
      </c>
      <c r="D44" s="15" t="s">
        <v>967</v>
      </c>
      <c r="E44" s="15" t="s">
        <v>323</v>
      </c>
      <c r="F44" s="15" t="s">
        <v>968</v>
      </c>
      <c r="G44" s="15" t="s">
        <v>969</v>
      </c>
      <c r="H44" s="15" t="s">
        <v>970</v>
      </c>
      <c r="I44" s="15" t="s">
        <v>542</v>
      </c>
      <c r="J44" s="15" t="s">
        <v>971</v>
      </c>
      <c r="K44" s="15" t="s">
        <v>972</v>
      </c>
      <c r="L44" s="15" t="s">
        <v>973</v>
      </c>
      <c r="M44" s="15" t="s">
        <v>542</v>
      </c>
    </row>
    <row r="45" spans="1:13" x14ac:dyDescent="0.25">
      <c r="A45" s="17" t="s">
        <v>649</v>
      </c>
      <c r="B45" s="15" t="s">
        <v>974</v>
      </c>
      <c r="C45" s="15" t="s">
        <v>975</v>
      </c>
      <c r="D45" s="15" t="s">
        <v>663</v>
      </c>
      <c r="E45" s="15" t="s">
        <v>663</v>
      </c>
      <c r="F45" s="15" t="s">
        <v>976</v>
      </c>
      <c r="G45" s="15" t="s">
        <v>977</v>
      </c>
      <c r="H45" s="15" t="s">
        <v>663</v>
      </c>
      <c r="I45" s="15" t="s">
        <v>663</v>
      </c>
      <c r="J45" s="15" t="s">
        <v>978</v>
      </c>
      <c r="K45" s="15" t="s">
        <v>979</v>
      </c>
      <c r="L45" s="15" t="s">
        <v>663</v>
      </c>
      <c r="M45" s="15" t="s">
        <v>663</v>
      </c>
    </row>
    <row r="46" spans="1:13" ht="30" x14ac:dyDescent="0.25">
      <c r="A46" s="18" t="s">
        <v>234</v>
      </c>
      <c r="B46" s="15" t="s">
        <v>980</v>
      </c>
      <c r="C46" s="15" t="s">
        <v>981</v>
      </c>
      <c r="D46" s="15" t="s">
        <v>982</v>
      </c>
      <c r="E46" s="15" t="s">
        <v>72</v>
      </c>
      <c r="F46" s="15" t="s">
        <v>983</v>
      </c>
      <c r="G46" s="15" t="s">
        <v>984</v>
      </c>
      <c r="H46" s="15" t="s">
        <v>813</v>
      </c>
      <c r="I46" s="15" t="s">
        <v>72</v>
      </c>
      <c r="J46" s="15" t="s">
        <v>985</v>
      </c>
      <c r="K46" s="15" t="s">
        <v>986</v>
      </c>
      <c r="L46" s="15" t="s">
        <v>987</v>
      </c>
      <c r="M46" s="15" t="s">
        <v>72</v>
      </c>
    </row>
    <row r="47" spans="1:13" x14ac:dyDescent="0.25">
      <c r="A47" s="18" t="s">
        <v>240</v>
      </c>
      <c r="B47" s="15" t="s">
        <v>988</v>
      </c>
      <c r="C47" s="15" t="s">
        <v>989</v>
      </c>
      <c r="D47" s="15" t="s">
        <v>990</v>
      </c>
      <c r="E47" s="15" t="s">
        <v>323</v>
      </c>
      <c r="F47" s="15" t="s">
        <v>991</v>
      </c>
      <c r="G47" s="15" t="s">
        <v>992</v>
      </c>
      <c r="H47" s="15" t="s">
        <v>993</v>
      </c>
      <c r="I47" s="15" t="s">
        <v>542</v>
      </c>
      <c r="J47" s="15" t="s">
        <v>994</v>
      </c>
      <c r="K47" s="15" t="s">
        <v>995</v>
      </c>
      <c r="L47" s="15" t="s">
        <v>996</v>
      </c>
      <c r="M47" s="15" t="s">
        <v>323</v>
      </c>
    </row>
    <row r="48" spans="1:13" ht="30" x14ac:dyDescent="0.25">
      <c r="A48" s="17" t="s">
        <v>650</v>
      </c>
      <c r="B48" s="15" t="s">
        <v>997</v>
      </c>
      <c r="C48" s="15" t="s">
        <v>998</v>
      </c>
      <c r="D48" s="15" t="s">
        <v>663</v>
      </c>
      <c r="E48" s="15" t="s">
        <v>663</v>
      </c>
      <c r="F48" s="15" t="s">
        <v>999</v>
      </c>
      <c r="G48" s="15" t="s">
        <v>1000</v>
      </c>
      <c r="H48" s="15" t="s">
        <v>663</v>
      </c>
      <c r="I48" s="15" t="s">
        <v>663</v>
      </c>
      <c r="J48" s="15" t="s">
        <v>1001</v>
      </c>
      <c r="K48" s="15" t="s">
        <v>1002</v>
      </c>
      <c r="L48" s="15" t="s">
        <v>663</v>
      </c>
      <c r="M48" s="15" t="s">
        <v>663</v>
      </c>
    </row>
    <row r="49" spans="1:13" ht="30" x14ac:dyDescent="0.25">
      <c r="A49" s="18" t="s">
        <v>234</v>
      </c>
      <c r="B49" s="15" t="s">
        <v>1003</v>
      </c>
      <c r="C49" s="15" t="s">
        <v>1004</v>
      </c>
      <c r="D49" s="15" t="s">
        <v>1005</v>
      </c>
      <c r="E49" s="15" t="s">
        <v>1006</v>
      </c>
      <c r="F49" s="15" t="s">
        <v>1007</v>
      </c>
      <c r="G49" s="15" t="s">
        <v>1008</v>
      </c>
      <c r="H49" s="15" t="s">
        <v>1009</v>
      </c>
      <c r="I49" s="15" t="s">
        <v>1010</v>
      </c>
      <c r="J49" s="15" t="s">
        <v>1011</v>
      </c>
      <c r="K49" s="15" t="s">
        <v>1012</v>
      </c>
      <c r="L49" s="15" t="s">
        <v>1005</v>
      </c>
      <c r="M49" s="15" t="s">
        <v>1010</v>
      </c>
    </row>
    <row r="50" spans="1:13" x14ac:dyDescent="0.25">
      <c r="A50" s="18" t="s">
        <v>240</v>
      </c>
      <c r="B50" s="15" t="s">
        <v>1013</v>
      </c>
      <c r="C50" s="15" t="s">
        <v>1014</v>
      </c>
      <c r="D50" s="15" t="s">
        <v>1015</v>
      </c>
      <c r="E50" s="15" t="s">
        <v>1006</v>
      </c>
      <c r="F50" s="15" t="s">
        <v>1016</v>
      </c>
      <c r="G50" s="15" t="s">
        <v>1017</v>
      </c>
      <c r="H50" s="15" t="s">
        <v>1018</v>
      </c>
      <c r="I50" s="15" t="s">
        <v>544</v>
      </c>
      <c r="J50" s="15" t="s">
        <v>1019</v>
      </c>
      <c r="K50" s="15" t="s">
        <v>1020</v>
      </c>
      <c r="L50" s="15" t="s">
        <v>1021</v>
      </c>
      <c r="M50" s="15" t="s">
        <v>544</v>
      </c>
    </row>
    <row r="51" spans="1:13" x14ac:dyDescent="0.25">
      <c r="A51" s="17" t="s">
        <v>1022</v>
      </c>
      <c r="B51" s="15" t="s">
        <v>1023</v>
      </c>
      <c r="C51" s="15" t="s">
        <v>1024</v>
      </c>
      <c r="D51" s="15" t="s">
        <v>663</v>
      </c>
      <c r="E51" s="15" t="s">
        <v>663</v>
      </c>
      <c r="F51" s="15" t="s">
        <v>1025</v>
      </c>
      <c r="G51" s="15" t="s">
        <v>1026</v>
      </c>
      <c r="H51" s="15" t="s">
        <v>663</v>
      </c>
      <c r="I51" s="15" t="s">
        <v>663</v>
      </c>
      <c r="J51" s="15" t="s">
        <v>1027</v>
      </c>
      <c r="K51" s="15" t="s">
        <v>1028</v>
      </c>
      <c r="L51" s="15" t="s">
        <v>663</v>
      </c>
      <c r="M51" s="15" t="s">
        <v>663</v>
      </c>
    </row>
    <row r="52" spans="1:13" ht="30" x14ac:dyDescent="0.25">
      <c r="A52" s="18" t="s">
        <v>234</v>
      </c>
      <c r="B52" s="15" t="s">
        <v>1029</v>
      </c>
      <c r="C52" s="15" t="s">
        <v>1030</v>
      </c>
      <c r="D52" s="15" t="s">
        <v>1031</v>
      </c>
      <c r="E52" s="15" t="s">
        <v>323</v>
      </c>
      <c r="F52" s="15" t="s">
        <v>1032</v>
      </c>
      <c r="G52" s="15" t="s">
        <v>1033</v>
      </c>
      <c r="H52" s="15" t="s">
        <v>1034</v>
      </c>
      <c r="I52" s="15" t="s">
        <v>323</v>
      </c>
      <c r="J52" s="15" t="s">
        <v>1035</v>
      </c>
      <c r="K52" s="15" t="s">
        <v>1036</v>
      </c>
      <c r="L52" s="15" t="s">
        <v>1037</v>
      </c>
      <c r="M52" s="15" t="s">
        <v>323</v>
      </c>
    </row>
    <row r="53" spans="1:13" x14ac:dyDescent="0.25">
      <c r="A53" s="18" t="s">
        <v>240</v>
      </c>
      <c r="B53" s="15" t="s">
        <v>1038</v>
      </c>
      <c r="C53" s="15" t="s">
        <v>1039</v>
      </c>
      <c r="D53" s="15" t="s">
        <v>295</v>
      </c>
      <c r="E53" s="15" t="s">
        <v>72</v>
      </c>
      <c r="F53" s="15" t="s">
        <v>1040</v>
      </c>
      <c r="G53" s="15" t="s">
        <v>1041</v>
      </c>
      <c r="H53" s="15" t="s">
        <v>441</v>
      </c>
      <c r="I53" s="15" t="s">
        <v>72</v>
      </c>
      <c r="J53" s="15" t="s">
        <v>1042</v>
      </c>
      <c r="K53" s="15" t="s">
        <v>1043</v>
      </c>
      <c r="L53" s="15" t="s">
        <v>413</v>
      </c>
      <c r="M53" s="15" t="s">
        <v>323</v>
      </c>
    </row>
    <row r="54" spans="1:13" x14ac:dyDescent="0.25">
      <c r="A54" s="17" t="s">
        <v>1044</v>
      </c>
      <c r="B54" s="15" t="s">
        <v>1045</v>
      </c>
      <c r="C54" s="15" t="s">
        <v>1046</v>
      </c>
      <c r="D54" s="15" t="s">
        <v>663</v>
      </c>
      <c r="E54" s="15" t="s">
        <v>663</v>
      </c>
      <c r="F54" s="15" t="s">
        <v>1047</v>
      </c>
      <c r="G54" s="15" t="s">
        <v>1048</v>
      </c>
      <c r="H54" s="15" t="s">
        <v>663</v>
      </c>
      <c r="I54" s="15" t="s">
        <v>663</v>
      </c>
      <c r="J54" s="15" t="s">
        <v>1049</v>
      </c>
      <c r="K54" s="15" t="s">
        <v>1050</v>
      </c>
      <c r="L54" s="15" t="s">
        <v>663</v>
      </c>
      <c r="M54" s="15" t="s">
        <v>663</v>
      </c>
    </row>
    <row r="55" spans="1:13" ht="30" x14ac:dyDescent="0.25">
      <c r="A55" s="18" t="s">
        <v>234</v>
      </c>
      <c r="B55" s="15" t="s">
        <v>1051</v>
      </c>
      <c r="C55" s="15" t="s">
        <v>1052</v>
      </c>
      <c r="D55" s="15" t="s">
        <v>1053</v>
      </c>
      <c r="E55" s="15" t="s">
        <v>323</v>
      </c>
      <c r="F55" s="15" t="s">
        <v>1054</v>
      </c>
      <c r="G55" s="15" t="s">
        <v>1055</v>
      </c>
      <c r="H55" s="15" t="s">
        <v>1056</v>
      </c>
      <c r="I55" s="15" t="s">
        <v>323</v>
      </c>
      <c r="J55" s="15" t="s">
        <v>1057</v>
      </c>
      <c r="K55" s="15" t="s">
        <v>1058</v>
      </c>
      <c r="L55" s="15" t="s">
        <v>1059</v>
      </c>
      <c r="M55" s="15" t="s">
        <v>323</v>
      </c>
    </row>
    <row r="56" spans="1:13" x14ac:dyDescent="0.25">
      <c r="A56" s="18" t="s">
        <v>240</v>
      </c>
      <c r="B56" s="15" t="s">
        <v>1060</v>
      </c>
      <c r="C56" s="15" t="s">
        <v>1061</v>
      </c>
      <c r="D56" s="15" t="s">
        <v>1062</v>
      </c>
      <c r="E56" s="15" t="s">
        <v>542</v>
      </c>
      <c r="F56" s="15" t="s">
        <v>1063</v>
      </c>
      <c r="G56" s="15" t="s">
        <v>1064</v>
      </c>
      <c r="H56" s="15" t="s">
        <v>1065</v>
      </c>
      <c r="I56" s="15" t="s">
        <v>542</v>
      </c>
      <c r="J56" s="15" t="s">
        <v>1066</v>
      </c>
      <c r="K56" s="15" t="s">
        <v>1067</v>
      </c>
      <c r="L56" s="15" t="s">
        <v>1068</v>
      </c>
      <c r="M56" s="15" t="s">
        <v>542</v>
      </c>
    </row>
    <row r="57" spans="1:13" x14ac:dyDescent="0.25">
      <c r="A57" s="17" t="s">
        <v>1069</v>
      </c>
      <c r="B57" s="15" t="s">
        <v>1070</v>
      </c>
      <c r="C57" s="15" t="s">
        <v>1071</v>
      </c>
      <c r="D57" s="15" t="s">
        <v>663</v>
      </c>
      <c r="E57" s="15" t="s">
        <v>663</v>
      </c>
      <c r="F57" s="15" t="s">
        <v>1072</v>
      </c>
      <c r="G57" s="15" t="s">
        <v>1073</v>
      </c>
      <c r="H57" s="15" t="s">
        <v>663</v>
      </c>
      <c r="I57" s="15" t="s">
        <v>663</v>
      </c>
      <c r="J57" s="15" t="s">
        <v>1074</v>
      </c>
      <c r="K57" s="15" t="s">
        <v>1075</v>
      </c>
      <c r="L57" s="15" t="s">
        <v>663</v>
      </c>
      <c r="M57" s="15" t="s">
        <v>663</v>
      </c>
    </row>
    <row r="58" spans="1:13" ht="30" x14ac:dyDescent="0.25">
      <c r="A58" s="18" t="s">
        <v>234</v>
      </c>
      <c r="B58" s="15" t="s">
        <v>1076</v>
      </c>
      <c r="C58" s="15" t="s">
        <v>1077</v>
      </c>
      <c r="D58" s="15" t="s">
        <v>1078</v>
      </c>
      <c r="E58" s="15" t="s">
        <v>323</v>
      </c>
      <c r="F58" s="15" t="s">
        <v>1079</v>
      </c>
      <c r="G58" s="15" t="s">
        <v>1080</v>
      </c>
      <c r="H58" s="15" t="s">
        <v>1081</v>
      </c>
      <c r="I58" s="15" t="s">
        <v>323</v>
      </c>
      <c r="J58" s="15" t="s">
        <v>1082</v>
      </c>
      <c r="K58" s="15" t="s">
        <v>1083</v>
      </c>
      <c r="L58" s="15" t="s">
        <v>1084</v>
      </c>
      <c r="M58" s="15" t="s">
        <v>323</v>
      </c>
    </row>
    <row r="59" spans="1:13" x14ac:dyDescent="0.25">
      <c r="A59" s="18" t="s">
        <v>240</v>
      </c>
      <c r="B59" s="15" t="s">
        <v>1085</v>
      </c>
      <c r="C59" s="15" t="s">
        <v>1086</v>
      </c>
      <c r="D59" s="15" t="s">
        <v>1018</v>
      </c>
      <c r="E59" s="15" t="s">
        <v>323</v>
      </c>
      <c r="F59" s="15" t="s">
        <v>1087</v>
      </c>
      <c r="G59" s="15" t="s">
        <v>1088</v>
      </c>
      <c r="H59" s="15" t="s">
        <v>1089</v>
      </c>
      <c r="I59" s="15" t="s">
        <v>323</v>
      </c>
      <c r="J59" s="15" t="s">
        <v>1090</v>
      </c>
      <c r="K59" s="15" t="s">
        <v>1091</v>
      </c>
      <c r="L59" s="15" t="s">
        <v>1092</v>
      </c>
      <c r="M59" s="15" t="s">
        <v>323</v>
      </c>
    </row>
    <row r="60" spans="1:13" ht="90" x14ac:dyDescent="0.25">
      <c r="A60" s="15" t="s">
        <v>1093</v>
      </c>
    </row>
    <row r="61" spans="1:13" x14ac:dyDescent="0.25">
      <c r="A61" s="17" t="s">
        <v>668</v>
      </c>
      <c r="B61" s="15" t="s">
        <v>663</v>
      </c>
      <c r="C61" s="15" t="s">
        <v>663</v>
      </c>
      <c r="D61" s="15" t="s">
        <v>541</v>
      </c>
      <c r="E61" s="15" t="s">
        <v>72</v>
      </c>
      <c r="F61" s="15" t="s">
        <v>663</v>
      </c>
      <c r="G61" s="15" t="s">
        <v>663</v>
      </c>
      <c r="H61" s="15" t="s">
        <v>740</v>
      </c>
      <c r="I61" s="15" t="s">
        <v>72</v>
      </c>
      <c r="J61" s="15" t="s">
        <v>663</v>
      </c>
      <c r="K61" s="15" t="s">
        <v>663</v>
      </c>
      <c r="L61" s="15" t="s">
        <v>1094</v>
      </c>
      <c r="M61" s="15" t="s">
        <v>72</v>
      </c>
    </row>
    <row r="62" spans="1:13" ht="30" x14ac:dyDescent="0.25">
      <c r="A62" s="17" t="s">
        <v>227</v>
      </c>
      <c r="B62" s="15" t="s">
        <v>663</v>
      </c>
      <c r="C62" s="15" t="s">
        <v>663</v>
      </c>
      <c r="D62" s="15" t="s">
        <v>582</v>
      </c>
      <c r="E62" s="15" t="s">
        <v>72</v>
      </c>
      <c r="F62" s="15" t="s">
        <v>663</v>
      </c>
      <c r="G62" s="15" t="s">
        <v>663</v>
      </c>
      <c r="H62" s="15" t="s">
        <v>553</v>
      </c>
      <c r="I62" s="15" t="s">
        <v>72</v>
      </c>
      <c r="J62" s="15" t="s">
        <v>663</v>
      </c>
      <c r="K62" s="15" t="s">
        <v>663</v>
      </c>
      <c r="L62" s="15" t="s">
        <v>161</v>
      </c>
      <c r="M62" s="15" t="s">
        <v>72</v>
      </c>
    </row>
    <row r="63" spans="1:13" ht="30" x14ac:dyDescent="0.25">
      <c r="A63" s="17" t="s">
        <v>229</v>
      </c>
      <c r="B63" s="15" t="s">
        <v>663</v>
      </c>
      <c r="C63" s="15" t="s">
        <v>663</v>
      </c>
      <c r="D63" s="15" t="s">
        <v>556</v>
      </c>
      <c r="E63" s="15" t="s">
        <v>72</v>
      </c>
      <c r="F63" s="15" t="s">
        <v>663</v>
      </c>
      <c r="G63" s="15" t="s">
        <v>663</v>
      </c>
      <c r="H63" s="15" t="s">
        <v>1095</v>
      </c>
      <c r="I63" s="15" t="s">
        <v>72</v>
      </c>
      <c r="J63" s="15" t="s">
        <v>663</v>
      </c>
      <c r="K63" s="15" t="s">
        <v>663</v>
      </c>
      <c r="L63" s="15" t="s">
        <v>553</v>
      </c>
      <c r="M63" s="15" t="s">
        <v>72</v>
      </c>
    </row>
    <row r="64" spans="1:13" x14ac:dyDescent="0.25">
      <c r="A64" s="17" t="s">
        <v>240</v>
      </c>
      <c r="B64" s="15" t="s">
        <v>663</v>
      </c>
      <c r="C64" s="15" t="s">
        <v>663</v>
      </c>
      <c r="D64" s="15" t="s">
        <v>279</v>
      </c>
      <c r="E64" s="15" t="s">
        <v>72</v>
      </c>
      <c r="F64" s="15" t="s">
        <v>663</v>
      </c>
      <c r="G64" s="15" t="s">
        <v>663</v>
      </c>
      <c r="H64" s="15" t="s">
        <v>1096</v>
      </c>
      <c r="I64" s="15" t="s">
        <v>72</v>
      </c>
      <c r="J64" s="15" t="s">
        <v>663</v>
      </c>
      <c r="K64" s="15" t="s">
        <v>663</v>
      </c>
      <c r="L64" s="15" t="s">
        <v>1097</v>
      </c>
      <c r="M64" s="15" t="s">
        <v>72</v>
      </c>
    </row>
    <row r="65" spans="1:13" ht="45" x14ac:dyDescent="0.25">
      <c r="A65" s="15" t="s">
        <v>1098</v>
      </c>
    </row>
    <row r="66" spans="1:13" ht="30" x14ac:dyDescent="0.25">
      <c r="A66" s="17" t="s">
        <v>1099</v>
      </c>
      <c r="B66" s="15" t="s">
        <v>1100</v>
      </c>
      <c r="C66" s="15" t="s">
        <v>1101</v>
      </c>
      <c r="D66" s="15" t="s">
        <v>663</v>
      </c>
      <c r="E66" s="15" t="s">
        <v>663</v>
      </c>
      <c r="F66" s="15" t="s">
        <v>1102</v>
      </c>
      <c r="G66" s="15" t="s">
        <v>1103</v>
      </c>
      <c r="H66" s="15" t="s">
        <v>663</v>
      </c>
      <c r="I66" s="15" t="s">
        <v>663</v>
      </c>
      <c r="J66" s="15" t="s">
        <v>1104</v>
      </c>
      <c r="K66" s="15" t="s">
        <v>1105</v>
      </c>
      <c r="L66" s="15" t="s">
        <v>663</v>
      </c>
      <c r="M66" s="15" t="s">
        <v>663</v>
      </c>
    </row>
    <row r="67" spans="1:13" ht="30" x14ac:dyDescent="0.25">
      <c r="A67" s="18" t="s">
        <v>668</v>
      </c>
      <c r="B67" s="15" t="s">
        <v>1106</v>
      </c>
      <c r="C67" s="15" t="s">
        <v>1107</v>
      </c>
      <c r="D67" s="15" t="s">
        <v>663</v>
      </c>
      <c r="E67" s="15" t="s">
        <v>663</v>
      </c>
      <c r="F67" s="15" t="s">
        <v>1108</v>
      </c>
      <c r="G67" s="15" t="s">
        <v>1101</v>
      </c>
      <c r="H67" s="15" t="s">
        <v>663</v>
      </c>
      <c r="I67" s="15" t="s">
        <v>663</v>
      </c>
      <c r="J67" s="15" t="s">
        <v>1109</v>
      </c>
      <c r="K67" s="15" t="s">
        <v>1110</v>
      </c>
      <c r="L67" s="15" t="s">
        <v>663</v>
      </c>
      <c r="M67" s="15" t="s">
        <v>663</v>
      </c>
    </row>
    <row r="68" spans="1:13" ht="30" x14ac:dyDescent="0.25">
      <c r="A68" s="18" t="s">
        <v>227</v>
      </c>
      <c r="B68" s="15" t="s">
        <v>1111</v>
      </c>
      <c r="C68" s="15" t="s">
        <v>1112</v>
      </c>
      <c r="D68" s="15" t="s">
        <v>663</v>
      </c>
      <c r="E68" s="15" t="s">
        <v>663</v>
      </c>
      <c r="F68" s="15" t="s">
        <v>1113</v>
      </c>
      <c r="G68" s="15" t="s">
        <v>1114</v>
      </c>
      <c r="H68" s="15" t="s">
        <v>663</v>
      </c>
      <c r="I68" s="15" t="s">
        <v>663</v>
      </c>
      <c r="J68" s="15" t="s">
        <v>1115</v>
      </c>
      <c r="K68" s="15" t="s">
        <v>1116</v>
      </c>
      <c r="L68" s="15" t="s">
        <v>663</v>
      </c>
      <c r="M68" s="15" t="s">
        <v>663</v>
      </c>
    </row>
    <row r="69" spans="1:13" ht="30" x14ac:dyDescent="0.25">
      <c r="A69" s="18" t="s">
        <v>229</v>
      </c>
      <c r="B69" s="15" t="s">
        <v>1117</v>
      </c>
      <c r="C69" s="15" t="s">
        <v>1118</v>
      </c>
      <c r="D69" s="15" t="s">
        <v>663</v>
      </c>
      <c r="E69" s="15" t="s">
        <v>663</v>
      </c>
      <c r="F69" s="15" t="s">
        <v>1119</v>
      </c>
      <c r="G69" s="15" t="s">
        <v>1120</v>
      </c>
      <c r="H69" s="15" t="s">
        <v>663</v>
      </c>
      <c r="I69" s="15" t="s">
        <v>663</v>
      </c>
      <c r="J69" s="15" t="s">
        <v>1121</v>
      </c>
      <c r="K69" s="15" t="s">
        <v>476</v>
      </c>
      <c r="L69" s="15" t="s">
        <v>663</v>
      </c>
      <c r="M69" s="15" t="s">
        <v>663</v>
      </c>
    </row>
    <row r="70" spans="1:13" x14ac:dyDescent="0.25">
      <c r="A70" s="18" t="s">
        <v>231</v>
      </c>
      <c r="B70" s="15" t="s">
        <v>1122</v>
      </c>
      <c r="C70" s="15" t="s">
        <v>1123</v>
      </c>
      <c r="D70" s="15" t="s">
        <v>663</v>
      </c>
      <c r="E70" s="15" t="s">
        <v>663</v>
      </c>
      <c r="F70" s="15" t="s">
        <v>1124</v>
      </c>
      <c r="G70" s="15" t="s">
        <v>1125</v>
      </c>
      <c r="H70" s="15" t="s">
        <v>663</v>
      </c>
      <c r="I70" s="15" t="s">
        <v>663</v>
      </c>
      <c r="J70" s="15" t="s">
        <v>1126</v>
      </c>
      <c r="K70" s="15" t="s">
        <v>1127</v>
      </c>
      <c r="L70" s="15" t="s">
        <v>663</v>
      </c>
      <c r="M70" s="15" t="s">
        <v>663</v>
      </c>
    </row>
    <row r="71" spans="1:13" ht="30" x14ac:dyDescent="0.25">
      <c r="A71" s="18" t="s">
        <v>233</v>
      </c>
      <c r="B71" s="15" t="s">
        <v>1128</v>
      </c>
      <c r="C71" s="15" t="s">
        <v>1129</v>
      </c>
      <c r="D71" s="15" t="s">
        <v>663</v>
      </c>
      <c r="E71" s="15" t="s">
        <v>663</v>
      </c>
      <c r="F71" s="15" t="s">
        <v>1130</v>
      </c>
      <c r="G71" s="15" t="s">
        <v>1131</v>
      </c>
      <c r="H71" s="15" t="s">
        <v>663</v>
      </c>
      <c r="I71" s="15" t="s">
        <v>663</v>
      </c>
      <c r="J71" s="15" t="s">
        <v>1132</v>
      </c>
      <c r="K71" s="15" t="s">
        <v>1133</v>
      </c>
      <c r="L71" s="15" t="s">
        <v>663</v>
      </c>
      <c r="M71" s="15" t="s">
        <v>663</v>
      </c>
    </row>
  </sheetData>
  <mergeCells count="7">
    <mergeCell ref="B1:M1"/>
    <mergeCell ref="B2:C2"/>
    <mergeCell ref="D2:E2"/>
    <mergeCell ref="F2:G2"/>
    <mergeCell ref="H2:I2"/>
    <mergeCell ref="J2:K2"/>
    <mergeCell ref="L2:M2"/>
  </mergeCells>
  <printOptions gridLines="1"/>
  <pageMargins left="0.511811024" right="0.511811024" top="0.78740157499999996" bottom="0.78740157499999996" header="0.31496062000000002" footer="0.31496062000000002"/>
  <pageSetup pageOrder="overThenDown" orientation="landscape"/>
  <headerFooter>
    <oddHeader>&amp;LTable: ACSST5Y2020.S1501</oddHeader>
    <oddFooter>&amp;L&amp;Bdata.census.gov&amp;B | Measuring America's People, Places, and Economy &amp;R&amp;P</oddFooter>
    <evenHeader>&amp;LTable: ACSST5Y2020.S1501</evenHeader>
    <evenFooter>&amp;L&amp;Bdata.census.gov&amp;B | Measuring America's People, Places, and Economy &amp;R&amp;P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A584-26CA-4F7C-931B-B7BAD84D753D}">
  <dimension ref="AI28"/>
  <sheetViews>
    <sheetView tabSelected="1" zoomScale="80" zoomScaleNormal="80" workbookViewId="0">
      <selection activeCell="C33" sqref="C33"/>
    </sheetView>
  </sheetViews>
  <sheetFormatPr defaultRowHeight="15" x14ac:dyDescent="0.25"/>
  <sheetData>
    <row r="28" spans="35:35" x14ac:dyDescent="0.25">
      <c r="AI2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78</vt:i4>
      </vt:variant>
    </vt:vector>
  </HeadingPairs>
  <TitlesOfParts>
    <vt:vector size="83" baseType="lpstr">
      <vt:lpstr>2019-2020</vt:lpstr>
      <vt:lpstr>2020-2021-NoPolitical</vt:lpstr>
      <vt:lpstr>Data US CENSUS</vt:lpstr>
      <vt:lpstr>US CENSUS EDUCAÇÃO</vt:lpstr>
      <vt:lpstr>Graphs</vt:lpstr>
      <vt:lpstr>'2019-2020'!all_2019_05_12__15_04_13.</vt:lpstr>
      <vt:lpstr>'2019-2020'!all_2019_05_21__19_29_29.</vt:lpstr>
      <vt:lpstr>'2019-2020'!all_2019_05_28__09_17_07.</vt:lpstr>
      <vt:lpstr>'2019-2020'!all_2019_06_04__12_23_25.</vt:lpstr>
      <vt:lpstr>'2019-2020'!all_2019_06_11__16_25_41.</vt:lpstr>
      <vt:lpstr>'2019-2020'!all_2019_06_18__02_05_00._1</vt:lpstr>
      <vt:lpstr>'2019-2020'!all_2019_06_25__03_13_03.</vt:lpstr>
      <vt:lpstr>'2019-2020'!all_2019_07_02__00_12_32.</vt:lpstr>
      <vt:lpstr>'2019-2020'!all_2019_07_09__01_45_53.</vt:lpstr>
      <vt:lpstr>'2019-2020'!all_2019_07_17__00_48_30.</vt:lpstr>
      <vt:lpstr>'2019-2020'!all_2019_08_20__21_28_21.</vt:lpstr>
      <vt:lpstr>'2019-2020'!all_2019_08_27__20_30_59.</vt:lpstr>
      <vt:lpstr>'2019-2020'!all_2019_09_03__19_24_30.</vt:lpstr>
      <vt:lpstr>'2019-2020'!all_2019_09_10__12_41_45.</vt:lpstr>
      <vt:lpstr>'2019-2020'!all_2019_09_24__12_56_54.</vt:lpstr>
      <vt:lpstr>'2019-2020'!all_2019_10_01__16_37_39.</vt:lpstr>
      <vt:lpstr>'2019-2020'!all_2019_10_08__01_05_50.</vt:lpstr>
      <vt:lpstr>'2019-2020'!all_2019_11_12__19_15_45.</vt:lpstr>
      <vt:lpstr>'2019-2020'!all_2020_03_04__21_17_10.</vt:lpstr>
      <vt:lpstr>'2019-2020'!all_2020_03_18__16_10_30.</vt:lpstr>
      <vt:lpstr>'2019-2020'!all_2020_03_23__16_45_37.</vt:lpstr>
      <vt:lpstr>'2019-2020'!all_2020_03_30__21_56_53.</vt:lpstr>
      <vt:lpstr>'2019-2020'!all_2020_04_05__17_09_38.</vt:lpstr>
      <vt:lpstr>'2019-2020'!all_2020_04_10__23_38_16.</vt:lpstr>
      <vt:lpstr>'2019-2020'!all_2020_04_14__18_28_03.</vt:lpstr>
      <vt:lpstr>'2019-2020'!all_2020_04_20__09_50_49.</vt:lpstr>
      <vt:lpstr>'2019-2020'!all_2020_04_23__11_41_26.</vt:lpstr>
      <vt:lpstr>'2019-2020'!all_2020_04_25__15_19_25.</vt:lpstr>
      <vt:lpstr>'2019-2020'!all_2020_05_04__21_20_04.</vt:lpstr>
      <vt:lpstr>'2019-2020'!all_2020_05_12__19_59_44.</vt:lpstr>
      <vt:lpstr>'2019-2020'!all_2020_05_19__18_31_58.</vt:lpstr>
      <vt:lpstr>'2019-2020'!all_2020_05_28__02_11_23.</vt:lpstr>
      <vt:lpstr>'2019-2020'!all_2020_06_03__07_37_54.</vt:lpstr>
      <vt:lpstr>'2019-2020'!all_2020_06_09__16_25_23.</vt:lpstr>
      <vt:lpstr>'2019-2020'!all_2020_06_14__15_59_34.</vt:lpstr>
      <vt:lpstr>'2019-2020'!all_2020_06_23__16_36_13.</vt:lpstr>
      <vt:lpstr>'2019-2020'!all_2020_07_04__06_15_23.</vt:lpstr>
      <vt:lpstr>'2019-2020'!all_2020_07_13__08_28_01.</vt:lpstr>
      <vt:lpstr>'2019-2020'!all_2020_07_19__14_43_03.</vt:lpstr>
      <vt:lpstr>'2020-2021-NoPolitical'!all_2020_10_06__18_02_33.</vt:lpstr>
      <vt:lpstr>'2020-2021-NoPolitical'!all_2020_10_14__17_03_34.</vt:lpstr>
      <vt:lpstr>'2020-2021-NoPolitical'!all_2020_10_20__04_17_04.</vt:lpstr>
      <vt:lpstr>'2020-2021-NoPolitical'!all_2020_11_06__18_21_37.</vt:lpstr>
      <vt:lpstr>'2020-2021-NoPolitical'!all_2021_01_20__09_30_08.</vt:lpstr>
      <vt:lpstr>'2020-2021-NoPolitical'!all_2021_01_26__14_02_54.</vt:lpstr>
      <vt:lpstr>'2020-2021-NoPolitical'!all_2021_02_01__08_53_23.</vt:lpstr>
      <vt:lpstr>'2020-2021-NoPolitical'!all_2021_02_10__10_19_54.</vt:lpstr>
      <vt:lpstr>'2020-2021-NoPolitical'!all_2021_03_01__08_39_37.</vt:lpstr>
      <vt:lpstr>'2020-2021-NoPolitical'!all_2021_03_13__01_36_46.</vt:lpstr>
      <vt:lpstr>'2020-2021-NoPolitical'!all_2021_03_22__14_06_38.</vt:lpstr>
      <vt:lpstr>'2020-2021-NoPolitical'!all_2021_03_28__20_42_48.</vt:lpstr>
      <vt:lpstr>'2020-2021-NoPolitical'!all_2021_04_05__13_02_31.</vt:lpstr>
      <vt:lpstr>'2020-2021-NoPolitical'!all_2021_04_12__19_09_18.</vt:lpstr>
      <vt:lpstr>'2020-2021-NoPolitical'!all_2021_04_19__14_29_16.</vt:lpstr>
      <vt:lpstr>'2020-2021-NoPolitical'!all_2021_04_30__15_22_58.</vt:lpstr>
      <vt:lpstr>'2020-2021-NoPolitical'!all_2021_05_04__12_52_24.</vt:lpstr>
      <vt:lpstr>'2020-2021-NoPolitical'!all_2021_05_07__11_45_04.</vt:lpstr>
      <vt:lpstr>'2020-2021-NoPolitical'!all_2021_05_11__02_08_55.</vt:lpstr>
      <vt:lpstr>'2020-2021-NoPolitical'!all_2021_05_23__21_33_39.</vt:lpstr>
      <vt:lpstr>'2020-2021-NoPolitical'!all_2021_06_11__10_46_09.</vt:lpstr>
      <vt:lpstr>'2020-2021-NoPolitical'!all_2021_06_14__12_35_07.</vt:lpstr>
      <vt:lpstr>'2020-2021-NoPolitical'!all_2021_06_22__09_25_31.</vt:lpstr>
      <vt:lpstr>'2020-2021-NoPolitical'!all_2021_06_28__11_44_33.</vt:lpstr>
      <vt:lpstr>'2020-2021-NoPolitical'!all_2021_07_03__15_31_13.</vt:lpstr>
      <vt:lpstr>'2020-2021-NoPolitical'!all_2021_07_19__19_03_29.</vt:lpstr>
      <vt:lpstr>'2020-2021-NoPolitical'!all_2021_07_26__16_41_50.</vt:lpstr>
      <vt:lpstr>'2020-2021-NoPolitical'!all_2021_08_02__10_31_33.</vt:lpstr>
      <vt:lpstr>'2020-2021-NoPolitical'!all_2021_08_22__15_16_39.</vt:lpstr>
      <vt:lpstr>'2020-2021-NoPolitical'!all_2021_08_30__16_12_03.</vt:lpstr>
      <vt:lpstr>'2020-2021-NoPolitical'!all_2021_09_14__15_29_27.</vt:lpstr>
      <vt:lpstr>'2020-2021-NoPolitical'!all_2021_09_20__11_26_40.</vt:lpstr>
      <vt:lpstr>'2020-2021-NoPolitical'!all_2021_10_04__19_41_51.</vt:lpstr>
      <vt:lpstr>'2020-2021-NoPolitical'!all_2021_10_11__17_48_41.</vt:lpstr>
      <vt:lpstr>'2020-2021-NoPolitical'!all_2021_10_18__16_24_40.</vt:lpstr>
      <vt:lpstr>'2020-2021-NoPolitical'!all_2021_10_23__21_17_24.</vt:lpstr>
      <vt:lpstr>'2020-2021-NoPolitical'!all_2021_11_03__11_18_32.</vt:lpstr>
      <vt:lpstr>'Data US CENSUS'!Titulos_de_impressao</vt:lpstr>
      <vt:lpstr>'US CENSUS EDUCAÇÃO'!Titulos_de_impressao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Innan Plinio Rangel Amorim</dc:creator>
  <cp:lastModifiedBy>Innan Plinio Rangel Amorim</cp:lastModifiedBy>
  <dcterms:created xsi:type="dcterms:W3CDTF">2015-06-05T18:19:34Z</dcterms:created>
  <dcterms:modified xsi:type="dcterms:W3CDTF">2022-06-08T04:26:43Z</dcterms:modified>
</cp:coreProperties>
</file>